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9735" tabRatio="748" firstSheet="1" activeTab="1"/>
  </bookViews>
  <sheets>
    <sheet name="Лист4" sheetId="29" state="hidden" r:id="rId1"/>
    <sheet name="Отчет" sheetId="39" r:id="rId2"/>
  </sheets>
  <definedNames>
    <definedName name="_xlnm.Print_Area" localSheetId="1">Отчет!$A$1:$M$32</definedName>
  </definedNames>
  <calcPr calcId="152511"/>
</workbook>
</file>

<file path=xl/calcChain.xml><?xml version="1.0" encoding="utf-8"?>
<calcChain xmlns="http://schemas.openxmlformats.org/spreadsheetml/2006/main">
  <c r="J21" i="39"/>
  <c r="I31"/>
  <c r="I30"/>
  <c r="I27"/>
  <c r="I26"/>
  <c r="I23"/>
  <c r="I20"/>
  <c r="I19"/>
  <c r="J17" s="1"/>
  <c r="I14"/>
  <c r="J13" s="1"/>
  <c r="J15"/>
  <c r="J28" l="1"/>
  <c r="J26"/>
  <c r="M13" s="1"/>
</calcChain>
</file>

<file path=xl/sharedStrings.xml><?xml version="1.0" encoding="utf-8"?>
<sst xmlns="http://schemas.openxmlformats.org/spreadsheetml/2006/main" count="103" uniqueCount="61">
  <si>
    <t xml:space="preserve">Удельный вес спортсменов принявших участие в официальных спортивных соревнованиях, в их общей численности </t>
  </si>
  <si>
    <t>Количество договоров</t>
  </si>
  <si>
    <t xml:space="preserve">Показатель качества </t>
  </si>
  <si>
    <t>Количество участников мероприятий</t>
  </si>
  <si>
    <t>человек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</si>
  <si>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</si>
  <si>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</si>
  <si>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 xml:space="preserve"> Источник информации о фактическом значении показателя</t>
  </si>
  <si>
    <t>Единица измерения</t>
  </si>
  <si>
    <t>Наименование показателя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</si>
  <si>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</si>
  <si>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</si>
  <si>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</si>
  <si>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 xml:space="preserve">Работа 5 </t>
  </si>
  <si>
    <t>Проведение тестирования выполнения нормативов испытаний (тестов комплекса ГТО)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</si>
  <si>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</si>
  <si>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</si>
  <si>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</si>
  <si>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</si>
  <si>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</si>
  <si>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</si>
  <si>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</si>
  <si>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</si>
  <si>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</si>
  <si>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</si>
  <si>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</si>
  <si>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</si>
  <si>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</si>
  <si>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</si>
  <si>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</si>
  <si>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</si>
  <si>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</si>
  <si>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</si>
  <si>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</si>
  <si>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</si>
  <si>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</si>
  <si>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</si>
  <si>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</si>
  <si>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</si>
  <si>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</si>
  <si>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</si>
  <si>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>Проведение занятий физкультурно-спортивной направлености по месту проживания граждан</t>
  </si>
  <si>
    <t xml:space="preserve">Работа 6 </t>
  </si>
  <si>
    <t>процент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</si>
  <si>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</si>
  <si>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Количество спортсменов</t>
  </si>
  <si>
    <t xml:space="preserve"> 1. Доля обоснованных жалоб граждан, поступивших в министерство спорта Красноярского края по итогам проведения физкультурных и спортивных мероприятий;  </t>
  </si>
  <si>
    <t xml:space="preserve">   2. Доля удовлетворенных протестов, поступивших в письменной форме в главную судейскую коллегию при проведении физкультурных и спортивных мероприятий;  </t>
  </si>
  <si>
    <t>2.  Доля удовлетворенных протестов, поступивших в письменной форме в главную судейскую коллегию при проведении физкультурных мероприятий</t>
  </si>
  <si>
    <t>1. Доля обоснованных жалоб граждан, поступивших в министерство спорта Красноярского края по итогам проведения физкультурных мероприятий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</si>
  <si>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2021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(1 квартал)  </t>
    </r>
  </si>
  <si>
    <t>Факт за 1 квартал 2021</t>
  </si>
  <si>
    <t>3. Количество участников физкультурных и спортивных мероприятий</t>
  </si>
  <si>
    <t>Человек</t>
  </si>
  <si>
    <t>2569</t>
  </si>
  <si>
    <t>Директор МАУ "ЦФСП"</t>
  </si>
  <si>
    <t>Е.Я. Поляков</t>
  </si>
  <si>
    <t>Фактическое количество проведенных мероприятий за 1 квартал</t>
  </si>
  <si>
    <t>Фактическое количество человек, принявших участие в мероприятиях за 1 квартал</t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</si>
  <si>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 официальных физкультурных мероприятий и спортивных мероприятий МО,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</t>
  </si>
  <si>
    <t>16.04.2021г.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</si>
</sst>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0">
    <font>
      <sz val="11"/>
      <color theme="1"/>
      <name val="Calibri"/>
      <family val="2"/>
      <scheme val="minor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9" fontId="8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1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9" fontId="0" fillId="0" borderId="0" xfId="3" applyFont="1" applyFill="1"/>
    <xf numFmtId="0" fontId="13" fillId="0" borderId="0" xfId="0" applyFont="1" applyFill="1"/>
    <xf numFmtId="0" fontId="14" fillId="0" borderId="0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center" vertical="center" wrapText="1"/>
    </xf>
    <xf numFmtId="10" fontId="4" fillId="2" borderId="15" xfId="0" applyNumberFormat="1" applyFont="1" applyFill="1" applyBorder="1" applyAlignment="1">
      <alignment horizontal="center" vertical="center" wrapText="1"/>
    </xf>
    <xf numFmtId="10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top" wrapText="1"/>
    </xf>
    <xf numFmtId="165" fontId="4" fillId="2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center" vertical="center" wrapText="1"/>
    </xf>
    <xf numFmtId="1" fontId="4" fillId="2" borderId="10" xfId="3" applyNumberFormat="1" applyFont="1" applyFill="1" applyBorder="1" applyAlignment="1">
      <alignment horizontal="center" vertical="center"/>
    </xf>
    <xf numFmtId="10" fontId="4" fillId="2" borderId="11" xfId="0" applyNumberFormat="1" applyFont="1" applyFill="1" applyBorder="1" applyAlignment="1">
      <alignment horizontal="center" wrapText="1"/>
    </xf>
    <xf numFmtId="10" fontId="4" fillId="2" borderId="16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9" fontId="4" fillId="0" borderId="10" xfId="0" applyNumberFormat="1" applyFont="1" applyFill="1" applyBorder="1" applyAlignment="1">
      <alignment horizontal="center" vertical="center" wrapText="1"/>
    </xf>
    <xf numFmtId="165" fontId="14" fillId="0" borderId="10" xfId="0" applyNumberFormat="1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10" fontId="4" fillId="0" borderId="1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0" fontId="4" fillId="2" borderId="10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center" vertical="center"/>
    </xf>
    <xf numFmtId="165" fontId="13" fillId="2" borderId="21" xfId="0" applyNumberFormat="1" applyFont="1" applyFill="1" applyBorder="1" applyAlignment="1">
      <alignment horizontal="center" vertical="center"/>
    </xf>
    <xf numFmtId="165" fontId="13" fillId="2" borderId="22" xfId="0" applyNumberFormat="1" applyFont="1" applyFill="1" applyBorder="1" applyAlignment="1">
      <alignment horizontal="center" vertical="center"/>
    </xf>
    <xf numFmtId="10" fontId="4" fillId="2" borderId="11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4" fillId="2" borderId="16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0" fontId="4" fillId="2" borderId="11" xfId="0" applyNumberFormat="1" applyFont="1" applyFill="1" applyBorder="1" applyAlignment="1">
      <alignment horizontal="center" vertical="center"/>
    </xf>
    <xf numFmtId="10" fontId="4" fillId="2" borderId="16" xfId="0" applyNumberFormat="1" applyFont="1" applyFill="1" applyBorder="1" applyAlignment="1">
      <alignment horizontal="center" vertical="center"/>
    </xf>
    <xf numFmtId="10" fontId="4" fillId="0" borderId="11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2"/>
  <sheetViews>
    <sheetView tabSelected="1" view="pageBreakPreview" topLeftCell="A24" zoomScale="57" zoomScaleNormal="57" zoomScaleSheetLayoutView="57" workbookViewId="0">
      <selection activeCell="L16" sqref="L16"/>
    </sheetView>
  </sheetViews>
  <sheetFormatPr defaultRowHeight="15"/>
  <cols>
    <col min="1" max="1" width="22.140625" style="2" customWidth="1"/>
    <col min="2" max="2" width="19.28515625" style="2" customWidth="1"/>
    <col min="3" max="3" width="16.140625" style="2" customWidth="1"/>
    <col min="4" max="4" width="18.7109375" style="2" customWidth="1"/>
    <col min="5" max="5" width="38.28515625" style="2" customWidth="1"/>
    <col min="6" max="6" width="14.42578125" style="2" customWidth="1"/>
    <col min="7" max="7" width="24.42578125" style="2" customWidth="1"/>
    <col min="8" max="8" width="15" style="2" customWidth="1"/>
    <col min="9" max="9" width="22.42578125" style="2" customWidth="1"/>
    <col min="10" max="10" width="20.5703125" style="2" customWidth="1"/>
    <col min="11" max="11" width="40.42578125" style="2" customWidth="1"/>
    <col min="12" max="12" width="37.140625" style="2" customWidth="1"/>
    <col min="13" max="13" width="16.5703125" style="2" customWidth="1"/>
    <col min="14" max="16384" width="9.140625" style="2"/>
  </cols>
  <sheetData>
    <row r="1" spans="1:17" ht="18.75">
      <c r="B1" s="12"/>
      <c r="C1" s="12"/>
      <c r="D1" s="12"/>
      <c r="E1" s="12"/>
      <c r="F1" s="12"/>
      <c r="G1" s="12"/>
      <c r="H1" s="12"/>
      <c r="I1" s="12"/>
      <c r="J1" s="3" t="s">
        <v>25</v>
      </c>
      <c r="K1" s="12"/>
      <c r="L1" s="12"/>
      <c r="M1" s="12"/>
    </row>
    <row r="2" spans="1:17" ht="18.75">
      <c r="B2" s="12"/>
      <c r="C2" s="12"/>
      <c r="D2" s="12"/>
      <c r="E2" s="12"/>
      <c r="F2" s="12"/>
      <c r="G2" s="12"/>
      <c r="H2" s="12"/>
      <c r="I2" s="12"/>
      <c r="J2" s="3" t="s">
        <v>22</v>
      </c>
      <c r="K2" s="12"/>
      <c r="L2" s="12"/>
      <c r="M2" s="12"/>
    </row>
    <row r="3" spans="1:17" ht="18.75">
      <c r="B3" s="12"/>
      <c r="C3" s="12"/>
      <c r="D3" s="12"/>
      <c r="E3" s="12"/>
      <c r="F3" s="12"/>
      <c r="G3" s="12"/>
      <c r="H3" s="12"/>
      <c r="I3" s="12"/>
      <c r="J3" s="3" t="s">
        <v>23</v>
      </c>
      <c r="K3" s="12"/>
      <c r="L3" s="12"/>
      <c r="M3" s="12"/>
    </row>
    <row r="4" spans="1:17" ht="18.75">
      <c r="B4" s="12"/>
      <c r="C4" s="12"/>
      <c r="D4" s="12"/>
      <c r="E4" s="12"/>
      <c r="F4" s="12"/>
      <c r="G4" s="12"/>
      <c r="H4" s="12"/>
      <c r="I4" s="12"/>
      <c r="J4" s="3" t="s">
        <v>24</v>
      </c>
      <c r="K4" s="12"/>
      <c r="L4" s="12"/>
      <c r="M4" s="12"/>
    </row>
    <row r="5" spans="1:17" ht="18.75">
      <c r="B5" s="12"/>
      <c r="C5" s="12"/>
      <c r="D5" s="12"/>
      <c r="E5" s="12"/>
      <c r="F5" s="12"/>
      <c r="G5" s="12"/>
      <c r="H5" s="12"/>
      <c r="I5" s="12"/>
      <c r="J5" s="12"/>
      <c r="K5" s="12"/>
      <c r="L5" s="4"/>
      <c r="M5" s="12"/>
    </row>
    <row r="6" spans="1:17" ht="18.75"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  <c r="M6" s="12"/>
    </row>
    <row r="7" spans="1:17" ht="18.75"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</row>
    <row r="8" spans="1:17" ht="15" customHeight="1">
      <c r="B8" s="12"/>
      <c r="C8" s="12"/>
      <c r="D8" s="12"/>
      <c r="E8" s="57" t="s">
        <v>50</v>
      </c>
      <c r="F8" s="57"/>
      <c r="G8" s="57"/>
      <c r="H8" s="57"/>
      <c r="I8" s="57"/>
      <c r="J8" s="57"/>
      <c r="K8" s="12"/>
      <c r="L8" s="12"/>
      <c r="M8" s="12"/>
    </row>
    <row r="9" spans="1:17" ht="46.5" customHeight="1">
      <c r="B9" s="12"/>
      <c r="C9" s="12"/>
      <c r="D9" s="12"/>
      <c r="E9" s="57"/>
      <c r="F9" s="57"/>
      <c r="G9" s="57"/>
      <c r="H9" s="57"/>
      <c r="I9" s="57"/>
      <c r="J9" s="57"/>
      <c r="K9" s="12"/>
      <c r="L9" s="12"/>
      <c r="M9" s="12"/>
    </row>
    <row r="10" spans="1:17" ht="37.5" customHeight="1">
      <c r="B10" s="12"/>
      <c r="C10" s="12"/>
      <c r="D10" s="12"/>
      <c r="E10" s="57"/>
      <c r="F10" s="57"/>
      <c r="G10" s="57"/>
      <c r="H10" s="57"/>
      <c r="I10" s="57"/>
      <c r="J10" s="57"/>
      <c r="K10" s="12"/>
      <c r="L10" s="12"/>
      <c r="M10" s="12"/>
    </row>
    <row r="11" spans="1:17" ht="19.5" thickBo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7" ht="157.5" customHeight="1" thickBot="1">
      <c r="A12" s="7" t="s">
        <v>15</v>
      </c>
      <c r="B12" s="14" t="s">
        <v>19</v>
      </c>
      <c r="C12" s="14" t="s">
        <v>28</v>
      </c>
      <c r="D12" s="14" t="s">
        <v>16</v>
      </c>
      <c r="E12" s="14" t="s">
        <v>9</v>
      </c>
      <c r="F12" s="14" t="s">
        <v>8</v>
      </c>
      <c r="G12" s="14" t="s">
        <v>20</v>
      </c>
      <c r="H12" s="14" t="s">
        <v>51</v>
      </c>
      <c r="I12" s="14" t="s">
        <v>21</v>
      </c>
      <c r="J12" s="14" t="s">
        <v>27</v>
      </c>
      <c r="K12" s="14" t="s">
        <v>26</v>
      </c>
      <c r="L12" s="45" t="s">
        <v>7</v>
      </c>
      <c r="M12" s="49" t="s">
        <v>10</v>
      </c>
    </row>
    <row r="13" spans="1:17" ht="69.75" customHeight="1">
      <c r="A13" s="72" t="s">
        <v>34</v>
      </c>
      <c r="B13" s="75" t="s">
        <v>41</v>
      </c>
      <c r="C13" s="58" t="s">
        <v>35</v>
      </c>
      <c r="D13" s="17" t="s">
        <v>17</v>
      </c>
      <c r="E13" s="18" t="s">
        <v>11</v>
      </c>
      <c r="F13" s="19" t="s">
        <v>12</v>
      </c>
      <c r="G13" s="20">
        <v>0</v>
      </c>
      <c r="H13" s="18">
        <v>0</v>
      </c>
      <c r="I13" s="21">
        <v>1</v>
      </c>
      <c r="J13" s="104">
        <f>(I13+I14)/2</f>
        <v>0.91950757575757569</v>
      </c>
      <c r="K13" s="19"/>
      <c r="L13" s="46"/>
      <c r="M13" s="96">
        <f>(J13+J15+J17+J21+J26+J28)/6</f>
        <v>0.90111676735336443</v>
      </c>
    </row>
    <row r="14" spans="1:17" ht="81.75" customHeight="1" thickBot="1">
      <c r="A14" s="73"/>
      <c r="B14" s="77"/>
      <c r="C14" s="59"/>
      <c r="D14" s="22" t="s">
        <v>18</v>
      </c>
      <c r="E14" s="23" t="s">
        <v>29</v>
      </c>
      <c r="F14" s="24" t="s">
        <v>30</v>
      </c>
      <c r="G14" s="24">
        <v>2112</v>
      </c>
      <c r="H14" s="25">
        <v>443</v>
      </c>
      <c r="I14" s="26">
        <f>H14/(G14/4)</f>
        <v>0.83901515151515149</v>
      </c>
      <c r="J14" s="105"/>
      <c r="K14" s="23" t="s">
        <v>33</v>
      </c>
      <c r="L14" s="47" t="s">
        <v>57</v>
      </c>
      <c r="M14" s="97"/>
    </row>
    <row r="15" spans="1:17" ht="91.5" customHeight="1">
      <c r="A15" s="73"/>
      <c r="B15" s="80" t="s">
        <v>6</v>
      </c>
      <c r="C15" s="78" t="s">
        <v>36</v>
      </c>
      <c r="D15" s="17" t="s">
        <v>17</v>
      </c>
      <c r="E15" s="50" t="s">
        <v>0</v>
      </c>
      <c r="F15" s="50" t="s">
        <v>32</v>
      </c>
      <c r="G15" s="51">
        <v>0.86</v>
      </c>
      <c r="H15" s="52">
        <v>0.18</v>
      </c>
      <c r="I15" s="53">
        <v>0.83699999999999997</v>
      </c>
      <c r="J15" s="106">
        <f>(I15+I16)/2</f>
        <v>0.85650000000000004</v>
      </c>
      <c r="K15" s="50" t="s">
        <v>33</v>
      </c>
      <c r="L15" s="46" t="s">
        <v>57</v>
      </c>
      <c r="M15" s="97"/>
      <c r="Q15" s="11"/>
    </row>
    <row r="16" spans="1:17" ht="82.5" customHeight="1" thickBot="1">
      <c r="A16" s="73"/>
      <c r="B16" s="81"/>
      <c r="C16" s="79"/>
      <c r="D16" s="22" t="s">
        <v>18</v>
      </c>
      <c r="E16" s="54" t="s">
        <v>45</v>
      </c>
      <c r="F16" s="54" t="s">
        <v>4</v>
      </c>
      <c r="G16" s="54">
        <v>2752</v>
      </c>
      <c r="H16" s="55">
        <v>603</v>
      </c>
      <c r="I16" s="56">
        <v>0.876</v>
      </c>
      <c r="J16" s="107"/>
      <c r="K16" s="54" t="s">
        <v>33</v>
      </c>
      <c r="L16" s="47" t="s">
        <v>58</v>
      </c>
      <c r="M16" s="97"/>
    </row>
    <row r="17" spans="1:13" ht="115.5" customHeight="1">
      <c r="A17" s="73"/>
      <c r="B17" s="75" t="s">
        <v>5</v>
      </c>
      <c r="C17" s="68" t="s">
        <v>38</v>
      </c>
      <c r="D17" s="64" t="s">
        <v>2</v>
      </c>
      <c r="E17" s="28" t="s">
        <v>46</v>
      </c>
      <c r="F17" s="18" t="s">
        <v>32</v>
      </c>
      <c r="G17" s="27">
        <v>0</v>
      </c>
      <c r="H17" s="29">
        <v>0</v>
      </c>
      <c r="I17" s="27">
        <v>1</v>
      </c>
      <c r="J17" s="99">
        <f>(I17+I18+I19+I20)/4</f>
        <v>0.93629509741656591</v>
      </c>
      <c r="K17" s="18"/>
      <c r="L17" s="46"/>
      <c r="M17" s="97"/>
    </row>
    <row r="18" spans="1:13" ht="123.75" customHeight="1">
      <c r="A18" s="73"/>
      <c r="B18" s="76"/>
      <c r="C18" s="69"/>
      <c r="D18" s="65"/>
      <c r="E18" s="30" t="s">
        <v>47</v>
      </c>
      <c r="F18" s="31" t="s">
        <v>32</v>
      </c>
      <c r="G18" s="32">
        <v>1</v>
      </c>
      <c r="H18" s="33">
        <v>1</v>
      </c>
      <c r="I18" s="32">
        <v>1</v>
      </c>
      <c r="J18" s="100"/>
      <c r="K18" s="31"/>
      <c r="L18" s="48"/>
      <c r="M18" s="97"/>
    </row>
    <row r="19" spans="1:13" ht="85.5" customHeight="1">
      <c r="A19" s="73"/>
      <c r="B19" s="76"/>
      <c r="C19" s="69"/>
      <c r="D19" s="71"/>
      <c r="E19" s="30" t="s">
        <v>52</v>
      </c>
      <c r="F19" s="31" t="s">
        <v>53</v>
      </c>
      <c r="G19" s="34" t="s">
        <v>54</v>
      </c>
      <c r="H19" s="35">
        <v>580</v>
      </c>
      <c r="I19" s="36">
        <f>H19/(G19/4)</f>
        <v>0.90307512650836896</v>
      </c>
      <c r="J19" s="100"/>
      <c r="K19" s="31" t="s">
        <v>33</v>
      </c>
      <c r="L19" s="48" t="s">
        <v>58</v>
      </c>
      <c r="M19" s="97"/>
    </row>
    <row r="20" spans="1:13" ht="75.75" customHeight="1" thickBot="1">
      <c r="A20" s="73"/>
      <c r="B20" s="77"/>
      <c r="C20" s="70"/>
      <c r="D20" s="22" t="s">
        <v>18</v>
      </c>
      <c r="E20" s="23" t="s">
        <v>31</v>
      </c>
      <c r="F20" s="23" t="s">
        <v>30</v>
      </c>
      <c r="G20" s="23">
        <v>19</v>
      </c>
      <c r="H20" s="23">
        <v>4</v>
      </c>
      <c r="I20" s="36">
        <f>H20/(G20/4)</f>
        <v>0.84210526315789469</v>
      </c>
      <c r="J20" s="101"/>
      <c r="K20" s="23" t="s">
        <v>33</v>
      </c>
      <c r="L20" s="47" t="s">
        <v>57</v>
      </c>
      <c r="M20" s="97"/>
    </row>
    <row r="21" spans="1:13" ht="46.5" customHeight="1">
      <c r="A21" s="73"/>
      <c r="B21" s="75" t="s">
        <v>37</v>
      </c>
      <c r="C21" s="68" t="s">
        <v>39</v>
      </c>
      <c r="D21" s="64" t="s">
        <v>2</v>
      </c>
      <c r="E21" s="60" t="s">
        <v>11</v>
      </c>
      <c r="F21" s="60" t="s">
        <v>12</v>
      </c>
      <c r="G21" s="62">
        <v>0</v>
      </c>
      <c r="H21" s="102">
        <v>0</v>
      </c>
      <c r="I21" s="85">
        <v>1</v>
      </c>
      <c r="J21" s="99">
        <f>(I21+I23+I24+I25)/4</f>
        <v>0.93518518518518512</v>
      </c>
      <c r="K21" s="60"/>
      <c r="L21" s="83"/>
      <c r="M21" s="97"/>
    </row>
    <row r="22" spans="1:13" ht="131.25" hidden="1" customHeight="1">
      <c r="A22" s="73"/>
      <c r="B22" s="76"/>
      <c r="C22" s="87"/>
      <c r="D22" s="65"/>
      <c r="E22" s="61"/>
      <c r="F22" s="61"/>
      <c r="G22" s="63"/>
      <c r="H22" s="103"/>
      <c r="I22" s="86"/>
      <c r="J22" s="100"/>
      <c r="K22" s="61"/>
      <c r="L22" s="84"/>
      <c r="M22" s="97"/>
    </row>
    <row r="23" spans="1:13" ht="370.5" customHeight="1">
      <c r="A23" s="73"/>
      <c r="B23" s="76"/>
      <c r="C23" s="87"/>
      <c r="D23" s="66"/>
      <c r="E23" s="31" t="s">
        <v>59</v>
      </c>
      <c r="F23" s="31" t="s">
        <v>30</v>
      </c>
      <c r="G23" s="37">
        <v>54</v>
      </c>
      <c r="H23" s="34">
        <v>10</v>
      </c>
      <c r="I23" s="36">
        <f>H23/(G23/4)</f>
        <v>0.7407407407407407</v>
      </c>
      <c r="J23" s="100"/>
      <c r="K23" s="61" t="s">
        <v>33</v>
      </c>
      <c r="L23" s="84" t="s">
        <v>57</v>
      </c>
      <c r="M23" s="97"/>
    </row>
    <row r="24" spans="1:13" ht="131.25" customHeight="1">
      <c r="A24" s="73"/>
      <c r="B24" s="76"/>
      <c r="C24" s="87"/>
      <c r="D24" s="67"/>
      <c r="E24" s="31" t="s">
        <v>44</v>
      </c>
      <c r="F24" s="31" t="s">
        <v>43</v>
      </c>
      <c r="G24" s="36">
        <v>1</v>
      </c>
      <c r="H24" s="33">
        <v>1</v>
      </c>
      <c r="I24" s="32">
        <v>1</v>
      </c>
      <c r="J24" s="100"/>
      <c r="K24" s="61"/>
      <c r="L24" s="84"/>
      <c r="M24" s="97"/>
    </row>
    <row r="25" spans="1:13" ht="56.25" customHeight="1" thickBot="1">
      <c r="A25" s="73"/>
      <c r="B25" s="77"/>
      <c r="C25" s="70"/>
      <c r="D25" s="22" t="s">
        <v>18</v>
      </c>
      <c r="E25" s="38" t="s">
        <v>1</v>
      </c>
      <c r="F25" s="23" t="s">
        <v>30</v>
      </c>
      <c r="G25" s="39">
        <v>23</v>
      </c>
      <c r="H25" s="23">
        <v>23</v>
      </c>
      <c r="I25" s="26">
        <v>1</v>
      </c>
      <c r="J25" s="101"/>
      <c r="K25" s="23"/>
      <c r="L25" s="47"/>
      <c r="M25" s="97"/>
    </row>
    <row r="26" spans="1:13" ht="79.5" customHeight="1">
      <c r="A26" s="73"/>
      <c r="B26" s="75" t="s">
        <v>14</v>
      </c>
      <c r="C26" s="94" t="s">
        <v>13</v>
      </c>
      <c r="D26" s="17" t="s">
        <v>17</v>
      </c>
      <c r="E26" s="18" t="s">
        <v>3</v>
      </c>
      <c r="F26" s="19" t="s">
        <v>4</v>
      </c>
      <c r="G26" s="40">
        <v>2569</v>
      </c>
      <c r="H26" s="18">
        <v>520</v>
      </c>
      <c r="I26" s="36">
        <f>H26/(G26/4)</f>
        <v>0.80965356169715841</v>
      </c>
      <c r="J26" s="41">
        <f>(I26+I27)/2</f>
        <v>0.8258794124275266</v>
      </c>
      <c r="K26" s="18" t="s">
        <v>33</v>
      </c>
      <c r="L26" s="46" t="s">
        <v>58</v>
      </c>
      <c r="M26" s="97"/>
    </row>
    <row r="27" spans="1:13" ht="84.75" customHeight="1" thickBot="1">
      <c r="A27" s="73"/>
      <c r="B27" s="77"/>
      <c r="C27" s="95"/>
      <c r="D27" s="22" t="s">
        <v>18</v>
      </c>
      <c r="E27" s="23" t="s">
        <v>31</v>
      </c>
      <c r="F27" s="24" t="s">
        <v>30</v>
      </c>
      <c r="G27" s="24">
        <v>19</v>
      </c>
      <c r="H27" s="23">
        <v>4</v>
      </c>
      <c r="I27" s="36">
        <f>H27/(G27/4)</f>
        <v>0.84210526315789469</v>
      </c>
      <c r="J27" s="42"/>
      <c r="K27" s="23" t="s">
        <v>33</v>
      </c>
      <c r="L27" s="47" t="s">
        <v>57</v>
      </c>
      <c r="M27" s="97"/>
    </row>
    <row r="28" spans="1:13" ht="130.5" customHeight="1">
      <c r="A28" s="73"/>
      <c r="B28" s="88" t="s">
        <v>40</v>
      </c>
      <c r="C28" s="91" t="s">
        <v>42</v>
      </c>
      <c r="D28" s="64" t="s">
        <v>2</v>
      </c>
      <c r="E28" s="18" t="s">
        <v>49</v>
      </c>
      <c r="F28" s="18" t="s">
        <v>43</v>
      </c>
      <c r="G28" s="18">
        <v>0</v>
      </c>
      <c r="H28" s="18">
        <v>0</v>
      </c>
      <c r="I28" s="27">
        <v>1</v>
      </c>
      <c r="J28" s="99">
        <f>(I28+I29+I30+I31)/4</f>
        <v>0.93333333333333335</v>
      </c>
      <c r="K28" s="18"/>
      <c r="L28" s="46"/>
      <c r="M28" s="97"/>
    </row>
    <row r="29" spans="1:13" ht="114.75" customHeight="1">
      <c r="A29" s="73"/>
      <c r="B29" s="89"/>
      <c r="C29" s="92"/>
      <c r="D29" s="65"/>
      <c r="E29" s="43" t="s">
        <v>48</v>
      </c>
      <c r="F29" s="43" t="s">
        <v>43</v>
      </c>
      <c r="G29" s="43">
        <v>100</v>
      </c>
      <c r="H29" s="43">
        <v>100</v>
      </c>
      <c r="I29" s="44">
        <v>1</v>
      </c>
      <c r="J29" s="100"/>
      <c r="K29" s="43"/>
      <c r="L29" s="48"/>
      <c r="M29" s="97"/>
    </row>
    <row r="30" spans="1:13" ht="69" customHeight="1">
      <c r="A30" s="73"/>
      <c r="B30" s="89"/>
      <c r="C30" s="92"/>
      <c r="D30" s="71"/>
      <c r="E30" s="31" t="s">
        <v>3</v>
      </c>
      <c r="F30" s="31" t="s">
        <v>4</v>
      </c>
      <c r="G30" s="31">
        <v>3000</v>
      </c>
      <c r="H30" s="31">
        <v>700</v>
      </c>
      <c r="I30" s="36">
        <f>H30/(G30/4)</f>
        <v>0.93333333333333335</v>
      </c>
      <c r="J30" s="100"/>
      <c r="K30" s="31" t="s">
        <v>33</v>
      </c>
      <c r="L30" s="48" t="s">
        <v>58</v>
      </c>
      <c r="M30" s="97"/>
    </row>
    <row r="31" spans="1:13" ht="67.5" customHeight="1" thickBot="1">
      <c r="A31" s="74"/>
      <c r="B31" s="90"/>
      <c r="C31" s="93"/>
      <c r="D31" s="22" t="s">
        <v>18</v>
      </c>
      <c r="E31" s="23" t="s">
        <v>31</v>
      </c>
      <c r="F31" s="23" t="s">
        <v>30</v>
      </c>
      <c r="G31" s="23">
        <v>35</v>
      </c>
      <c r="H31" s="23">
        <v>7</v>
      </c>
      <c r="I31" s="36">
        <f>H31/(G31/4)</f>
        <v>0.8</v>
      </c>
      <c r="J31" s="101"/>
      <c r="K31" s="23" t="s">
        <v>33</v>
      </c>
      <c r="L31" s="47" t="s">
        <v>57</v>
      </c>
      <c r="M31" s="98"/>
    </row>
    <row r="32" spans="1:13" ht="96" customHeight="1">
      <c r="A32" s="8"/>
      <c r="B32" s="82" t="s">
        <v>55</v>
      </c>
      <c r="C32" s="82"/>
      <c r="D32" s="9"/>
      <c r="E32" s="15" t="s">
        <v>56</v>
      </c>
      <c r="F32" s="10"/>
      <c r="G32" s="16" t="s">
        <v>60</v>
      </c>
      <c r="H32" s="1"/>
      <c r="I32" s="1"/>
      <c r="J32" s="5"/>
      <c r="K32" s="1"/>
      <c r="L32" s="1"/>
      <c r="M32" s="6"/>
    </row>
  </sheetData>
  <mergeCells count="33">
    <mergeCell ref="M13:M31"/>
    <mergeCell ref="J28:J31"/>
    <mergeCell ref="H21:H22"/>
    <mergeCell ref="J13:J14"/>
    <mergeCell ref="J15:J16"/>
    <mergeCell ref="J17:J20"/>
    <mergeCell ref="B32:C32"/>
    <mergeCell ref="K21:K22"/>
    <mergeCell ref="L21:L22"/>
    <mergeCell ref="I21:I22"/>
    <mergeCell ref="C21:C25"/>
    <mergeCell ref="E21:E22"/>
    <mergeCell ref="D28:D30"/>
    <mergeCell ref="J21:J25"/>
    <mergeCell ref="K23:K24"/>
    <mergeCell ref="L23:L24"/>
    <mergeCell ref="B26:B27"/>
    <mergeCell ref="B28:B31"/>
    <mergeCell ref="C28:C31"/>
    <mergeCell ref="C26:C27"/>
    <mergeCell ref="A13:A31"/>
    <mergeCell ref="B21:B25"/>
    <mergeCell ref="C15:C16"/>
    <mergeCell ref="B13:B14"/>
    <mergeCell ref="B15:B16"/>
    <mergeCell ref="B17:B20"/>
    <mergeCell ref="E8:J10"/>
    <mergeCell ref="C13:C14"/>
    <mergeCell ref="F21:F22"/>
    <mergeCell ref="G21:G22"/>
    <mergeCell ref="D21:D24"/>
    <mergeCell ref="C17:C20"/>
    <mergeCell ref="D17:D19"/>
  </mergeCells>
  <phoneticPr fontId="7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31" fitToHeight="2" orientation="portrait" r:id="rId1"/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2018-07-05T06:26:37Z</cp:lastPrinted>
  <dcterms:created xsi:type="dcterms:W3CDTF">2006-09-16T00:00:00Z</dcterms:created>
  <dcterms:modified xsi:type="dcterms:W3CDTF">2021-04-19T07:28:55Z</dcterms:modified>
</cp:coreProperties>
</file>