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<sst xmlns="http://schemas.openxmlformats.org/spreadsheetml/2006/main" count="3337" uniqueCount="697">
  <si>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</si>
  <si>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</si>
  <si>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</si>
  <si>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</si>
  <si>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</si>
  <si>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</si>
  <si>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</si>
  <si>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</si>
  <si>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</si>
  <si>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</si>
  <si>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</si>
  <si>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</si>
  <si>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</si>
  <si>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</si>
  <si>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</si>
  <si>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</si>
  <si>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</si>
  <si>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</si>
  <si>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</si>
  <si>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</si>
  <si>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</si>
  <si>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</si>
  <si>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</si>
  <si>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</si>
  <si>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</si>
  <si>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</si>
  <si>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</si>
  <si>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</si>
  <si>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</si>
  <si>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</si>
  <si>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</si>
  <si>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</si>
  <si>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</si>
  <si>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</si>
  <si>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</si>
  <si>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</si>
  <si>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</si>
  <si>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</si>
  <si>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</si>
  <si>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</si>
  <si>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</si>
  <si>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</si>
  <si>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</si>
  <si>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</si>
  <si>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</si>
  <si>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</si>
  <si>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</si>
  <si>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</si>
  <si>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</si>
  <si>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</si>
  <si>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</si>
  <si>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</si>
  <si>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</si>
  <si>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</si>
  <si>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</si>
  <si>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</si>
  <si>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</si>
  <si>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</si>
  <si>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</si>
  <si>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</si>
  <si>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</si>
  <si>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</si>
  <si>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</si>
  <si>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</si>
  <si>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</si>
  <si>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</si>
  <si>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</si>
  <si>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</si>
  <si>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</si>
  <si>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</si>
  <si>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</si>
  <si>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</si>
  <si>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</si>
  <si>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</si>
  <si>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</si>
  <si>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</si>
  <si>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</si>
  <si>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</si>
  <si>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</si>
  <si>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</si>
  <si>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</si>
  <si>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</si>
  <si>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</si>
  <si>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</si>
  <si>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</si>
  <si>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</si>
  <si>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</si>
  <si>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</si>
  <si>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</si>
  <si>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</si>
  <si>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</si>
  <si>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</si>
  <si>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</si>
  <si>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</si>
  <si>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</si>
  <si>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</si>
  <si>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</si>
  <si>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</si>
  <si>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</si>
  <si>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</si>
  <si>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</si>
  <si>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</si>
  <si>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</si>
  <si>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</si>
  <si>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</si>
  <si>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</si>
  <si>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</si>
  <si>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</si>
  <si>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</si>
  <si>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</si>
  <si>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</si>
  <si>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</si>
  <si>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</si>
  <si>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</si>
  <si>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</si>
  <si>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</si>
  <si>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</si>
  <si>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</si>
  <si>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</si>
  <si>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</si>
  <si>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</si>
  <si>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</si>
  <si>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</si>
  <si>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</si>
  <si>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</si>
  <si>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</si>
  <si>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</si>
  <si>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</si>
  <si>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</si>
  <si>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</si>
  <si>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</si>
  <si>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</si>
  <si>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</si>
  <si>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</si>
  <si>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</si>
  <si>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</si>
  <si>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</si>
  <si>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</si>
  <si>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</si>
  <si>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</si>
  <si>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</si>
  <si>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</si>
  <si>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</si>
  <si>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</si>
  <si>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</si>
  <si>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</si>
  <si>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</si>
  <si>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</si>
  <si>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</si>
  <si>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</si>
  <si>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</si>
  <si>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</si>
  <si>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</si>
  <si>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</si>
  <si>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</si>
  <si>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</si>
  <si>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</si>
  <si>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</si>
  <si>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</si>
  <si>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</si>
  <si>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</si>
  <si>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</si>
  <si>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</si>
  <si>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</si>
  <si>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</si>
  <si>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</si>
  <si>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</si>
  <si>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</si>
  <si>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</si>
  <si>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</si>
  <si>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</si>
  <si>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</si>
  <si>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</si>
  <si>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</si>
  <si>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</si>
  <si>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</si>
  <si>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</si>
  <si>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</si>
  <si>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</si>
  <si>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</si>
  <si>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</si>
  <si>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</si>
  <si>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</si>
  <si>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</si>
  <si>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</si>
  <si>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</si>
  <si>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</si>
  <si>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</si>
  <si>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</si>
  <si>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</si>
  <si>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</si>
  <si>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</si>
  <si>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</si>
  <si>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</si>
  <si>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</si>
  <si>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</si>
  <si>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</si>
  <si>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</si>
  <si>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</si>
  <si>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</si>
  <si>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</si>
  <si>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</si>
  <si>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</si>
  <si>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</si>
  <si>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</si>
  <si>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</si>
  <si>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</si>
  <si>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</si>
  <si>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</si>
  <si>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</si>
  <si>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</si>
  <si>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</si>
  <si>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</si>
  <si>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</si>
  <si>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</si>
  <si>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</si>
  <si>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</si>
  <si>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</si>
  <si>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</si>
  <si>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</si>
  <si>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</si>
  <si>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</si>
  <si>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</si>
  <si>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</si>
  <si>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</si>
  <si>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</si>
  <si>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</si>
  <si>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</si>
  <si>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</si>
  <si>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</si>
  <si>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</si>
  <si>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</si>
  <si>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</si>
  <si>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</si>
  <si>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</si>
  <si>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</si>
  <si>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</si>
  <si>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</si>
  <si>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</si>
  <si>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</si>
  <si>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</si>
  <si>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</si>
  <si>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</si>
  <si>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</si>
  <si>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</si>
  <si>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</si>
  <si>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</si>
  <si>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</si>
  <si>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</si>
  <si>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</si>
  <si>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</si>
  <si>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</si>
  <si>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</si>
  <si>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</si>
  <si>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</si>
  <si>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</si>
  <si>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</si>
  <si>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</si>
  <si>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</si>
  <si>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</si>
  <si>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</si>
  <si>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</si>
  <si>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</si>
  <si>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</si>
  <si>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</si>
  <si>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</si>
  <si>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</si>
  <si>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</si>
  <si>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</si>
  <si>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</si>
  <si>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</si>
  <si>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</si>
  <si>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</si>
  <si>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</si>
  <si>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</si>
  <si>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</si>
  <si>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</si>
  <si>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</si>
  <si>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</si>
  <si>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</si>
  <si>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</si>
  <si>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</si>
  <si>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</si>
  <si>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</si>
  <si>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</si>
  <si>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</si>
  <si>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</si>
  <si>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</si>
  <si>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</si>
  <si>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</si>
  <si>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</si>
  <si>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</si>
  <si>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</si>
  <si>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</si>
  <si>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</si>
  <si>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</si>
  <si>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</si>
  <si>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</si>
  <si>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</si>
  <si>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</si>
  <si>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</si>
  <si>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</si>
  <si>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</si>
  <si>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</si>
  <si>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</si>
  <si>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</si>
  <si>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</si>
  <si>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</si>
  <si>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</si>
  <si>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</si>
  <si>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</si>
  <si>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</si>
  <si>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</si>
  <si>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</si>
  <si>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</si>
  <si>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</si>
  <si>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</si>
  <si>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</si>
  <si>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</si>
  <si>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</si>
  <si>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</si>
  <si>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</si>
  <si>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</si>
  <si>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</si>
  <si>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</si>
  <si>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</si>
  <si>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</si>
  <si>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</si>
  <si>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</si>
  <si>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</si>
  <si>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</si>
  <si>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</si>
  <si>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</si>
  <si>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</si>
  <si>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</si>
  <si>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</si>
  <si>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</si>
  <si>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</si>
  <si>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</si>
  <si>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</si>
  <si>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</si>
  <si>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</si>
  <si>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</si>
  <si>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</si>
  <si>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</si>
  <si>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</si>
  <si>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</si>
  <si>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</si>
  <si>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</si>
  <si>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</si>
  <si>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</si>
  <si>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</si>
  <si>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</si>
  <si>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</si>
  <si>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</si>
  <si>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</si>
  <si>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</si>
  <si>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</si>
  <si>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</si>
  <si>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</si>
  <si>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</si>
  <si>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</si>
  <si>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</si>
  <si>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</si>
  <si>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</si>
  <si>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</si>
  <si>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</si>
  <si>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</si>
  <si>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</si>
  <si>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</si>
  <si>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</si>
  <si>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</si>
  <si>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</si>
  <si>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</si>
  <si>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</si>
  <si>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</si>
  <si>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</si>
  <si>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</si>
  <si>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</si>
  <si>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</si>
  <si>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</si>
  <si>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</si>
  <si>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</si>
  <si>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</si>
  <si>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</si>
  <si>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</si>
  <si>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</si>
  <si>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</si>
  <si>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</si>
  <si>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</si>
  <si>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</si>
  <si>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</si>
  <si>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</si>
  <si>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</si>
  <si>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</si>
  <si>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</si>
  <si>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</si>
  <si>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</si>
  <si>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</si>
  <si>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</si>
  <si>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</si>
  <si>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</si>
  <si>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</si>
  <si>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</si>
  <si>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</si>
  <si>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</si>
  <si>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</si>
  <si>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</si>
  <si>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</si>
  <si>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</si>
  <si>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</si>
  <si>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</si>
  <si>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</si>
  <si>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</si>
  <si>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</si>
  <si>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</si>
  <si>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</si>
  <si>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</si>
  <si>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</si>
  <si>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</si>
  <si>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</si>
  <si>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</si>
  <si>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</si>
  <si>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</si>
  <si>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</si>
  <si>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</si>
  <si>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</si>
  <si>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</si>
  <si>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</si>
  <si>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</si>
  <si>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</si>
  <si>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</si>
  <si>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</si>
  <si>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</si>
  <si>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</si>
  <si>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</si>
  <si>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</si>
  <si>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</si>
  <si>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</si>
  <si>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</si>
  <si>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</si>
  <si>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</si>
  <si>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</si>
  <si>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</si>
  <si>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</si>
  <si>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</si>
  <si>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</si>
  <si>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</si>
  <si>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</si>
  <si>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</si>
  <si>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</si>
  <si>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</si>
  <si>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</si>
  <si>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</si>
  <si>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</si>
  <si>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</si>
  <si>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</si>
  <si>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</si>
  <si>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</si>
  <si>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</si>
  <si>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</si>
  <si>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</si>
  <si>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</si>
  <si>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</si>
  <si>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</si>
  <si>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</si>
  <si>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</si>
  <si>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</si>
  <si>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</si>
  <si>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</si>
  <si>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</si>
  <si>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</si>
  <si>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</si>
  <si>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</si>
  <si>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</si>
  <si>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</si>
  <si>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</si>
  <si>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</si>
  <si>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</si>
  <si>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</si>
  <si>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</si>
  <si>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</si>
  <si>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</si>
  <si>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</si>
  <si>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</si>
  <si>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</si>
  <si>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</si>
  <si>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</si>
  <si>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</si>
  <si>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</si>
  <si>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</si>
  <si>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</si>
  <si>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</si>
  <si>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</si>
  <si>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</si>
  <si>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</si>
  <si>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</si>
  <si>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</si>
  <si>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</si>
  <si>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</si>
  <si>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</si>
  <si>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</si>
  <si>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</si>
  <si>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</si>
  <si>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</si>
  <si>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</si>
  <si>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</si>
  <si>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</si>
  <si>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</si>
  <si>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</si>
  <si>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</si>
  <si>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</si>
  <si>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</si>
  <si>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</si>
  <si>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</si>
  <si>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</si>
  <si>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</si>
  <si>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</si>
  <si>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</si>
  <si>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</si>
  <si>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</si>
  <si>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</si>
  <si>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</si>
  <si>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</si>
  <si>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</si>
  <si>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</si>
  <si>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</si>
  <si>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</si>
  <si>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</si>
  <si>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</si>
  <si>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</si>
  <si>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</si>
  <si>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</si>
  <si>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</si>
  <si>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</si>
  <si>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</si>
  <si>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</si>
  <si>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</si>
  <si>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</si>
  <si>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</si>
  <si>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</si>
  <si>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</si>
  <si>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</si>
  <si>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</si>
  <si>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</si>
  <si>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</si>
  <si>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</si>
  <si>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</si>
  <si>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</si>
  <si>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</si>
  <si>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</si>
  <si>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</si>
  <si>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</si>
  <si>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</si>
  <si>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</si>
  <si>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</si>
  <si>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</si>
  <si>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</si>
  <si>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</si>
  <si>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</si>
  <si>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</si>
  <si>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</si>
  <si>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</si>
  <si>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</si>
  <si>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</si>
  <si>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</si>
  <si>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</si>
  <si>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</si>
  <si>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</si>
  <si>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</si>
  <si>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</si>
  <si>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</si>
  <si>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</si>
  <si>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</si>
  <si>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</si>
  <si>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</si>
  <si>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</si>
  <si>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</si>
  <si>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</si>
  <si>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</si>
  <si>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</si>
  <si>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</si>
  <si>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</si>
  <si>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</si>
  <si>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</si>
  <si>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</si>
  <si>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</si>
  <si>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</si>
  <si>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</si>
  <si>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</si>
  <si>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</si>
  <si>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</si>
  <si>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</si>
  <si>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</si>
  <si>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</si>
  <si>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</si>
  <si>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</si>
  <si>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</si>
  <si>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</si>
  <si>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</si>
  <si>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</si>
  <si>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</si>
  <si>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</si>
  <si>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</si>
  <si>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</si>
  <si>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</si>
  <si>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</si>
  <si>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</si>
  <si>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</si>
  <si>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</si>
  <si>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</si>
  <si>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</si>
  <si>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</si>
  <si>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</si>
  <si>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</si>
  <si>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</si>
  <si>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</si>
  <si>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</si>
  <si>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</si>
  <si>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</si>
  <si>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</si>
  <si>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</si>
  <si>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</si>
  <si>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</si>
  <si>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</si>
  <si>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</si>
  <si>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</si>
  <si>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</si>
  <si>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</si>
  <si>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</si>
  <si>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</si>
  <si>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</si>
  <si>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</si>
  <si>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</si>
  <si>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</si>
  <si>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</si>
  <si>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</si>
  <si>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</si>
  <si>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</si>
  <si>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</si>
  <si>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</si>
  <si>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</si>
  <si>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</si>
  <si>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</si>
  <si>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</si>
  <si>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</si>
  <si>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</si>
  <si>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</si>
  <si>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</si>
  <si>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</si>
  <si>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</si>
  <si>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</si>
  <si>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</si>
  <si>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</si>
  <si>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</si>
  <si>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</si>
  <si>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</si>
  <si>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</si>
  <si>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</si>
  <si>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</si>
  <si>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</si>
  <si>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</si>
  <si>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</si>
  <si>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</si>
  <si>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</si>
  <si>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</si>
  <si>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</si>
  <si>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</si>
  <si>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</si>
  <si>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</si>
  <si>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</si>
  <si>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</si>
  <si>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</si>
  <si>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</si>
  <si>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</si>
  <si>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бокса)</t>
    </r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</si>
  <si>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</si>
  <si>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</si>
  <si>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</si>
  <si>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Организация          и обеспечение подготовки спортивного резерва</t>
  </si>
  <si>
    <t xml:space="preserve">РАБОТА                      </t>
  </si>
  <si>
    <r>
      <rPr>
        <b/>
        <sz val="12"/>
        <color theme="1"/>
        <rFont val="Times New Roman"/>
        <family val="1"/>
        <charset val="204"/>
      </rPr>
      <t xml:space="preserve">УСЛУГА 1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                     (ЭТАП НАЧАЛЬНОЙ ПОДГОТОВКИ)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</si>
  <si>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2 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(ТРЕНИРОВОЧНЫЙ ЭТАП)            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</si>
  <si>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3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</si>
  <si>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4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ВСМ)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</si>
  <si>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5         </t>
    </r>
    <r>
      <rPr>
        <sz val="12"/>
        <color theme="1"/>
        <rFont val="Times New Roman"/>
        <family val="1"/>
        <charset val="204"/>
      </rPr>
      <t xml:space="preserve">      Спортивная подготовка по олимийским видам спорта                      (ЭТАП НАЧАЛЬНОЙ ПОДГОТОВКИ)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</si>
  <si>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6 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(ТРЕНИРОВОЧНЫЙ ЭТАП)                  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</si>
  <si>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7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БОКС</t>
    </r>
  </si>
  <si>
    <t>Справки об итогах сдачи контрольных нормативов по теоретической подготовке, ОФП и СФП</t>
  </si>
  <si>
    <t>Директор МБУ "СШОР" г. Шарыпово</t>
  </si>
  <si>
    <t>С.Н. Чечкова</t>
  </si>
  <si>
    <t>План комплектования на 2018-2019 спорт.сезон, приказы о движении занимающихся, списки занимающихся.</t>
  </si>
  <si>
    <t>План комплектования на 2018-2019 спорт.сезон, приказы о движении занимающихся в течение текущего спорт.сезона, списки занимающихся.</t>
  </si>
  <si>
    <t>Календарь спортивно-массовых мероприятий на 2018 год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</si>
  <si>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спортивной   борьбы)</t>
    </r>
  </si>
  <si>
    <t>Муниципальное бюджетное учреждение "Спортивная школа олимпийского резерва по единоборствам" города Шарыпово                  (МБУ "СШОР"                                г. Шарыпово)</t>
  </si>
  <si>
    <r>
      <t xml:space="preserve">Отчет о фактическом исполнении муниципального задания муниципальным бюджетным учреждением                                                 "Спортивная школа олимпийского резерва по единоборствам" города Шарыпово в отчетном 2019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</si>
</sst>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165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1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8" t="s">
        <v>24</v>
      </c>
      <c r="G9" s="109"/>
      <c r="H9" s="109"/>
      <c r="I9" s="109"/>
      <c r="J9" s="109"/>
      <c r="K9" s="109"/>
      <c r="L9" s="109"/>
      <c r="M9" s="109"/>
      <c r="N9" s="109"/>
      <c r="O9" s="11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1" t="s">
        <v>25</v>
      </c>
      <c r="G10" s="111"/>
      <c r="H10" s="111"/>
      <c r="I10" s="111"/>
      <c r="J10" s="111"/>
      <c r="K10" s="20" t="s">
        <v>18</v>
      </c>
      <c r="L10" s="20" t="s">
        <v>19</v>
      </c>
      <c r="M10" s="111" t="s">
        <v>20</v>
      </c>
      <c r="N10" s="11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3">
        <f>(K11+K12+K13+K14+K15+K16)/6</f>
        <v>2.1875</v>
      </c>
      <c r="M11" s="20" t="s">
        <v>29</v>
      </c>
      <c r="N11" s="20" t="s">
        <v>30</v>
      </c>
      <c r="O11" s="11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7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7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7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7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8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1" t="s">
        <v>51</v>
      </c>
      <c r="G17" s="111"/>
      <c r="H17" s="111"/>
      <c r="I17" s="111"/>
      <c r="J17" s="111"/>
      <c r="K17" s="21" t="s">
        <v>21</v>
      </c>
      <c r="L17" s="21" t="s">
        <v>22</v>
      </c>
      <c r="M17" s="111" t="s">
        <v>20</v>
      </c>
      <c r="N17" s="111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3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8" t="s">
        <v>69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8" t="s">
        <v>24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1" t="s">
        <v>25</v>
      </c>
      <c r="G27" s="111"/>
      <c r="H27" s="111"/>
      <c r="I27" s="111"/>
      <c r="J27" s="111"/>
      <c r="K27" s="20" t="s">
        <v>18</v>
      </c>
      <c r="L27" s="20" t="s">
        <v>19</v>
      </c>
      <c r="M27" s="111" t="s">
        <v>20</v>
      </c>
      <c r="N27" s="111"/>
      <c r="O27" s="11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3">
        <f>(K28+K29+K30+K31+K32+K33)/6</f>
        <v>1.8038209261893474</v>
      </c>
      <c r="M28" s="20" t="s">
        <v>29</v>
      </c>
      <c r="N28" s="20" t="s">
        <v>30</v>
      </c>
      <c r="O28" s="12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12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12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12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12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12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1" t="s">
        <v>51</v>
      </c>
      <c r="G34" s="111"/>
      <c r="H34" s="111"/>
      <c r="I34" s="111"/>
      <c r="J34" s="111"/>
      <c r="K34" s="21" t="s">
        <v>21</v>
      </c>
      <c r="L34" s="21" t="s">
        <v>22</v>
      </c>
      <c r="M34" s="112" t="s">
        <v>20</v>
      </c>
      <c r="N34" s="112"/>
      <c r="O34" s="12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2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3">
        <f>(K36+K37+K38+K39+K40)/5</f>
        <v>1.0075883575883577</v>
      </c>
      <c r="M36" s="21"/>
      <c r="N36" s="20" t="s">
        <v>35</v>
      </c>
      <c r="O36" s="12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12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12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12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12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8" t="s">
        <v>80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8" t="s">
        <v>24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1" t="s">
        <v>25</v>
      </c>
      <c r="G44" s="111"/>
      <c r="H44" s="111"/>
      <c r="I44" s="111"/>
      <c r="J44" s="111"/>
      <c r="K44" s="20" t="s">
        <v>18</v>
      </c>
      <c r="L44" s="20" t="s">
        <v>19</v>
      </c>
      <c r="M44" s="111" t="s">
        <v>20</v>
      </c>
      <c r="N44" s="11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3">
        <f>(K45+K46+K47+K48+K49+K50)/6</f>
        <v>1</v>
      </c>
      <c r="M45" s="21"/>
      <c r="N45" s="20" t="s">
        <v>30</v>
      </c>
      <c r="O45" s="11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1" t="s">
        <v>51</v>
      </c>
      <c r="G51" s="111"/>
      <c r="H51" s="111"/>
      <c r="I51" s="111"/>
      <c r="J51" s="111"/>
      <c r="K51" s="21" t="s">
        <v>21</v>
      </c>
      <c r="L51" s="21" t="s">
        <v>22</v>
      </c>
      <c r="M51" s="112" t="s">
        <v>20</v>
      </c>
      <c r="N51" s="112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3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8" t="s">
        <v>88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8" t="s">
        <v>24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1" t="s">
        <v>25</v>
      </c>
      <c r="G61" s="111"/>
      <c r="H61" s="111"/>
      <c r="I61" s="111"/>
      <c r="J61" s="111"/>
      <c r="K61" s="20" t="s">
        <v>18</v>
      </c>
      <c r="L61" s="20" t="s">
        <v>19</v>
      </c>
      <c r="M61" s="111" t="s">
        <v>20</v>
      </c>
      <c r="N61" s="11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3">
        <f>(K62+K63+K64+K65+K66+K67)/6</f>
        <v>1.6916666666666667</v>
      </c>
      <c r="M62" s="20" t="s">
        <v>29</v>
      </c>
      <c r="N62" s="20" t="s">
        <v>30</v>
      </c>
      <c r="O62" s="11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1" t="s">
        <v>51</v>
      </c>
      <c r="G68" s="111"/>
      <c r="H68" s="111"/>
      <c r="I68" s="111"/>
      <c r="J68" s="111"/>
      <c r="K68" s="21" t="s">
        <v>21</v>
      </c>
      <c r="L68" s="21" t="s">
        <v>22</v>
      </c>
      <c r="M68" s="112" t="s">
        <v>20</v>
      </c>
      <c r="N68" s="112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3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8" t="s">
        <v>96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8" t="s">
        <v>24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1" t="s">
        <v>25</v>
      </c>
      <c r="G78" s="111"/>
      <c r="H78" s="111"/>
      <c r="I78" s="111"/>
      <c r="J78" s="111"/>
      <c r="K78" s="20" t="s">
        <v>18</v>
      </c>
      <c r="L78" s="20" t="s">
        <v>19</v>
      </c>
      <c r="M78" s="111" t="s">
        <v>20</v>
      </c>
      <c r="N78" s="11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3">
        <f>(K79+K80+K81+K82+K83+K84)/6</f>
        <v>1.7166666666666668</v>
      </c>
      <c r="M79" s="20" t="s">
        <v>29</v>
      </c>
      <c r="N79" s="20" t="s">
        <v>30</v>
      </c>
      <c r="O79" s="11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1" t="s">
        <v>51</v>
      </c>
      <c r="G85" s="111"/>
      <c r="H85" s="111"/>
      <c r="I85" s="111"/>
      <c r="J85" s="111"/>
      <c r="K85" s="21" t="s">
        <v>21</v>
      </c>
      <c r="L85" s="21" t="s">
        <v>22</v>
      </c>
      <c r="M85" s="112" t="s">
        <v>20</v>
      </c>
      <c r="N85" s="112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3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8" t="s">
        <v>105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8" t="s">
        <v>24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1" t="s">
        <v>25</v>
      </c>
      <c r="G95" s="111"/>
      <c r="H95" s="111"/>
      <c r="I95" s="111"/>
      <c r="J95" s="111"/>
      <c r="K95" s="20" t="s">
        <v>18</v>
      </c>
      <c r="L95" s="20" t="s">
        <v>19</v>
      </c>
      <c r="M95" s="111" t="s">
        <v>20</v>
      </c>
      <c r="N95" s="11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3">
        <f>(K96+K97+K98+K99+K100+K101)/6</f>
        <v>1.9166666666666667</v>
      </c>
      <c r="M96" s="20" t="s">
        <v>29</v>
      </c>
      <c r="N96" s="20" t="s">
        <v>30</v>
      </c>
      <c r="O96" s="11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1" t="s">
        <v>51</v>
      </c>
      <c r="G102" s="111"/>
      <c r="H102" s="111"/>
      <c r="I102" s="111"/>
      <c r="J102" s="111"/>
      <c r="K102" s="21" t="s">
        <v>21</v>
      </c>
      <c r="L102" s="21" t="s">
        <v>22</v>
      </c>
      <c r="M102" s="112" t="s">
        <v>20</v>
      </c>
      <c r="N102" s="112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3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115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24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1" t="s">
        <v>25</v>
      </c>
      <c r="G112" s="111"/>
      <c r="H112" s="111"/>
      <c r="I112" s="111"/>
      <c r="J112" s="111"/>
      <c r="K112" s="20" t="s">
        <v>18</v>
      </c>
      <c r="L112" s="20" t="s">
        <v>19</v>
      </c>
      <c r="M112" s="111" t="s">
        <v>20</v>
      </c>
      <c r="N112" s="11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3">
        <f>(K113+K114+K115+K116+K117+K118)/6</f>
        <v>1.7583333333333335</v>
      </c>
      <c r="M113" s="20" t="s">
        <v>29</v>
      </c>
      <c r="N113" s="20" t="s">
        <v>30</v>
      </c>
      <c r="O113" s="11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1" t="s">
        <v>51</v>
      </c>
      <c r="G119" s="111"/>
      <c r="H119" s="111"/>
      <c r="I119" s="111"/>
      <c r="J119" s="111"/>
      <c r="K119" s="21" t="s">
        <v>21</v>
      </c>
      <c r="L119" s="21" t="s">
        <v>22</v>
      </c>
      <c r="M119" s="112" t="s">
        <v>20</v>
      </c>
      <c r="N119" s="112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3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124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24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1" t="s">
        <v>25</v>
      </c>
      <c r="G129" s="111"/>
      <c r="H129" s="111"/>
      <c r="I129" s="111"/>
      <c r="J129" s="111"/>
      <c r="K129" s="20" t="s">
        <v>18</v>
      </c>
      <c r="L129" s="20" t="s">
        <v>19</v>
      </c>
      <c r="M129" s="111" t="s">
        <v>20</v>
      </c>
      <c r="N129" s="11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3">
        <f>(K130+K131+K132+K133+K134+K135)/6</f>
        <v>1</v>
      </c>
      <c r="M130" s="20" t="s">
        <v>29</v>
      </c>
      <c r="N130" s="20" t="s">
        <v>30</v>
      </c>
      <c r="O130" s="11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1" t="s">
        <v>51</v>
      </c>
      <c r="G136" s="111"/>
      <c r="H136" s="111"/>
      <c r="I136" s="111"/>
      <c r="J136" s="111"/>
      <c r="K136" s="21" t="s">
        <v>21</v>
      </c>
      <c r="L136" s="21" t="s">
        <v>22</v>
      </c>
      <c r="M136" s="112" t="s">
        <v>20</v>
      </c>
      <c r="N136" s="112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3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131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24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1" t="s">
        <v>25</v>
      </c>
      <c r="G146" s="111"/>
      <c r="H146" s="111"/>
      <c r="I146" s="111"/>
      <c r="J146" s="111"/>
      <c r="K146" s="20" t="s">
        <v>18</v>
      </c>
      <c r="L146" s="20" t="s">
        <v>19</v>
      </c>
      <c r="M146" s="111" t="s">
        <v>20</v>
      </c>
      <c r="N146" s="11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3">
        <f>(K147+K148+K149+K150+K151+K152)/6</f>
        <v>1.9083333333333332</v>
      </c>
      <c r="M147" s="20" t="s">
        <v>29</v>
      </c>
      <c r="N147" s="35" t="s">
        <v>30</v>
      </c>
      <c r="O147" s="12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2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2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2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2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2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1" t="s">
        <v>51</v>
      </c>
      <c r="G153" s="111"/>
      <c r="H153" s="111"/>
      <c r="I153" s="111"/>
      <c r="J153" s="111"/>
      <c r="K153" s="21" t="s">
        <v>21</v>
      </c>
      <c r="L153" s="21" t="s">
        <v>22</v>
      </c>
      <c r="M153" s="112" t="s">
        <v>20</v>
      </c>
      <c r="N153" s="123"/>
      <c r="O153" s="12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3">
        <f>(K155+K156+K157+K158+K159)/5</f>
        <v>1</v>
      </c>
      <c r="M155" s="21"/>
      <c r="N155" s="35" t="s">
        <v>35</v>
      </c>
      <c r="O155" s="12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2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2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2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2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139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24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1" t="s">
        <v>25</v>
      </c>
      <c r="G163" s="111"/>
      <c r="H163" s="111"/>
      <c r="I163" s="111"/>
      <c r="J163" s="111"/>
      <c r="K163" s="20" t="s">
        <v>18</v>
      </c>
      <c r="L163" s="20" t="s">
        <v>19</v>
      </c>
      <c r="M163" s="111" t="s">
        <v>20</v>
      </c>
      <c r="N163" s="11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3">
        <f>(K164+K165+K166+K167+K168+K169)/6</f>
        <v>1.25</v>
      </c>
      <c r="M164" s="20" t="s">
        <v>29</v>
      </c>
      <c r="N164" s="20" t="s">
        <v>30</v>
      </c>
      <c r="O164" s="11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1" t="s">
        <v>51</v>
      </c>
      <c r="G170" s="111"/>
      <c r="H170" s="111"/>
      <c r="I170" s="111"/>
      <c r="J170" s="111"/>
      <c r="K170" s="21" t="s">
        <v>21</v>
      </c>
      <c r="L170" s="21" t="s">
        <v>22</v>
      </c>
      <c r="M170" s="112" t="s">
        <v>20</v>
      </c>
      <c r="N170" s="112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3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147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24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1" t="s">
        <v>25</v>
      </c>
      <c r="G180" s="111"/>
      <c r="H180" s="111"/>
      <c r="I180" s="111"/>
      <c r="J180" s="111"/>
      <c r="K180" s="20" t="s">
        <v>18</v>
      </c>
      <c r="L180" s="20" t="s">
        <v>19</v>
      </c>
      <c r="M180" s="111" t="s">
        <v>20</v>
      </c>
      <c r="N180" s="11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3">
        <f>(K181+K182+K183+K184+K185+K186)/6</f>
        <v>1.7008333333333334</v>
      </c>
      <c r="M181" s="20" t="s">
        <v>29</v>
      </c>
      <c r="N181" s="20" t="s">
        <v>30</v>
      </c>
      <c r="O181" s="11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1" t="s">
        <v>51</v>
      </c>
      <c r="G187" s="111"/>
      <c r="H187" s="111"/>
      <c r="I187" s="111"/>
      <c r="J187" s="111"/>
      <c r="K187" s="21" t="s">
        <v>21</v>
      </c>
      <c r="L187" s="21" t="s">
        <v>22</v>
      </c>
      <c r="M187" s="112" t="s">
        <v>20</v>
      </c>
      <c r="N187" s="112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3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156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24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1" t="s">
        <v>25</v>
      </c>
      <c r="G197" s="111"/>
      <c r="H197" s="111"/>
      <c r="I197" s="111"/>
      <c r="J197" s="111"/>
      <c r="K197" s="20" t="s">
        <v>18</v>
      </c>
      <c r="L197" s="20" t="s">
        <v>19</v>
      </c>
      <c r="M197" s="111" t="s">
        <v>20</v>
      </c>
      <c r="N197" s="11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3">
        <f>(K198+K199+K200+K201+K202+K203)/6</f>
        <v>1.9198592375366568</v>
      </c>
      <c r="M198" s="20" t="s">
        <v>29</v>
      </c>
      <c r="N198" s="20" t="s">
        <v>30</v>
      </c>
      <c r="O198" s="11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1" t="s">
        <v>51</v>
      </c>
      <c r="G204" s="111"/>
      <c r="H204" s="111"/>
      <c r="I204" s="111"/>
      <c r="J204" s="111"/>
      <c r="K204" s="21" t="s">
        <v>21</v>
      </c>
      <c r="L204" s="21" t="s">
        <v>22</v>
      </c>
      <c r="M204" s="112" t="s">
        <v>20</v>
      </c>
      <c r="N204" s="112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3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164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24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1" t="s">
        <v>25</v>
      </c>
      <c r="G214" s="111"/>
      <c r="H214" s="111"/>
      <c r="I214" s="111"/>
      <c r="J214" s="111"/>
      <c r="K214" s="20" t="s">
        <v>18</v>
      </c>
      <c r="L214" s="20" t="s">
        <v>19</v>
      </c>
      <c r="M214" s="111" t="s">
        <v>20</v>
      </c>
      <c r="N214" s="11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3">
        <f>(K215+K216+K217+K218+K219+K220)/6</f>
        <v>1.7909153543307088</v>
      </c>
      <c r="M215" s="20" t="s">
        <v>29</v>
      </c>
      <c r="N215" s="20" t="s">
        <v>30</v>
      </c>
      <c r="O215" s="11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1" t="s">
        <v>51</v>
      </c>
      <c r="G221" s="111"/>
      <c r="H221" s="111"/>
      <c r="I221" s="111"/>
      <c r="J221" s="111"/>
      <c r="K221" s="21" t="s">
        <v>21</v>
      </c>
      <c r="L221" s="21" t="s">
        <v>22</v>
      </c>
      <c r="M221" s="112" t="s">
        <v>20</v>
      </c>
      <c r="N221" s="112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3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171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24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1" t="s">
        <v>25</v>
      </c>
      <c r="G231" s="111"/>
      <c r="H231" s="111"/>
      <c r="I231" s="111"/>
      <c r="J231" s="111"/>
      <c r="K231" s="20" t="s">
        <v>18</v>
      </c>
      <c r="L231" s="20" t="s">
        <v>19</v>
      </c>
      <c r="M231" s="111" t="s">
        <v>20</v>
      </c>
      <c r="N231" s="11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3">
        <f>(K232+K233+K234+K235+K236+K237)/6</f>
        <v>1.5833333333333333</v>
      </c>
      <c r="M232" s="20" t="s">
        <v>29</v>
      </c>
      <c r="N232" s="20" t="s">
        <v>30</v>
      </c>
      <c r="O232" s="11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1" t="s">
        <v>51</v>
      </c>
      <c r="G238" s="111"/>
      <c r="H238" s="111"/>
      <c r="I238" s="111"/>
      <c r="J238" s="111"/>
      <c r="K238" s="21" t="s">
        <v>21</v>
      </c>
      <c r="L238" s="21" t="s">
        <v>22</v>
      </c>
      <c r="M238" s="112" t="s">
        <v>20</v>
      </c>
      <c r="N238" s="112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3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179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24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1" t="s">
        <v>25</v>
      </c>
      <c r="G248" s="111"/>
      <c r="H248" s="111"/>
      <c r="I248" s="111"/>
      <c r="J248" s="111"/>
      <c r="K248" s="20" t="s">
        <v>18</v>
      </c>
      <c r="L248" s="20" t="s">
        <v>19</v>
      </c>
      <c r="M248" s="111" t="s">
        <v>20</v>
      </c>
      <c r="N248" s="11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3">
        <f>(K249+K250+K251+K252+K253+K254)/6</f>
        <v>2.0698130783845072</v>
      </c>
      <c r="M249" s="20" t="s">
        <v>29</v>
      </c>
      <c r="N249" s="20" t="s">
        <v>30</v>
      </c>
      <c r="O249" s="11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1" t="s">
        <v>51</v>
      </c>
      <c r="G255" s="111"/>
      <c r="H255" s="111"/>
      <c r="I255" s="111"/>
      <c r="J255" s="111"/>
      <c r="K255" s="21" t="s">
        <v>21</v>
      </c>
      <c r="L255" s="21" t="s">
        <v>22</v>
      </c>
      <c r="M255" s="112" t="s">
        <v>20</v>
      </c>
      <c r="N255" s="112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3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186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24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1" t="s">
        <v>25</v>
      </c>
      <c r="G265" s="111"/>
      <c r="H265" s="111"/>
      <c r="I265" s="111"/>
      <c r="J265" s="111"/>
      <c r="K265" s="20" t="s">
        <v>18</v>
      </c>
      <c r="L265" s="20" t="s">
        <v>19</v>
      </c>
      <c r="M265" s="111" t="s">
        <v>20</v>
      </c>
      <c r="N265" s="11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3">
        <f>(K266+K267+K268+K269+K270+K271)/6</f>
        <v>1.8833333333333335</v>
      </c>
      <c r="M266" s="20" t="s">
        <v>29</v>
      </c>
      <c r="N266" s="20" t="s">
        <v>30</v>
      </c>
      <c r="O266" s="11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1" t="s">
        <v>51</v>
      </c>
      <c r="G272" s="111"/>
      <c r="H272" s="111"/>
      <c r="I272" s="111"/>
      <c r="J272" s="111"/>
      <c r="K272" s="21" t="s">
        <v>21</v>
      </c>
      <c r="L272" s="21" t="s">
        <v>22</v>
      </c>
      <c r="M272" s="112" t="s">
        <v>20</v>
      </c>
      <c r="N272" s="112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3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194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24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1" t="s">
        <v>25</v>
      </c>
      <c r="G282" s="111"/>
      <c r="H282" s="111"/>
      <c r="I282" s="111"/>
      <c r="J282" s="111"/>
      <c r="K282" s="20" t="s">
        <v>18</v>
      </c>
      <c r="L282" s="20" t="s">
        <v>19</v>
      </c>
      <c r="M282" s="111" t="s">
        <v>20</v>
      </c>
      <c r="N282" s="11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3">
        <f>(K283+K284+K285+K286+K287+K288)/6</f>
        <v>1.7583333333333335</v>
      </c>
      <c r="M283" s="20" t="s">
        <v>29</v>
      </c>
      <c r="N283" s="20" t="s">
        <v>30</v>
      </c>
      <c r="O283" s="11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1" t="s">
        <v>51</v>
      </c>
      <c r="G289" s="111"/>
      <c r="H289" s="111"/>
      <c r="I289" s="111"/>
      <c r="J289" s="111"/>
      <c r="K289" s="21" t="s">
        <v>21</v>
      </c>
      <c r="L289" s="21" t="s">
        <v>22</v>
      </c>
      <c r="M289" s="112" t="s">
        <v>20</v>
      </c>
      <c r="N289" s="112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3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202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24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1" t="s">
        <v>25</v>
      </c>
      <c r="G299" s="111"/>
      <c r="H299" s="111"/>
      <c r="I299" s="111"/>
      <c r="J299" s="111"/>
      <c r="K299" s="20" t="s">
        <v>18</v>
      </c>
      <c r="L299" s="20" t="s">
        <v>19</v>
      </c>
      <c r="M299" s="111" t="s">
        <v>20</v>
      </c>
      <c r="N299" s="11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3">
        <f>(K300+K301+K302+K303+K304+K305)/6</f>
        <v>1.7249999999999999</v>
      </c>
      <c r="M300" s="20" t="s">
        <v>29</v>
      </c>
      <c r="N300" s="20" t="s">
        <v>30</v>
      </c>
      <c r="O300" s="11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1" t="s">
        <v>51</v>
      </c>
      <c r="G306" s="111"/>
      <c r="H306" s="111"/>
      <c r="I306" s="111"/>
      <c r="J306" s="111"/>
      <c r="K306" s="21" t="s">
        <v>21</v>
      </c>
      <c r="L306" s="21" t="s">
        <v>22</v>
      </c>
      <c r="M306" s="112" t="s">
        <v>20</v>
      </c>
      <c r="N306" s="112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3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210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24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1" t="s">
        <v>25</v>
      </c>
      <c r="G316" s="111"/>
      <c r="H316" s="111"/>
      <c r="I316" s="111"/>
      <c r="J316" s="111"/>
      <c r="K316" s="20" t="s">
        <v>18</v>
      </c>
      <c r="L316" s="20" t="s">
        <v>19</v>
      </c>
      <c r="M316" s="111" t="s">
        <v>20</v>
      </c>
      <c r="N316" s="11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3">
        <f>(K317+K318+K319+K320+K321+K322)/6</f>
        <v>1.5986419753086418</v>
      </c>
      <c r="M317" s="20" t="s">
        <v>29</v>
      </c>
      <c r="N317" s="20" t="s">
        <v>30</v>
      </c>
      <c r="O317" s="11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51</v>
      </c>
      <c r="G323" s="109"/>
      <c r="H323" s="109"/>
      <c r="I323" s="109"/>
      <c r="J323" s="110"/>
      <c r="K323" s="21" t="s">
        <v>21</v>
      </c>
      <c r="L323" s="21" t="s">
        <v>22</v>
      </c>
      <c r="M323" s="112" t="s">
        <v>20</v>
      </c>
      <c r="N323" s="112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3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218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24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1" t="s">
        <v>25</v>
      </c>
      <c r="G333" s="111"/>
      <c r="H333" s="111"/>
      <c r="I333" s="111"/>
      <c r="J333" s="111"/>
      <c r="K333" s="20" t="s">
        <v>18</v>
      </c>
      <c r="L333" s="20" t="s">
        <v>19</v>
      </c>
      <c r="M333" s="111" t="s">
        <v>20</v>
      </c>
      <c r="N333" s="11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3">
        <f>(K334+K335+K336+K337+K338+K339)/6</f>
        <v>1.8666666666666665</v>
      </c>
      <c r="M334" s="20" t="s">
        <v>29</v>
      </c>
      <c r="N334" s="20" t="s">
        <v>30</v>
      </c>
      <c r="O334" s="11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1" t="s">
        <v>51</v>
      </c>
      <c r="G340" s="111"/>
      <c r="H340" s="111"/>
      <c r="I340" s="111"/>
      <c r="J340" s="111"/>
      <c r="K340" s="21" t="s">
        <v>21</v>
      </c>
      <c r="L340" s="21" t="s">
        <v>22</v>
      </c>
      <c r="M340" s="112" t="s">
        <v>20</v>
      </c>
      <c r="N340" s="112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3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225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24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1" t="s">
        <v>25</v>
      </c>
      <c r="G350" s="111"/>
      <c r="H350" s="111"/>
      <c r="I350" s="111"/>
      <c r="J350" s="111"/>
      <c r="K350" s="20" t="s">
        <v>18</v>
      </c>
      <c r="L350" s="20" t="s">
        <v>19</v>
      </c>
      <c r="M350" s="111" t="s">
        <v>20</v>
      </c>
      <c r="N350" s="11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3">
        <f>(K351+K352+K353+K354+K355+K356)/6</f>
        <v>1.9112745098039217</v>
      </c>
      <c r="M351" s="20" t="s">
        <v>29</v>
      </c>
      <c r="N351" s="20" t="s">
        <v>30</v>
      </c>
      <c r="O351" s="11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1" t="s">
        <v>51</v>
      </c>
      <c r="G357" s="111"/>
      <c r="H357" s="111"/>
      <c r="I357" s="111"/>
      <c r="J357" s="111"/>
      <c r="K357" s="21" t="s">
        <v>21</v>
      </c>
      <c r="L357" s="21" t="s">
        <v>22</v>
      </c>
      <c r="M357" s="112" t="s">
        <v>20</v>
      </c>
      <c r="N357" s="112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3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232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24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1" t="s">
        <v>25</v>
      </c>
      <c r="G367" s="111"/>
      <c r="H367" s="111"/>
      <c r="I367" s="111"/>
      <c r="J367" s="111"/>
      <c r="K367" s="20" t="s">
        <v>18</v>
      </c>
      <c r="L367" s="20" t="s">
        <v>19</v>
      </c>
      <c r="M367" s="111" t="s">
        <v>20</v>
      </c>
      <c r="N367" s="11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3">
        <f>(K368+K369+K370+K371+K372+K373)/6</f>
        <v>2.1666666666666665</v>
      </c>
      <c r="M368" s="20" t="s">
        <v>29</v>
      </c>
      <c r="N368" s="20" t="s">
        <v>30</v>
      </c>
      <c r="O368" s="11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1" t="s">
        <v>51</v>
      </c>
      <c r="G374" s="111"/>
      <c r="H374" s="111"/>
      <c r="I374" s="111"/>
      <c r="J374" s="111"/>
      <c r="K374" s="21" t="s">
        <v>21</v>
      </c>
      <c r="L374" s="21" t="s">
        <v>22</v>
      </c>
      <c r="M374" s="112" t="s">
        <v>20</v>
      </c>
      <c r="N374" s="112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3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240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24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1" t="s">
        <v>25</v>
      </c>
      <c r="G384" s="111"/>
      <c r="H384" s="111"/>
      <c r="I384" s="111"/>
      <c r="J384" s="111"/>
      <c r="K384" s="20" t="s">
        <v>18</v>
      </c>
      <c r="L384" s="20" t="s">
        <v>19</v>
      </c>
      <c r="M384" s="111" t="s">
        <v>20</v>
      </c>
      <c r="N384" s="11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3">
        <f>(K385+K386+K387+K388+K389+K390)/6</f>
        <v>1</v>
      </c>
      <c r="M385" s="21"/>
      <c r="N385" s="20" t="s">
        <v>30</v>
      </c>
      <c r="O385" s="11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1" t="s">
        <v>51</v>
      </c>
      <c r="G391" s="111"/>
      <c r="H391" s="111"/>
      <c r="I391" s="111"/>
      <c r="J391" s="111"/>
      <c r="K391" s="21" t="s">
        <v>21</v>
      </c>
      <c r="L391" s="21" t="s">
        <v>22</v>
      </c>
      <c r="M391" s="112" t="s">
        <v>20</v>
      </c>
      <c r="N391" s="112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3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248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24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1" t="s">
        <v>25</v>
      </c>
      <c r="G401" s="111"/>
      <c r="H401" s="111"/>
      <c r="I401" s="111"/>
      <c r="J401" s="111"/>
      <c r="K401" s="20" t="s">
        <v>18</v>
      </c>
      <c r="L401" s="20" t="s">
        <v>19</v>
      </c>
      <c r="M401" s="111" t="s">
        <v>20</v>
      </c>
      <c r="N401" s="11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3">
        <f>(K402+K403+K404+K405+K406+K407)/6</f>
        <v>1.0832777777777778</v>
      </c>
      <c r="M402" s="20" t="s">
        <v>29</v>
      </c>
      <c r="N402" s="20" t="s">
        <v>30</v>
      </c>
      <c r="O402" s="11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1" t="s">
        <v>51</v>
      </c>
      <c r="G408" s="111"/>
      <c r="H408" s="111"/>
      <c r="I408" s="111"/>
      <c r="J408" s="111"/>
      <c r="K408" s="21" t="s">
        <v>21</v>
      </c>
      <c r="L408" s="21" t="s">
        <v>22</v>
      </c>
      <c r="M408" s="112" t="s">
        <v>20</v>
      </c>
      <c r="N408" s="112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3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256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24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1" t="s">
        <v>25</v>
      </c>
      <c r="G418" s="111"/>
      <c r="H418" s="111"/>
      <c r="I418" s="111"/>
      <c r="J418" s="111"/>
      <c r="K418" s="20" t="s">
        <v>18</v>
      </c>
      <c r="L418" s="20" t="s">
        <v>19</v>
      </c>
      <c r="M418" s="111" t="s">
        <v>20</v>
      </c>
      <c r="N418" s="11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3">
        <f>(K419+K420+K421+K422+K423+K424)/6</f>
        <v>2.0833333333333335</v>
      </c>
      <c r="M419" s="20" t="s">
        <v>29</v>
      </c>
      <c r="N419" s="20" t="s">
        <v>30</v>
      </c>
      <c r="O419" s="11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1" t="s">
        <v>51</v>
      </c>
      <c r="G425" s="111"/>
      <c r="H425" s="111"/>
      <c r="I425" s="111"/>
      <c r="J425" s="111"/>
      <c r="K425" s="21" t="s">
        <v>21</v>
      </c>
      <c r="L425" s="21" t="s">
        <v>22</v>
      </c>
      <c r="M425" s="112" t="s">
        <v>20</v>
      </c>
      <c r="N425" s="112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3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263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24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1" t="s">
        <v>25</v>
      </c>
      <c r="G435" s="111"/>
      <c r="H435" s="111"/>
      <c r="I435" s="111"/>
      <c r="J435" s="111"/>
      <c r="K435" s="20" t="s">
        <v>18</v>
      </c>
      <c r="L435" s="20" t="s">
        <v>19</v>
      </c>
      <c r="M435" s="111" t="s">
        <v>20</v>
      </c>
      <c r="N435" s="11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3">
        <f>(K436+K437+K438+K439+K440+K441)/6</f>
        <v>1.1083333333333334</v>
      </c>
      <c r="M436" s="20" t="s">
        <v>29</v>
      </c>
      <c r="N436" s="20" t="s">
        <v>30</v>
      </c>
      <c r="O436" s="11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1" t="s">
        <v>51</v>
      </c>
      <c r="G442" s="111"/>
      <c r="H442" s="111"/>
      <c r="I442" s="111"/>
      <c r="J442" s="111"/>
      <c r="K442" s="21" t="s">
        <v>21</v>
      </c>
      <c r="L442" s="21" t="s">
        <v>22</v>
      </c>
      <c r="M442" s="112" t="s">
        <v>20</v>
      </c>
      <c r="N442" s="112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3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271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24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1" t="s">
        <v>25</v>
      </c>
      <c r="G452" s="111"/>
      <c r="H452" s="111"/>
      <c r="I452" s="111"/>
      <c r="J452" s="111"/>
      <c r="K452" s="20" t="s">
        <v>18</v>
      </c>
      <c r="L452" s="20" t="s">
        <v>19</v>
      </c>
      <c r="M452" s="111" t="s">
        <v>20</v>
      </c>
      <c r="N452" s="11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3">
        <f>(K453+K454+K455+K456+K457+K458)/6</f>
        <v>1.3333333333333333</v>
      </c>
      <c r="M453" s="21"/>
      <c r="N453" s="20" t="s">
        <v>30</v>
      </c>
      <c r="O453" s="11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1" t="s">
        <v>51</v>
      </c>
      <c r="G459" s="111"/>
      <c r="H459" s="111"/>
      <c r="I459" s="111"/>
      <c r="J459" s="111"/>
      <c r="K459" s="21" t="s">
        <v>21</v>
      </c>
      <c r="L459" s="21" t="s">
        <v>22</v>
      </c>
      <c r="M459" s="112" t="s">
        <v>20</v>
      </c>
      <c r="N459" s="112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3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277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24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1" t="s">
        <v>25</v>
      </c>
      <c r="G469" s="111"/>
      <c r="H469" s="111"/>
      <c r="I469" s="111"/>
      <c r="J469" s="111"/>
      <c r="K469" s="20" t="s">
        <v>18</v>
      </c>
      <c r="L469" s="20" t="s">
        <v>19</v>
      </c>
      <c r="M469" s="111" t="s">
        <v>20</v>
      </c>
      <c r="N469" s="11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3">
        <f>(K470+K471+K472+K473+K474+K475)/6</f>
        <v>1.1666666666666667</v>
      </c>
      <c r="M470" s="20" t="s">
        <v>29</v>
      </c>
      <c r="N470" s="20" t="s">
        <v>30</v>
      </c>
      <c r="O470" s="11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1" t="s">
        <v>51</v>
      </c>
      <c r="G476" s="111"/>
      <c r="H476" s="111"/>
      <c r="I476" s="111"/>
      <c r="J476" s="111"/>
      <c r="K476" s="21" t="s">
        <v>21</v>
      </c>
      <c r="L476" s="21" t="s">
        <v>22</v>
      </c>
      <c r="M476" s="112" t="s">
        <v>20</v>
      </c>
      <c r="N476" s="112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3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285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24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1" t="s">
        <v>25</v>
      </c>
      <c r="G486" s="111"/>
      <c r="H486" s="111"/>
      <c r="I486" s="111"/>
      <c r="J486" s="111"/>
      <c r="K486" s="20" t="s">
        <v>18</v>
      </c>
      <c r="L486" s="20" t="s">
        <v>19</v>
      </c>
      <c r="M486" s="111" t="s">
        <v>20</v>
      </c>
      <c r="N486" s="11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3">
        <f>(K487+K488+K489+K490+K491+K492)/6</f>
        <v>1.5887978142076502</v>
      </c>
      <c r="M487" s="20" t="s">
        <v>29</v>
      </c>
      <c r="N487" s="20" t="s">
        <v>30</v>
      </c>
      <c r="O487" s="11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1" t="s">
        <v>51</v>
      </c>
      <c r="G493" s="111"/>
      <c r="H493" s="111"/>
      <c r="I493" s="111"/>
      <c r="J493" s="111"/>
      <c r="K493" s="21" t="s">
        <v>21</v>
      </c>
      <c r="L493" s="21" t="s">
        <v>22</v>
      </c>
      <c r="M493" s="112" t="s">
        <v>20</v>
      </c>
      <c r="N493" s="112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3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293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24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1" t="s">
        <v>25</v>
      </c>
      <c r="G503" s="111"/>
      <c r="H503" s="111"/>
      <c r="I503" s="111"/>
      <c r="J503" s="111"/>
      <c r="K503" s="20" t="s">
        <v>18</v>
      </c>
      <c r="L503" s="20" t="s">
        <v>19</v>
      </c>
      <c r="M503" s="111" t="s">
        <v>20</v>
      </c>
      <c r="N503" s="11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3">
        <f>(K504+K505+K506+K507+K508+K509)/6</f>
        <v>2.0790901898734178</v>
      </c>
      <c r="M504" s="20" t="s">
        <v>29</v>
      </c>
      <c r="N504" s="20" t="s">
        <v>30</v>
      </c>
      <c r="O504" s="11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1" t="s">
        <v>51</v>
      </c>
      <c r="G510" s="111"/>
      <c r="H510" s="111"/>
      <c r="I510" s="111"/>
      <c r="J510" s="111"/>
      <c r="K510" s="21" t="s">
        <v>21</v>
      </c>
      <c r="L510" s="21" t="s">
        <v>22</v>
      </c>
      <c r="M510" s="112" t="s">
        <v>20</v>
      </c>
      <c r="N510" s="112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3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300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24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1" t="s">
        <v>25</v>
      </c>
      <c r="G520" s="111"/>
      <c r="H520" s="111"/>
      <c r="I520" s="111"/>
      <c r="J520" s="111"/>
      <c r="K520" s="20" t="s">
        <v>18</v>
      </c>
      <c r="L520" s="20" t="s">
        <v>19</v>
      </c>
      <c r="M520" s="111" t="s">
        <v>20</v>
      </c>
      <c r="N520" s="11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3">
        <f>(K521+K522+K523+K524+K525+K526)/6</f>
        <v>0.96521464646464639</v>
      </c>
      <c r="M521" s="31"/>
      <c r="N521" s="20" t="s">
        <v>30</v>
      </c>
      <c r="O521" s="11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1" t="s">
        <v>51</v>
      </c>
      <c r="G527" s="111"/>
      <c r="H527" s="111"/>
      <c r="I527" s="111"/>
      <c r="J527" s="111"/>
      <c r="K527" s="21" t="s">
        <v>21</v>
      </c>
      <c r="L527" s="21" t="s">
        <v>22</v>
      </c>
      <c r="M527" s="112" t="s">
        <v>20</v>
      </c>
      <c r="N527" s="112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3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310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24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1" t="s">
        <v>25</v>
      </c>
      <c r="G537" s="111"/>
      <c r="H537" s="111"/>
      <c r="I537" s="111"/>
      <c r="J537" s="111"/>
      <c r="K537" s="20" t="s">
        <v>18</v>
      </c>
      <c r="L537" s="20" t="s">
        <v>19</v>
      </c>
      <c r="M537" s="111" t="s">
        <v>20</v>
      </c>
      <c r="N537" s="11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3">
        <f>(K538+K539+K540+K541+K542+K543)/6</f>
        <v>1</v>
      </c>
      <c r="M538" s="20"/>
      <c r="N538" s="20" t="s">
        <v>30</v>
      </c>
      <c r="O538" s="11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1" t="s">
        <v>51</v>
      </c>
      <c r="G544" s="111"/>
      <c r="H544" s="111"/>
      <c r="I544" s="111"/>
      <c r="J544" s="111"/>
      <c r="K544" s="21" t="s">
        <v>21</v>
      </c>
      <c r="L544" s="21" t="s">
        <v>22</v>
      </c>
      <c r="M544" s="112" t="s">
        <v>20</v>
      </c>
      <c r="N544" s="112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3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318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24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1" t="s">
        <v>25</v>
      </c>
      <c r="G554" s="111"/>
      <c r="H554" s="111"/>
      <c r="I554" s="111"/>
      <c r="J554" s="111"/>
      <c r="K554" s="20" t="s">
        <v>18</v>
      </c>
      <c r="L554" s="20" t="s">
        <v>19</v>
      </c>
      <c r="M554" s="111" t="s">
        <v>20</v>
      </c>
      <c r="N554" s="11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3">
        <f>(K555+K556+K557+K558+K559+K560)/6</f>
        <v>2.0209956709956711</v>
      </c>
      <c r="M555" s="20" t="s">
        <v>29</v>
      </c>
      <c r="N555" s="20" t="s">
        <v>30</v>
      </c>
      <c r="O555" s="11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1" t="s">
        <v>51</v>
      </c>
      <c r="G561" s="111"/>
      <c r="H561" s="111"/>
      <c r="I561" s="111"/>
      <c r="J561" s="111"/>
      <c r="K561" s="21" t="s">
        <v>21</v>
      </c>
      <c r="L561" s="21" t="s">
        <v>22</v>
      </c>
      <c r="M561" s="112" t="s">
        <v>20</v>
      </c>
      <c r="N561" s="112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3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325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24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1" t="s">
        <v>25</v>
      </c>
      <c r="G571" s="111"/>
      <c r="H571" s="111"/>
      <c r="I571" s="111"/>
      <c r="J571" s="111"/>
      <c r="K571" s="20" t="s">
        <v>18</v>
      </c>
      <c r="L571" s="20" t="s">
        <v>19</v>
      </c>
      <c r="M571" s="111" t="s">
        <v>20</v>
      </c>
      <c r="N571" s="11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3">
        <f>(K572+K573+K574+K575+K576+K577)/6</f>
        <v>2.1666666666666665</v>
      </c>
      <c r="M572" s="20" t="s">
        <v>29</v>
      </c>
      <c r="N572" s="20" t="s">
        <v>30</v>
      </c>
      <c r="O572" s="11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1" t="s">
        <v>51</v>
      </c>
      <c r="G578" s="111"/>
      <c r="H578" s="111"/>
      <c r="I578" s="111"/>
      <c r="J578" s="111"/>
      <c r="K578" s="21" t="s">
        <v>21</v>
      </c>
      <c r="L578" s="21" t="s">
        <v>22</v>
      </c>
      <c r="M578" s="112" t="s">
        <v>20</v>
      </c>
      <c r="N578" s="112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3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333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24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1" t="s">
        <v>25</v>
      </c>
      <c r="G588" s="111"/>
      <c r="H588" s="111"/>
      <c r="I588" s="111"/>
      <c r="J588" s="111"/>
      <c r="K588" s="20" t="s">
        <v>18</v>
      </c>
      <c r="L588" s="20" t="s">
        <v>19</v>
      </c>
      <c r="M588" s="111" t="s">
        <v>20</v>
      </c>
      <c r="N588" s="11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3">
        <f>(K589+K590+K591+K592+K593+K594)/6</f>
        <v>1.5416666666666667</v>
      </c>
      <c r="M589" s="20" t="s">
        <v>29</v>
      </c>
      <c r="N589" s="20" t="s">
        <v>30</v>
      </c>
      <c r="O589" s="11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1" t="s">
        <v>51</v>
      </c>
      <c r="G595" s="111"/>
      <c r="H595" s="111"/>
      <c r="I595" s="111"/>
      <c r="J595" s="111"/>
      <c r="K595" s="21" t="s">
        <v>21</v>
      </c>
      <c r="L595" s="21" t="s">
        <v>22</v>
      </c>
      <c r="M595" s="112" t="s">
        <v>20</v>
      </c>
      <c r="N595" s="112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3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340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24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1" t="s">
        <v>25</v>
      </c>
      <c r="G605" s="111"/>
      <c r="H605" s="111"/>
      <c r="I605" s="111"/>
      <c r="J605" s="111"/>
      <c r="K605" s="20" t="s">
        <v>18</v>
      </c>
      <c r="L605" s="20" t="s">
        <v>19</v>
      </c>
      <c r="M605" s="111" t="s">
        <v>20</v>
      </c>
      <c r="N605" s="11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3">
        <f>(K606+K607+K608+K609+K610+K611)/6</f>
        <v>1</v>
      </c>
      <c r="M606" s="21"/>
      <c r="N606" s="20" t="s">
        <v>30</v>
      </c>
      <c r="O606" s="11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1" t="s">
        <v>51</v>
      </c>
      <c r="G612" s="111"/>
      <c r="H612" s="111"/>
      <c r="I612" s="111"/>
      <c r="J612" s="111"/>
      <c r="K612" s="21" t="s">
        <v>21</v>
      </c>
      <c r="L612" s="21" t="s">
        <v>22</v>
      </c>
      <c r="M612" s="112" t="s">
        <v>20</v>
      </c>
      <c r="N612" s="112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3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350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24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1" t="s">
        <v>25</v>
      </c>
      <c r="G622" s="111"/>
      <c r="H622" s="111"/>
      <c r="I622" s="111"/>
      <c r="J622" s="111"/>
      <c r="K622" s="20" t="s">
        <v>18</v>
      </c>
      <c r="L622" s="20" t="s">
        <v>19</v>
      </c>
      <c r="M622" s="111" t="s">
        <v>20</v>
      </c>
      <c r="N622" s="11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3">
        <f>(K623+K624+K625+K626+K627+K628)/6</f>
        <v>1.3083333333333333</v>
      </c>
      <c r="M623" s="20" t="s">
        <v>29</v>
      </c>
      <c r="N623" s="20" t="s">
        <v>30</v>
      </c>
      <c r="O623" s="11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1" t="s">
        <v>51</v>
      </c>
      <c r="G629" s="111"/>
      <c r="H629" s="111"/>
      <c r="I629" s="111"/>
      <c r="J629" s="111"/>
      <c r="K629" s="21" t="s">
        <v>21</v>
      </c>
      <c r="L629" s="21" t="s">
        <v>22</v>
      </c>
      <c r="M629" s="112" t="s">
        <v>20</v>
      </c>
      <c r="N629" s="112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3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357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24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1" t="s">
        <v>25</v>
      </c>
      <c r="G639" s="111"/>
      <c r="H639" s="111"/>
      <c r="I639" s="111"/>
      <c r="J639" s="111"/>
      <c r="K639" s="20" t="s">
        <v>18</v>
      </c>
      <c r="L639" s="20" t="s">
        <v>19</v>
      </c>
      <c r="M639" s="111" t="s">
        <v>20</v>
      </c>
      <c r="N639" s="11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3">
        <f>(K640+K641+K642+K643+K644+K645)/6</f>
        <v>1.25</v>
      </c>
      <c r="M640" s="20" t="s">
        <v>29</v>
      </c>
      <c r="N640" s="20" t="s">
        <v>30</v>
      </c>
      <c r="O640" s="11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1" t="s">
        <v>51</v>
      </c>
      <c r="G646" s="111"/>
      <c r="H646" s="111"/>
      <c r="I646" s="111"/>
      <c r="J646" s="111"/>
      <c r="K646" s="21" t="s">
        <v>21</v>
      </c>
      <c r="L646" s="21" t="s">
        <v>22</v>
      </c>
      <c r="M646" s="112" t="s">
        <v>20</v>
      </c>
      <c r="N646" s="112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3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365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366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1" t="s">
        <v>25</v>
      </c>
      <c r="G656" s="111"/>
      <c r="H656" s="111"/>
      <c r="I656" s="111"/>
      <c r="J656" s="111"/>
      <c r="K656" s="20" t="s">
        <v>18</v>
      </c>
      <c r="L656" s="20" t="s">
        <v>19</v>
      </c>
      <c r="M656" s="111" t="s">
        <v>20</v>
      </c>
      <c r="N656" s="11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3">
        <f>(K659+K661+K662+K663+K664+K665+K666+K667+K668+K669+K670+K671+K672+K673+K674+K675)/16</f>
        <v>1</v>
      </c>
      <c r="M659" s="20"/>
      <c r="N659" s="20" t="s">
        <v>30</v>
      </c>
      <c r="O659" s="11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20"/>
      <c r="M660" s="21"/>
      <c r="N660" s="20" t="s">
        <v>35</v>
      </c>
      <c r="O660" s="12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20"/>
      <c r="M661" s="21"/>
      <c r="N661" s="20" t="s">
        <v>35</v>
      </c>
      <c r="O661" s="12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20"/>
      <c r="M662" s="21"/>
      <c r="N662" s="20" t="s">
        <v>35</v>
      </c>
      <c r="O662" s="12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20"/>
      <c r="M663" s="21"/>
      <c r="N663" s="20" t="s">
        <v>35</v>
      </c>
      <c r="O663" s="12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20"/>
      <c r="M664" s="45"/>
      <c r="N664" s="20" t="s">
        <v>35</v>
      </c>
      <c r="O664" s="12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20"/>
      <c r="M665" s="21"/>
      <c r="N665" s="20" t="s">
        <v>35</v>
      </c>
      <c r="O665" s="12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20"/>
      <c r="M666" s="21"/>
      <c r="N666" s="20" t="s">
        <v>35</v>
      </c>
      <c r="O666" s="12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20"/>
      <c r="M667" s="21"/>
      <c r="N667" s="20"/>
      <c r="O667" s="12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20"/>
      <c r="M668" s="21"/>
      <c r="N668" s="20"/>
      <c r="O668" s="12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20"/>
      <c r="M669" s="21"/>
      <c r="N669" s="20"/>
      <c r="O669" s="12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20"/>
      <c r="M670" s="21"/>
      <c r="N670" s="20"/>
      <c r="O670" s="12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20"/>
      <c r="M671" s="21"/>
      <c r="N671" s="20"/>
      <c r="O671" s="12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20"/>
      <c r="M672" s="21"/>
      <c r="N672" s="20"/>
      <c r="O672" s="12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20"/>
      <c r="M673" s="21"/>
      <c r="N673" s="20"/>
      <c r="O673" s="12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20"/>
      <c r="M674" s="21"/>
      <c r="N674" s="20"/>
      <c r="O674" s="12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1"/>
      <c r="M675" s="21"/>
      <c r="N675" s="20" t="s">
        <v>30</v>
      </c>
      <c r="O675" s="12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1" t="s">
        <v>51</v>
      </c>
      <c r="G676" s="111"/>
      <c r="H676" s="111"/>
      <c r="I676" s="111"/>
      <c r="J676" s="111"/>
      <c r="K676" s="21" t="s">
        <v>21</v>
      </c>
      <c r="L676" s="21" t="s">
        <v>22</v>
      </c>
      <c r="M676" s="112" t="s">
        <v>20</v>
      </c>
      <c r="N676" s="112"/>
      <c r="O676" s="12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2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3">
        <v>1</v>
      </c>
      <c r="M678" s="21"/>
      <c r="N678" s="20" t="s">
        <v>35</v>
      </c>
      <c r="O678" s="12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20"/>
      <c r="M679" s="21"/>
      <c r="N679" s="20" t="s">
        <v>35</v>
      </c>
      <c r="O679" s="12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20"/>
      <c r="M680" s="21"/>
      <c r="N680" s="20" t="s">
        <v>35</v>
      </c>
      <c r="O680" s="12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20"/>
      <c r="M681" s="21"/>
      <c r="N681" s="20" t="s">
        <v>35</v>
      </c>
      <c r="O681" s="12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20"/>
      <c r="M682" s="21"/>
      <c r="N682" s="20" t="s">
        <v>35</v>
      </c>
      <c r="O682" s="12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20"/>
      <c r="M683" s="21"/>
      <c r="N683" s="20" t="s">
        <v>35</v>
      </c>
      <c r="O683" s="12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20"/>
      <c r="M684" s="21"/>
      <c r="N684" s="20" t="s">
        <v>35</v>
      </c>
      <c r="O684" s="12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20"/>
      <c r="M685" s="21"/>
      <c r="N685" s="20" t="s">
        <v>35</v>
      </c>
      <c r="O685" s="12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20"/>
      <c r="M686" s="21"/>
      <c r="N686" s="20" t="s">
        <v>35</v>
      </c>
      <c r="O686" s="12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20"/>
      <c r="M687" s="21"/>
      <c r="N687" s="20"/>
      <c r="O687" s="12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20"/>
      <c r="M688" s="21"/>
      <c r="N688" s="20"/>
      <c r="O688" s="12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20"/>
      <c r="M689" s="21"/>
      <c r="N689" s="20"/>
      <c r="O689" s="12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20"/>
      <c r="M690" s="21"/>
      <c r="N690" s="20"/>
      <c r="O690" s="12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20"/>
      <c r="M691" s="21"/>
      <c r="N691" s="20"/>
      <c r="O691" s="12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20"/>
      <c r="M692" s="21"/>
      <c r="N692" s="20"/>
      <c r="O692" s="12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20"/>
      <c r="M693" s="21"/>
      <c r="N693" s="20"/>
      <c r="O693" s="12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20"/>
      <c r="M694" s="20"/>
      <c r="N694" s="21"/>
      <c r="O694" s="12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20"/>
      <c r="M695" s="45"/>
      <c r="N695" s="51" t="s">
        <v>442</v>
      </c>
      <c r="O695" s="12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20"/>
      <c r="M696" s="21"/>
      <c r="N696" s="20"/>
      <c r="O696" s="12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20"/>
      <c r="M697" s="55"/>
      <c r="N697" s="55"/>
      <c r="O697" s="12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20"/>
      <c r="M698" s="21"/>
      <c r="N698" s="20" t="s">
        <v>35</v>
      </c>
      <c r="O698" s="12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20"/>
      <c r="M699" s="21"/>
      <c r="N699" s="20" t="s">
        <v>35</v>
      </c>
      <c r="O699" s="12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20"/>
      <c r="M700" s="21"/>
      <c r="N700" s="20"/>
      <c r="O700" s="12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20"/>
      <c r="M701" s="20"/>
      <c r="N701" s="21" t="s">
        <v>79</v>
      </c>
      <c r="O701" s="12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20"/>
      <c r="M702" s="20"/>
      <c r="N702" s="21"/>
      <c r="O702" s="12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20"/>
      <c r="M703" s="21"/>
      <c r="N703" s="21"/>
      <c r="O703" s="12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20"/>
      <c r="M704" s="21"/>
      <c r="N704" s="20" t="s">
        <v>35</v>
      </c>
      <c r="O704" s="12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20"/>
      <c r="M705" s="21"/>
      <c r="N705" s="20" t="s">
        <v>35</v>
      </c>
      <c r="O705" s="12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20"/>
      <c r="M706" s="21"/>
      <c r="N706" s="20" t="s">
        <v>35</v>
      </c>
      <c r="O706" s="12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20"/>
      <c r="M707" s="21"/>
      <c r="N707" s="20" t="s">
        <v>35</v>
      </c>
      <c r="O707" s="12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20"/>
      <c r="M708" s="21"/>
      <c r="N708" s="20" t="s">
        <v>35</v>
      </c>
      <c r="O708" s="12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20"/>
      <c r="M709" s="21"/>
      <c r="N709" s="21"/>
      <c r="O709" s="12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20"/>
      <c r="M710" s="21"/>
      <c r="N710" s="20" t="s">
        <v>35</v>
      </c>
      <c r="O710" s="12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1"/>
      <c r="M711" s="21"/>
      <c r="N711" s="21" t="s">
        <v>79</v>
      </c>
      <c r="O711" s="12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467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1" t="s">
        <v>51</v>
      </c>
      <c r="G713" s="111"/>
      <c r="H713" s="111"/>
      <c r="I713" s="111"/>
      <c r="J713" s="111"/>
      <c r="K713" s="21" t="s">
        <v>21</v>
      </c>
      <c r="L713" s="21" t="s">
        <v>22</v>
      </c>
      <c r="M713" s="112" t="s">
        <v>20</v>
      </c>
      <c r="N713" s="11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3">
        <f>(K714+K715)/2</f>
        <v>0</v>
      </c>
      <c r="M714" s="21"/>
      <c r="N714" s="20" t="s">
        <v>35</v>
      </c>
      <c r="O714" s="11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469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470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1" t="s">
        <v>25</v>
      </c>
      <c r="G719" s="111"/>
      <c r="H719" s="111"/>
      <c r="I719" s="111"/>
      <c r="J719" s="111"/>
      <c r="K719" s="20" t="s">
        <v>18</v>
      </c>
      <c r="L719" s="20" t="s">
        <v>19</v>
      </c>
      <c r="M719" s="111" t="s">
        <v>20</v>
      </c>
      <c r="N719" s="111"/>
      <c r="O719" s="11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9">
        <f>(K721+K722+K723)/3</f>
        <v>2</v>
      </c>
      <c r="M721" s="20" t="s">
        <v>29</v>
      </c>
      <c r="N721" s="20" t="s">
        <v>30</v>
      </c>
      <c r="O721" s="12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5"/>
      <c r="M722" s="20"/>
      <c r="N722" s="20" t="s">
        <v>35</v>
      </c>
      <c r="O722" s="12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6"/>
      <c r="M723" s="20"/>
      <c r="N723" s="20" t="s">
        <v>30</v>
      </c>
      <c r="O723" s="12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1" t="s">
        <v>51</v>
      </c>
      <c r="G724" s="111"/>
      <c r="H724" s="111"/>
      <c r="I724" s="111"/>
      <c r="J724" s="111"/>
      <c r="K724" s="21" t="s">
        <v>21</v>
      </c>
      <c r="L724" s="21" t="s">
        <v>22</v>
      </c>
      <c r="M724" s="111" t="s">
        <v>20</v>
      </c>
      <c r="N724" s="111"/>
      <c r="O724" s="12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9">
        <f>(K726+K727+K728)/3</f>
        <v>3.0648398038990989</v>
      </c>
      <c r="M726" s="20" t="s">
        <v>476</v>
      </c>
      <c r="N726" s="20" t="s">
        <v>35</v>
      </c>
      <c r="O726" s="12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7"/>
      <c r="M727" s="20" t="s">
        <v>478</v>
      </c>
      <c r="N727" s="20" t="s">
        <v>35</v>
      </c>
      <c r="O727" s="12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7"/>
      <c r="M728" s="20" t="s">
        <v>479</v>
      </c>
      <c r="N728" s="20" t="s">
        <v>35</v>
      </c>
      <c r="O728" s="12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1" t="s">
        <v>480</v>
      </c>
      <c r="G730" s="131"/>
      <c r="H730" s="131"/>
      <c r="I730" s="131"/>
      <c r="J730" s="131"/>
      <c r="K730" s="131"/>
      <c r="L730" s="131"/>
      <c r="M730" s="131"/>
      <c r="N730" s="131"/>
      <c r="O730" s="13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1" t="s">
        <v>25</v>
      </c>
      <c r="G731" s="111"/>
      <c r="H731" s="111"/>
      <c r="I731" s="111"/>
      <c r="J731" s="111"/>
      <c r="K731" s="20" t="s">
        <v>18</v>
      </c>
      <c r="L731" s="20" t="s">
        <v>19</v>
      </c>
      <c r="M731" s="111" t="s">
        <v>20</v>
      </c>
      <c r="N731" s="11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9">
        <f>(K733+K734+K736+K735)/4</f>
        <v>1.1827888888888889</v>
      </c>
      <c r="M732" s="20"/>
      <c r="N732" s="20"/>
      <c r="O732" s="11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4"/>
      <c r="M733" s="20" t="s">
        <v>29</v>
      </c>
      <c r="N733" s="20" t="s">
        <v>30</v>
      </c>
      <c r="O733" s="12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4"/>
      <c r="M734" s="20" t="s">
        <v>72</v>
      </c>
      <c r="N734" s="20" t="s">
        <v>35</v>
      </c>
      <c r="O734" s="12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4"/>
      <c r="M735" s="20"/>
      <c r="N735" s="20" t="s">
        <v>35</v>
      </c>
      <c r="O735" s="12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2"/>
      <c r="M736" s="20"/>
      <c r="N736" s="20"/>
      <c r="O736" s="12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1" t="s">
        <v>51</v>
      </c>
      <c r="G737" s="111"/>
      <c r="H737" s="111"/>
      <c r="I737" s="111"/>
      <c r="J737" s="111"/>
      <c r="K737" s="21" t="s">
        <v>21</v>
      </c>
      <c r="L737" s="21" t="s">
        <v>22</v>
      </c>
      <c r="M737" s="111" t="s">
        <v>20</v>
      </c>
      <c r="N737" s="111"/>
      <c r="O737" s="12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9"/>
      <c r="G739" s="129" t="s">
        <v>12</v>
      </c>
      <c r="H739" s="129"/>
      <c r="I739" s="129"/>
      <c r="J739" s="129"/>
      <c r="K739" s="130"/>
      <c r="L739" s="129"/>
      <c r="M739" s="129"/>
      <c r="N739" s="129"/>
      <c r="O739" s="12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9"/>
      <c r="G740" s="129"/>
      <c r="H740" s="129"/>
      <c r="I740" s="129"/>
      <c r="J740" s="129"/>
      <c r="K740" s="130"/>
      <c r="L740" s="129"/>
      <c r="M740" s="129"/>
      <c r="N740" s="129"/>
      <c r="O740" s="12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9"/>
      <c r="G741" s="129"/>
      <c r="H741" s="129"/>
      <c r="I741" s="129"/>
      <c r="J741" s="129"/>
      <c r="K741" s="130"/>
      <c r="L741" s="129"/>
      <c r="M741" s="129"/>
      <c r="N741" s="129"/>
      <c r="O741" s="12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7">
        <f>(K743+K744+K745+K746+K747+K748)/6</f>
        <v>1.0240362809813572</v>
      </c>
      <c r="M742" s="20"/>
      <c r="N742" s="20"/>
      <c r="O742" s="12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7"/>
      <c r="M743" s="20" t="s">
        <v>487</v>
      </c>
      <c r="N743" s="20" t="s">
        <v>35</v>
      </c>
      <c r="O743" s="12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7"/>
      <c r="M744" s="20" t="s">
        <v>487</v>
      </c>
      <c r="N744" s="20" t="s">
        <v>35</v>
      </c>
      <c r="O744" s="12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7"/>
      <c r="M745" s="20" t="s">
        <v>491</v>
      </c>
      <c r="N745" s="20" t="s">
        <v>35</v>
      </c>
      <c r="O745" s="12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7"/>
      <c r="M746" s="20" t="s">
        <v>494</v>
      </c>
      <c r="N746" s="20" t="s">
        <v>35</v>
      </c>
      <c r="O746" s="12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7"/>
      <c r="M747" s="20" t="s">
        <v>494</v>
      </c>
      <c r="N747" s="20" t="s">
        <v>35</v>
      </c>
      <c r="O747" s="12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7"/>
      <c r="M748" s="20" t="s">
        <v>491</v>
      </c>
      <c r="N748" s="20" t="s">
        <v>79</v>
      </c>
      <c r="O748" s="12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497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1" t="s">
        <v>25</v>
      </c>
      <c r="G752" s="111"/>
      <c r="H752" s="111"/>
      <c r="I752" s="111"/>
      <c r="J752" s="111"/>
      <c r="K752" s="20" t="s">
        <v>18</v>
      </c>
      <c r="L752" s="20" t="s">
        <v>19</v>
      </c>
      <c r="M752" s="111" t="s">
        <v>20</v>
      </c>
      <c r="N752" s="111"/>
      <c r="O752" s="11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9">
        <f>(K754+K755+K756)/3</f>
        <v>1.3333333333333333</v>
      </c>
      <c r="M754" s="20" t="s">
        <v>29</v>
      </c>
      <c r="N754" s="20" t="s">
        <v>30</v>
      </c>
      <c r="O754" s="12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5"/>
      <c r="M755" s="20"/>
      <c r="N755" s="20" t="s">
        <v>35</v>
      </c>
      <c r="O755" s="12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6"/>
      <c r="M756" s="20"/>
      <c r="N756" s="20" t="s">
        <v>30</v>
      </c>
      <c r="O756" s="12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1" t="s">
        <v>51</v>
      </c>
      <c r="G757" s="111"/>
      <c r="H757" s="111"/>
      <c r="I757" s="111"/>
      <c r="J757" s="111"/>
      <c r="K757" s="21" t="s">
        <v>21</v>
      </c>
      <c r="L757" s="21" t="s">
        <v>22</v>
      </c>
      <c r="M757" s="111" t="s">
        <v>20</v>
      </c>
      <c r="N757" s="111"/>
      <c r="O757" s="12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9">
        <f>(K759+K760+K761)/3</f>
        <v>3.2723672221781759</v>
      </c>
      <c r="M759" s="20" t="s">
        <v>501</v>
      </c>
      <c r="N759" s="20" t="s">
        <v>35</v>
      </c>
      <c r="O759" s="12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7"/>
      <c r="M760" s="20" t="s">
        <v>503</v>
      </c>
      <c r="N760" s="20" t="s">
        <v>35</v>
      </c>
      <c r="O760" s="12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7"/>
      <c r="M761" s="20" t="s">
        <v>504</v>
      </c>
      <c r="N761" s="20" t="s">
        <v>35</v>
      </c>
      <c r="O761" s="12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505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506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1" t="s">
        <v>25</v>
      </c>
      <c r="G766" s="111"/>
      <c r="H766" s="111"/>
      <c r="I766" s="111"/>
      <c r="J766" s="111"/>
      <c r="K766" s="20" t="s">
        <v>18</v>
      </c>
      <c r="L766" s="20" t="s">
        <v>19</v>
      </c>
      <c r="M766" s="111" t="s">
        <v>20</v>
      </c>
      <c r="N766" s="11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3">
        <f>(K778+K777+K776+K775+K774+K773+K772+K771+K770+K769+K768+K767)/12</f>
        <v>1.4726909722222221</v>
      </c>
      <c r="M767" s="20" t="s">
        <v>29</v>
      </c>
      <c r="N767" s="20" t="s">
        <v>30</v>
      </c>
      <c r="O767" s="11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1" t="s">
        <v>51</v>
      </c>
      <c r="G780" s="111"/>
      <c r="H780" s="111"/>
      <c r="I780" s="111"/>
      <c r="J780" s="111"/>
      <c r="K780" s="21" t="s">
        <v>21</v>
      </c>
      <c r="L780" s="21" t="s">
        <v>22</v>
      </c>
      <c r="M780" s="112" t="s">
        <v>20</v>
      </c>
      <c r="N780" s="112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5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5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5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5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5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5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5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6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506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1" t="s">
        <v>25</v>
      </c>
      <c r="G793" s="111"/>
      <c r="H793" s="111"/>
      <c r="I793" s="111"/>
      <c r="J793" s="111"/>
      <c r="K793" s="20" t="s">
        <v>18</v>
      </c>
      <c r="L793" s="20" t="s">
        <v>19</v>
      </c>
      <c r="M793" s="111" t="s">
        <v>20</v>
      </c>
      <c r="N793" s="11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9">
        <f>(K794+K795+K796+K797)/4</f>
        <v>1.675</v>
      </c>
      <c r="M794" s="20" t="s">
        <v>555</v>
      </c>
      <c r="N794" s="35" t="s">
        <v>30</v>
      </c>
      <c r="O794" s="12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4"/>
      <c r="M795" s="20"/>
      <c r="N795" s="35"/>
      <c r="O795" s="13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4"/>
      <c r="M796" s="20" t="s">
        <v>560</v>
      </c>
      <c r="N796" s="35" t="s">
        <v>561</v>
      </c>
      <c r="O796" s="13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2"/>
      <c r="M797" s="20" t="s">
        <v>564</v>
      </c>
      <c r="N797" s="35" t="s">
        <v>565</v>
      </c>
      <c r="O797" s="13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1" t="s">
        <v>51</v>
      </c>
      <c r="G799" s="111"/>
      <c r="H799" s="111"/>
      <c r="I799" s="111"/>
      <c r="J799" s="111"/>
      <c r="K799" s="21" t="s">
        <v>21</v>
      </c>
      <c r="L799" s="21" t="s">
        <v>22</v>
      </c>
      <c r="M799" s="112" t="s">
        <v>20</v>
      </c>
      <c r="N799" s="123"/>
      <c r="O799" s="13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4">
        <f>(K801+K802+K803+K804+K805+K806)/6</f>
        <v>0.85116230799164949</v>
      </c>
      <c r="M801" s="20" t="s">
        <v>569</v>
      </c>
      <c r="N801" s="35" t="s">
        <v>35</v>
      </c>
      <c r="O801" s="13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5"/>
      <c r="M802" s="20" t="s">
        <v>569</v>
      </c>
      <c r="N802" s="35" t="s">
        <v>35</v>
      </c>
      <c r="O802" s="13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5"/>
      <c r="M803" s="20"/>
      <c r="N803" s="35" t="s">
        <v>35</v>
      </c>
      <c r="O803" s="13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5"/>
      <c r="M804" s="20" t="s">
        <v>569</v>
      </c>
      <c r="N804" s="35" t="s">
        <v>35</v>
      </c>
      <c r="O804" s="13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5"/>
      <c r="M805" s="20" t="s">
        <v>569</v>
      </c>
      <c r="N805" s="35" t="s">
        <v>35</v>
      </c>
      <c r="O805" s="13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5"/>
      <c r="M806" s="21" t="s">
        <v>580</v>
      </c>
      <c r="N806" s="35" t="s">
        <v>79</v>
      </c>
      <c r="O806" s="13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9" t="s">
        <v>581</v>
      </c>
      <c r="G809" s="140"/>
      <c r="H809" s="140"/>
      <c r="I809" s="140"/>
      <c r="J809" s="140"/>
      <c r="K809" s="140"/>
      <c r="L809" s="140"/>
      <c r="M809" s="140"/>
      <c r="N809" s="140"/>
      <c r="O809" s="14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1" t="s">
        <v>51</v>
      </c>
      <c r="G810" s="111"/>
      <c r="H810" s="111"/>
      <c r="I810" s="111"/>
      <c r="J810" s="111"/>
      <c r="K810" s="21" t="s">
        <v>21</v>
      </c>
      <c r="L810" s="21" t="s">
        <v>22</v>
      </c>
      <c r="M810" s="112" t="s">
        <v>20</v>
      </c>
      <c r="N810" s="11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4">
        <f>(K812+K813+K814+K815+K816+K817+K818+K819+K820)</f>
        <v>42.185785750900024</v>
      </c>
      <c r="M812" s="20" t="s">
        <v>586</v>
      </c>
      <c r="N812" s="20" t="s">
        <v>587</v>
      </c>
      <c r="O812" s="12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4"/>
      <c r="M813" s="20"/>
      <c r="N813" s="20" t="s">
        <v>590</v>
      </c>
      <c r="O813" s="12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4"/>
      <c r="M814" s="20" t="s">
        <v>586</v>
      </c>
      <c r="N814" s="20" t="s">
        <v>590</v>
      </c>
      <c r="O814" s="12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4"/>
      <c r="M815" s="20" t="s">
        <v>586</v>
      </c>
      <c r="N815" s="20" t="s">
        <v>590</v>
      </c>
      <c r="O815" s="12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4"/>
      <c r="M816" s="20" t="s">
        <v>586</v>
      </c>
      <c r="N816" s="20" t="s">
        <v>590</v>
      </c>
      <c r="O816" s="12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4"/>
      <c r="M817" s="20" t="s">
        <v>586</v>
      </c>
      <c r="N817" s="20" t="s">
        <v>590</v>
      </c>
      <c r="O817" s="12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4"/>
      <c r="M818" s="20" t="s">
        <v>586</v>
      </c>
      <c r="N818" s="20" t="s">
        <v>79</v>
      </c>
      <c r="O818" s="12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4"/>
      <c r="M819" s="21"/>
      <c r="N819" s="20" t="s">
        <v>79</v>
      </c>
      <c r="O819" s="12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4"/>
      <c r="M820" s="20" t="s">
        <v>586</v>
      </c>
      <c r="N820" s="20" t="s">
        <v>35</v>
      </c>
      <c r="O820" s="12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608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1" t="s">
        <v>25</v>
      </c>
      <c r="G823" s="111"/>
      <c r="H823" s="111"/>
      <c r="I823" s="111"/>
      <c r="J823" s="111"/>
      <c r="K823" s="20" t="s">
        <v>18</v>
      </c>
      <c r="L823" s="20" t="s">
        <v>19</v>
      </c>
      <c r="M823" s="111" t="s">
        <v>20</v>
      </c>
      <c r="N823" s="11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3">
        <f>(K824+K825+K826+K827+K828+K829+K830+K831+K832+K833+K834+K835)/12</f>
        <v>0.97279666538082388</v>
      </c>
      <c r="M824" s="21"/>
      <c r="N824" s="36" t="s">
        <v>30</v>
      </c>
      <c r="O824" s="11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20"/>
      <c r="M825" s="21"/>
      <c r="N825" s="35" t="s">
        <v>35</v>
      </c>
      <c r="O825" s="12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20"/>
      <c r="M826" s="20" t="s">
        <v>615</v>
      </c>
      <c r="N826" s="35" t="s">
        <v>35</v>
      </c>
      <c r="O826" s="12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20"/>
      <c r="M827" s="20" t="s">
        <v>615</v>
      </c>
      <c r="N827" s="35" t="s">
        <v>35</v>
      </c>
      <c r="O827" s="12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20"/>
      <c r="M828" s="20" t="s">
        <v>615</v>
      </c>
      <c r="N828" s="35" t="s">
        <v>35</v>
      </c>
      <c r="O828" s="12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20"/>
      <c r="M829" s="21"/>
      <c r="N829" s="35" t="s">
        <v>35</v>
      </c>
      <c r="O829" s="12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20"/>
      <c r="M830" s="21"/>
      <c r="N830" s="35" t="s">
        <v>35</v>
      </c>
      <c r="O830" s="12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20"/>
      <c r="M831" s="21"/>
      <c r="N831" s="35" t="s">
        <v>35</v>
      </c>
      <c r="O831" s="12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20"/>
      <c r="M832" s="21"/>
      <c r="N832" s="35" t="s">
        <v>35</v>
      </c>
      <c r="O832" s="12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20"/>
      <c r="M833" s="21"/>
      <c r="N833" s="35" t="s">
        <v>35</v>
      </c>
      <c r="O833" s="12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20"/>
      <c r="M834" s="21"/>
      <c r="N834" s="35" t="s">
        <v>35</v>
      </c>
      <c r="O834" s="12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1"/>
      <c r="M835" s="21"/>
      <c r="N835" s="35" t="s">
        <v>35</v>
      </c>
      <c r="O835" s="12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2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1" t="s">
        <v>51</v>
      </c>
      <c r="G837" s="111"/>
      <c r="H837" s="111"/>
      <c r="I837" s="111"/>
      <c r="J837" s="111"/>
      <c r="K837" s="21" t="s">
        <v>21</v>
      </c>
      <c r="L837" s="21" t="s">
        <v>22</v>
      </c>
      <c r="M837" s="112" t="s">
        <v>20</v>
      </c>
      <c r="N837" s="123"/>
      <c r="O837" s="12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2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6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2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7"/>
      <c r="M840" s="21"/>
      <c r="N840" s="35" t="s">
        <v>561</v>
      </c>
      <c r="O840" s="12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7"/>
      <c r="M841" s="21"/>
      <c r="N841" s="35" t="s">
        <v>561</v>
      </c>
      <c r="O841" s="12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7"/>
      <c r="M842" s="21"/>
      <c r="N842" s="35" t="s">
        <v>561</v>
      </c>
      <c r="O842" s="12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7"/>
      <c r="M843" s="21"/>
      <c r="N843" s="35" t="s">
        <v>561</v>
      </c>
      <c r="O843" s="12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7"/>
      <c r="M844" s="21"/>
      <c r="N844" s="36" t="s">
        <v>641</v>
      </c>
      <c r="O844" s="12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7"/>
      <c r="M845" s="31"/>
      <c r="N845" s="31"/>
      <c r="O845" s="12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7"/>
      <c r="M846" s="21"/>
      <c r="N846" s="36"/>
      <c r="O846" s="12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7"/>
      <c r="M847" s="21"/>
      <c r="N847" s="35" t="s">
        <v>561</v>
      </c>
      <c r="O847" s="12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7"/>
      <c r="M848" s="21"/>
      <c r="N848" s="35" t="s">
        <v>561</v>
      </c>
      <c r="O848" s="12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7"/>
      <c r="M849" s="21"/>
      <c r="N849" s="35" t="s">
        <v>561</v>
      </c>
      <c r="O849" s="12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7"/>
      <c r="M850" s="21"/>
      <c r="N850" s="35" t="s">
        <v>561</v>
      </c>
      <c r="O850" s="12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7"/>
      <c r="M851" s="21" t="s">
        <v>644</v>
      </c>
      <c r="N851" s="35" t="s">
        <v>561</v>
      </c>
      <c r="O851" s="12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7"/>
      <c r="M852" s="21"/>
      <c r="N852" s="36" t="s">
        <v>641</v>
      </c>
      <c r="O852" s="12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7"/>
      <c r="M853" s="31"/>
      <c r="N853" s="31"/>
      <c r="O853" s="12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7"/>
      <c r="M854" s="21"/>
      <c r="N854" s="36"/>
      <c r="O854" s="12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7"/>
      <c r="M855" s="20" t="s">
        <v>638</v>
      </c>
      <c r="N855" s="35" t="s">
        <v>561</v>
      </c>
      <c r="O855" s="12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7"/>
      <c r="M856" s="21"/>
      <c r="N856" s="35" t="s">
        <v>561</v>
      </c>
      <c r="O856" s="12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7"/>
      <c r="M857" s="21"/>
      <c r="N857" s="35" t="s">
        <v>561</v>
      </c>
      <c r="O857" s="12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7"/>
      <c r="M858" s="21"/>
      <c r="N858" s="35" t="s">
        <v>561</v>
      </c>
      <c r="O858" s="12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7"/>
      <c r="M859" s="21" t="s">
        <v>644</v>
      </c>
      <c r="N859" s="35" t="s">
        <v>561</v>
      </c>
      <c r="O859" s="12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7"/>
      <c r="M860" s="21"/>
      <c r="N860" s="36" t="s">
        <v>641</v>
      </c>
      <c r="O860" s="12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7"/>
      <c r="M861" s="31"/>
      <c r="N861" s="31"/>
      <c r="O861" s="12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7"/>
      <c r="M862" s="21"/>
      <c r="N862" s="36"/>
      <c r="O862" s="12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7"/>
      <c r="M863" s="21"/>
      <c r="N863" s="35" t="s">
        <v>561</v>
      </c>
      <c r="O863" s="12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7"/>
      <c r="M864" s="21"/>
      <c r="N864" s="35" t="s">
        <v>561</v>
      </c>
      <c r="O864" s="12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7"/>
      <c r="M865" s="21"/>
      <c r="N865" s="35" t="s">
        <v>561</v>
      </c>
      <c r="O865" s="12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7"/>
      <c r="M866" s="21"/>
      <c r="N866" s="35" t="s">
        <v>561</v>
      </c>
      <c r="O866" s="12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7"/>
      <c r="M867" s="21" t="s">
        <v>649</v>
      </c>
      <c r="N867" s="35" t="s">
        <v>561</v>
      </c>
      <c r="O867" s="12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7"/>
      <c r="M868" s="21"/>
      <c r="N868" s="36" t="s">
        <v>641</v>
      </c>
      <c r="O868" s="12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7"/>
      <c r="M869" s="31"/>
      <c r="N869" s="31"/>
      <c r="O869" s="12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7"/>
      <c r="M870" s="21"/>
      <c r="N870" s="36"/>
      <c r="O870" s="12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7"/>
      <c r="M871" s="21"/>
      <c r="N871" s="35" t="s">
        <v>561</v>
      </c>
      <c r="O871" s="12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7"/>
      <c r="M872" s="21"/>
      <c r="N872" s="35" t="s">
        <v>561</v>
      </c>
      <c r="O872" s="12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7"/>
      <c r="M873" s="21"/>
      <c r="N873" s="35" t="s">
        <v>561</v>
      </c>
      <c r="O873" s="12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7"/>
      <c r="M874" s="21"/>
      <c r="N874" s="35" t="s">
        <v>561</v>
      </c>
      <c r="O874" s="12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7"/>
      <c r="M875" s="21"/>
      <c r="N875" s="35" t="s">
        <v>561</v>
      </c>
      <c r="O875" s="12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8"/>
      <c r="M876" s="21"/>
      <c r="N876" s="36" t="s">
        <v>641</v>
      </c>
      <c r="O876" s="12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abSelected="1" view="pageLayout" zoomScale="75" zoomScaleNormal="100" zoomScaleSheetLayoutView="85" zoomScalePageLayoutView="75" workbookViewId="0">
      <selection activeCell="E7" sqref="J7"/>
    </sheetView>
  </sheetViews>
  <sheetFormatPr defaultRowHeight="15"/>
  <cols>
    <col min="1" max="1" width="24.28515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" customHeight="1">
      <c r="E7" s="141" t="s">
        <v>696</v>
      </c>
      <c r="F7" s="141"/>
      <c r="G7" s="141"/>
      <c r="H7" s="141"/>
      <c r="I7" s="141"/>
      <c r="J7" s="141"/>
      <c r="K7" s="141"/>
    </row>
    <row r="8" spans="1:13" s="1" customFormat="1" ht="46.5" customHeight="1">
      <c r="E8" s="141"/>
      <c r="F8" s="141"/>
      <c r="G8" s="141"/>
      <c r="H8" s="141"/>
      <c r="I8" s="141"/>
      <c r="J8" s="141"/>
      <c r="K8" s="141"/>
    </row>
    <row r="9" spans="1:13" s="1" customFormat="1" ht="37.5" customHeight="1">
      <c r="E9" s="141"/>
      <c r="F9" s="141"/>
      <c r="G9" s="141"/>
      <c r="H9" s="141"/>
      <c r="I9" s="141"/>
      <c r="J9" s="141"/>
      <c r="K9" s="141"/>
    </row>
    <row r="10" spans="1:13" s="1" customFormat="1"/>
    <row r="11" spans="1:13" ht="100.5" customHeight="1">
      <c r="A11" s="2" t="s">
        <v>652</v>
      </c>
      <c r="B11" s="2" t="s">
        <v>656</v>
      </c>
      <c r="C11" s="2" t="s">
        <v>672</v>
      </c>
      <c r="D11" s="2" t="s">
        <v>653</v>
      </c>
      <c r="E11" s="75" t="s">
        <v>12</v>
      </c>
      <c r="F11" s="76" t="s">
        <v>5</v>
      </c>
      <c r="G11" s="76" t="s">
        <v>657</v>
      </c>
      <c r="H11" s="76" t="s">
        <v>1</v>
      </c>
      <c r="I11" s="76" t="s">
        <v>658</v>
      </c>
      <c r="J11" s="76" t="s">
        <v>670</v>
      </c>
      <c r="K11" s="76" t="s">
        <v>664</v>
      </c>
      <c r="L11" s="85" t="s">
        <v>3</v>
      </c>
      <c r="M11" s="76" t="s">
        <v>671</v>
      </c>
    </row>
    <row r="12" spans="1:13" s="1" customFormat="1" ht="105.75" customHeight="1">
      <c r="A12" s="142" t="s">
        <v>695</v>
      </c>
      <c r="B12" s="160" t="s">
        <v>694</v>
      </c>
      <c r="C12" s="158" t="s">
        <v>681</v>
      </c>
      <c r="D12" s="98" t="s">
        <v>654</v>
      </c>
      <c r="E12" s="99" t="s">
        <v>663</v>
      </c>
      <c r="F12" s="83" t="s">
        <v>4</v>
      </c>
      <c r="G12" s="84">
        <v>0.78</v>
      </c>
      <c r="H12" s="94">
        <v>0.78</v>
      </c>
      <c r="I12" s="84">
        <v>1</v>
      </c>
      <c r="J12" s="148">
        <v>1</v>
      </c>
      <c r="K12" s="81"/>
      <c r="L12" s="86" t="s">
        <v>691</v>
      </c>
      <c r="M12" s="145">
        <v>1</v>
      </c>
    </row>
    <row r="13" spans="1:13" s="1" customFormat="1" ht="126.75" customHeight="1">
      <c r="A13" s="143"/>
      <c r="B13" s="161"/>
      <c r="C13" s="159"/>
      <c r="D13" s="98" t="s">
        <v>655</v>
      </c>
      <c r="E13" s="99" t="s">
        <v>665</v>
      </c>
      <c r="F13" s="83" t="s">
        <v>666</v>
      </c>
      <c r="G13" s="83">
        <v>105</v>
      </c>
      <c r="H13" s="89">
        <v>105</v>
      </c>
      <c r="I13" s="84">
        <v>1</v>
      </c>
      <c r="J13" s="149"/>
      <c r="K13" s="77"/>
      <c r="L13" s="82" t="s">
        <v>692</v>
      </c>
      <c r="M13" s="147"/>
    </row>
    <row r="14" spans="1:13" s="1" customFormat="1" ht="115.5" customHeight="1">
      <c r="A14" s="143"/>
      <c r="B14" s="161"/>
      <c r="C14" s="158" t="s">
        <v>682</v>
      </c>
      <c r="D14" s="98" t="s">
        <v>654</v>
      </c>
      <c r="E14" s="99" t="s">
        <v>667</v>
      </c>
      <c r="F14" s="83" t="s">
        <v>4</v>
      </c>
      <c r="G14" s="84">
        <v>0.1</v>
      </c>
      <c r="H14" s="94">
        <v>0.1</v>
      </c>
      <c r="I14" s="84">
        <v>1</v>
      </c>
      <c r="J14" s="148">
        <v>1</v>
      </c>
      <c r="K14" s="81"/>
      <c r="L14" s="86" t="s">
        <v>691</v>
      </c>
      <c r="M14" s="145">
        <v>1</v>
      </c>
    </row>
    <row r="15" spans="1:13" s="1" customFormat="1" ht="119.25" customHeight="1">
      <c r="A15" s="143"/>
      <c r="B15" s="161"/>
      <c r="C15" s="159"/>
      <c r="D15" s="98" t="s">
        <v>655</v>
      </c>
      <c r="E15" s="99" t="s">
        <v>665</v>
      </c>
      <c r="F15" s="83" t="s">
        <v>666</v>
      </c>
      <c r="G15" s="83">
        <v>95</v>
      </c>
      <c r="H15" s="89">
        <v>95</v>
      </c>
      <c r="I15" s="84">
        <v>1</v>
      </c>
      <c r="J15" s="149"/>
      <c r="K15" s="77"/>
      <c r="L15" s="82" t="s">
        <v>692</v>
      </c>
      <c r="M15" s="147"/>
    </row>
    <row r="16" spans="1:13" s="1" customFormat="1" ht="81.75" customHeight="1">
      <c r="A16" s="143"/>
      <c r="B16" s="161"/>
      <c r="C16" s="158" t="s">
        <v>683</v>
      </c>
      <c r="D16" s="98" t="s">
        <v>654</v>
      </c>
      <c r="E16" s="99" t="s">
        <v>673</v>
      </c>
      <c r="F16" s="83" t="s">
        <v>4</v>
      </c>
      <c r="G16" s="101">
        <v>0</v>
      </c>
      <c r="H16" s="101">
        <v>0</v>
      </c>
      <c r="I16" s="76"/>
      <c r="J16" s="145">
        <v>1</v>
      </c>
      <c r="K16" s="81"/>
      <c r="L16" s="86" t="s">
        <v>691</v>
      </c>
      <c r="M16" s="145">
        <v>1</v>
      </c>
    </row>
    <row r="17" spans="1:13" s="1" customFormat="1" ht="123.75" customHeight="1">
      <c r="A17" s="143"/>
      <c r="B17" s="161"/>
      <c r="C17" s="159"/>
      <c r="D17" s="98" t="s">
        <v>655</v>
      </c>
      <c r="E17" s="99" t="s">
        <v>665</v>
      </c>
      <c r="F17" s="83" t="s">
        <v>666</v>
      </c>
      <c r="G17" s="102">
        <v>3</v>
      </c>
      <c r="H17" s="102">
        <v>3</v>
      </c>
      <c r="I17" s="101">
        <v>1</v>
      </c>
      <c r="J17" s="146"/>
      <c r="K17" s="77"/>
      <c r="L17" s="82" t="s">
        <v>692</v>
      </c>
      <c r="M17" s="147"/>
    </row>
    <row r="18" spans="1:13" s="1" customFormat="1" ht="168.75" customHeight="1">
      <c r="A18" s="143"/>
      <c r="B18" s="161"/>
      <c r="C18" s="158" t="s">
        <v>684</v>
      </c>
      <c r="D18" s="98" t="s">
        <v>654</v>
      </c>
      <c r="E18" s="99" t="s">
        <v>674</v>
      </c>
      <c r="F18" s="83" t="s">
        <v>4</v>
      </c>
      <c r="G18" s="106">
        <v>5.0000000000000001E-3</v>
      </c>
      <c r="H18" s="106">
        <v>5.0000000000000001E-3</v>
      </c>
      <c r="I18" s="101">
        <v>1</v>
      </c>
      <c r="J18" s="100"/>
      <c r="K18" s="81"/>
      <c r="L18" s="86" t="s">
        <v>691</v>
      </c>
      <c r="M18" s="97"/>
    </row>
    <row r="19" spans="1:13" s="1" customFormat="1" ht="123.75" customHeight="1">
      <c r="A19" s="143"/>
      <c r="B19" s="162"/>
      <c r="C19" s="159"/>
      <c r="D19" s="98" t="s">
        <v>655</v>
      </c>
      <c r="E19" s="99" t="s">
        <v>665</v>
      </c>
      <c r="F19" s="83" t="s">
        <v>666</v>
      </c>
      <c r="G19" s="102">
        <v>1</v>
      </c>
      <c r="H19" s="102">
        <v>1</v>
      </c>
      <c r="I19" s="101">
        <v>1</v>
      </c>
      <c r="J19" s="103">
        <v>1</v>
      </c>
      <c r="K19" s="77"/>
      <c r="L19" s="82" t="s">
        <v>692</v>
      </c>
      <c r="M19" s="103">
        <v>1</v>
      </c>
    </row>
    <row r="20" spans="1:13" s="1" customFormat="1" ht="108.75" customHeight="1">
      <c r="A20" s="143"/>
      <c r="B20" s="160" t="s">
        <v>675</v>
      </c>
      <c r="C20" s="158" t="s">
        <v>685</v>
      </c>
      <c r="D20" s="98" t="s">
        <v>654</v>
      </c>
      <c r="E20" s="99" t="s">
        <v>663</v>
      </c>
      <c r="F20" s="83" t="s">
        <v>4</v>
      </c>
      <c r="G20" s="101">
        <v>0.75</v>
      </c>
      <c r="H20" s="101">
        <v>0.75</v>
      </c>
      <c r="I20" s="101">
        <v>1</v>
      </c>
      <c r="J20" s="145">
        <v>1</v>
      </c>
      <c r="K20" s="81"/>
      <c r="L20" s="86" t="s">
        <v>691</v>
      </c>
      <c r="M20" s="145">
        <v>1</v>
      </c>
    </row>
    <row r="21" spans="1:13" s="1" customFormat="1" ht="120" customHeight="1">
      <c r="A21" s="143"/>
      <c r="B21" s="161"/>
      <c r="C21" s="159"/>
      <c r="D21" s="98" t="s">
        <v>655</v>
      </c>
      <c r="E21" s="99" t="s">
        <v>665</v>
      </c>
      <c r="F21" s="83" t="s">
        <v>666</v>
      </c>
      <c r="G21" s="102">
        <v>43</v>
      </c>
      <c r="H21" s="102">
        <v>43</v>
      </c>
      <c r="I21" s="101">
        <v>1</v>
      </c>
      <c r="J21" s="146"/>
      <c r="K21" s="77"/>
      <c r="L21" s="82" t="s">
        <v>692</v>
      </c>
      <c r="M21" s="147"/>
    </row>
    <row r="22" spans="1:13" s="1" customFormat="1" ht="122.25" customHeight="1">
      <c r="A22" s="143"/>
      <c r="B22" s="161"/>
      <c r="C22" s="158" t="s">
        <v>686</v>
      </c>
      <c r="D22" s="98" t="s">
        <v>654</v>
      </c>
      <c r="E22" s="99" t="s">
        <v>667</v>
      </c>
      <c r="F22" s="83" t="s">
        <v>4</v>
      </c>
      <c r="G22" s="84">
        <v>0.1</v>
      </c>
      <c r="H22" s="94">
        <v>0.1</v>
      </c>
      <c r="I22" s="101">
        <v>1</v>
      </c>
      <c r="J22" s="145">
        <v>1</v>
      </c>
      <c r="K22" s="81"/>
      <c r="L22" s="86" t="s">
        <v>691</v>
      </c>
      <c r="M22" s="145">
        <v>1</v>
      </c>
    </row>
    <row r="23" spans="1:13" s="1" customFormat="1" ht="123" customHeight="1">
      <c r="A23" s="143"/>
      <c r="B23" s="161"/>
      <c r="C23" s="159"/>
      <c r="D23" s="98" t="s">
        <v>655</v>
      </c>
      <c r="E23" s="99" t="s">
        <v>665</v>
      </c>
      <c r="F23" s="83" t="s">
        <v>666</v>
      </c>
      <c r="G23" s="102">
        <v>59</v>
      </c>
      <c r="H23" s="102">
        <v>59</v>
      </c>
      <c r="I23" s="101">
        <v>1</v>
      </c>
      <c r="J23" s="146"/>
      <c r="K23" s="77"/>
      <c r="L23" s="82" t="s">
        <v>692</v>
      </c>
      <c r="M23" s="147"/>
    </row>
    <row r="24" spans="1:13" ht="78.75" customHeight="1">
      <c r="A24" s="143"/>
      <c r="B24" s="161"/>
      <c r="C24" s="158" t="s">
        <v>687</v>
      </c>
      <c r="D24" s="98" t="s">
        <v>654</v>
      </c>
      <c r="E24" s="99" t="s">
        <v>673</v>
      </c>
      <c r="F24" s="83" t="s">
        <v>4</v>
      </c>
      <c r="G24" s="84">
        <v>0</v>
      </c>
      <c r="H24" s="94">
        <v>0</v>
      </c>
      <c r="I24" s="88"/>
      <c r="J24" s="148">
        <v>1</v>
      </c>
      <c r="K24" s="81"/>
      <c r="L24" s="86" t="s">
        <v>691</v>
      </c>
      <c r="M24" s="155">
        <v>1</v>
      </c>
    </row>
    <row r="25" spans="1:13" ht="123.75" customHeight="1">
      <c r="A25" s="143"/>
      <c r="B25" s="161"/>
      <c r="C25" s="159"/>
      <c r="D25" s="98" t="s">
        <v>655</v>
      </c>
      <c r="E25" s="99" t="s">
        <v>665</v>
      </c>
      <c r="F25" s="83" t="s">
        <v>666</v>
      </c>
      <c r="G25" s="83">
        <v>3</v>
      </c>
      <c r="H25" s="89">
        <v>3</v>
      </c>
      <c r="I25" s="84">
        <v>1</v>
      </c>
      <c r="J25" s="149"/>
      <c r="K25" s="77"/>
      <c r="L25" s="82" t="s">
        <v>692</v>
      </c>
      <c r="M25" s="163"/>
    </row>
    <row r="26" spans="1:13" ht="78.75" customHeight="1">
      <c r="A26" s="143"/>
      <c r="B26" s="152" t="s">
        <v>679</v>
      </c>
      <c r="C26" s="164" t="s">
        <v>680</v>
      </c>
      <c r="D26" s="98" t="s">
        <v>668</v>
      </c>
      <c r="E26" s="99" t="s">
        <v>676</v>
      </c>
      <c r="F26" s="83" t="s">
        <v>4</v>
      </c>
      <c r="G26" s="84">
        <v>0.06</v>
      </c>
      <c r="H26" s="84">
        <v>0.06</v>
      </c>
      <c r="I26" s="84">
        <v>1</v>
      </c>
      <c r="J26" s="148">
        <v>1</v>
      </c>
      <c r="K26" s="81"/>
      <c r="L26" s="87" t="s">
        <v>693</v>
      </c>
      <c r="M26" s="155">
        <v>1</v>
      </c>
    </row>
    <row r="27" spans="1:13" ht="90" customHeight="1">
      <c r="A27" s="143"/>
      <c r="B27" s="153"/>
      <c r="C27" s="165"/>
      <c r="D27" s="98" t="s">
        <v>669</v>
      </c>
      <c r="E27" s="99" t="s">
        <v>677</v>
      </c>
      <c r="F27" s="83" t="s">
        <v>4</v>
      </c>
      <c r="G27" s="84">
        <v>0.91</v>
      </c>
      <c r="H27" s="95">
        <v>0.91</v>
      </c>
      <c r="I27" s="90">
        <v>1</v>
      </c>
      <c r="J27" s="150"/>
      <c r="K27" s="81"/>
      <c r="L27" s="87" t="s">
        <v>688</v>
      </c>
      <c r="M27" s="156"/>
    </row>
    <row r="28" spans="1:13" ht="126.75" customHeight="1">
      <c r="A28" s="144"/>
      <c r="B28" s="154"/>
      <c r="C28" s="166"/>
      <c r="D28" s="98" t="s">
        <v>655</v>
      </c>
      <c r="E28" s="99" t="s">
        <v>678</v>
      </c>
      <c r="F28" s="83" t="s">
        <v>666</v>
      </c>
      <c r="G28" s="93">
        <v>162</v>
      </c>
      <c r="H28" s="96">
        <v>162</v>
      </c>
      <c r="I28" s="84">
        <v>1</v>
      </c>
      <c r="J28" s="149"/>
      <c r="K28" s="81"/>
      <c r="L28" s="107" t="s">
        <v>692</v>
      </c>
      <c r="M28" s="157"/>
    </row>
    <row r="29" spans="1:13" ht="24.75" customHeight="1">
      <c r="M29" s="104">
        <v>1</v>
      </c>
    </row>
    <row r="32" spans="1:13" ht="27" customHeight="1">
      <c r="C32" s="151" t="s">
        <v>689</v>
      </c>
      <c r="D32" s="151"/>
      <c r="E32" s="151"/>
      <c r="F32" s="151"/>
      <c r="J32" s="105" t="s">
        <v>690</v>
      </c>
    </row>
    <row r="33" spans="2:9" ht="18.75">
      <c r="B33" s="151"/>
      <c r="C33" s="151"/>
      <c r="D33" s="151"/>
      <c r="E33" s="151"/>
      <c r="F33" s="151"/>
      <c r="G33" s="91"/>
      <c r="H33" s="91"/>
      <c r="I33" s="92"/>
    </row>
  </sheetData>
  <mergeCells count="29">
    <mergeCell ref="B33:F33"/>
    <mergeCell ref="B26:B28"/>
    <mergeCell ref="M26:M28"/>
    <mergeCell ref="M12:M13"/>
    <mergeCell ref="C14:C15"/>
    <mergeCell ref="B12:B19"/>
    <mergeCell ref="B20:B25"/>
    <mergeCell ref="C32:F32"/>
    <mergeCell ref="C24:C25"/>
    <mergeCell ref="M24:M25"/>
    <mergeCell ref="C26:C28"/>
    <mergeCell ref="C16:C17"/>
    <mergeCell ref="C18:C19"/>
    <mergeCell ref="C20:C21"/>
    <mergeCell ref="C22:C23"/>
    <mergeCell ref="C12:C13"/>
    <mergeCell ref="E7:K9"/>
    <mergeCell ref="A12:A28"/>
    <mergeCell ref="J22:J23"/>
    <mergeCell ref="M22:M23"/>
    <mergeCell ref="J24:J25"/>
    <mergeCell ref="J26:J28"/>
    <mergeCell ref="J12:J13"/>
    <mergeCell ref="J14:J15"/>
    <mergeCell ref="M14:M15"/>
    <mergeCell ref="J16:J17"/>
    <mergeCell ref="M16:M17"/>
    <mergeCell ref="J20:J21"/>
    <mergeCell ref="M20:M21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2019-04-11T02:40:02Z</dcterms:modified>
</cp:coreProperties>
</file>