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Лист1!$A$1:$M$33</definedName>
  </definedNames>
  <calcPr calcId="144525"/>
</workbook>
</file>

<file path=xl/calcChain.xml><?xml version="1.0" encoding="utf-8"?>
<calcChain xmlns="http://schemas.openxmlformats.org/spreadsheetml/2006/main">
  <c r="C17" i="15" l="1"/>
  <c r="C18" i="15" s="1"/>
  <c r="C19" i="15" s="1"/>
  <c r="C20" i="15" s="1"/>
  <c r="C21" i="15" s="1"/>
  <c r="C22" i="15" s="1"/>
  <c r="C23" i="15" s="1"/>
  <c r="C24" i="15" s="1"/>
  <c r="C25" i="15" s="1"/>
  <c r="C26" i="15" s="1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C27" i="15"/>
  <c r="C28" i="15" s="1"/>
  <c r="C29" i="15" s="1"/>
  <c r="C30" i="15" s="1"/>
  <c r="C31" i="15" s="1"/>
  <c r="C32" i="15" s="1"/>
  <c r="C33" i="15" s="1"/>
  <c r="C34" i="15"/>
  <c r="C35" i="15" s="1"/>
  <c r="C36" i="15" s="1"/>
  <c r="C37" i="15" s="1"/>
  <c r="C38" i="15" s="1"/>
  <c r="C39" i="15" s="1"/>
  <c r="C40" i="15" s="1"/>
  <c r="C41" i="15" s="1"/>
  <c r="C42" i="15" s="1"/>
  <c r="C43" i="15" s="1"/>
  <c r="A42" i="15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B43" i="15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C44" i="15"/>
  <c r="C45" i="15" s="1"/>
  <c r="C46" i="15" s="1"/>
  <c r="C47" i="15" s="1"/>
  <c r="C48" i="15" s="1"/>
  <c r="C49" i="15" s="1"/>
  <c r="C50" i="15" s="1"/>
  <c r="C51" i="15"/>
  <c r="C52" i="15" s="1"/>
  <c r="C53" i="15" s="1"/>
  <c r="C54" i="15" s="1"/>
  <c r="C55" i="15" s="1"/>
  <c r="C56" i="15" s="1"/>
  <c r="C57" i="15" s="1"/>
  <c r="C58" i="15" s="1"/>
  <c r="C59" i="15" s="1"/>
  <c r="C60" i="15" s="1"/>
  <c r="A59" i="15"/>
  <c r="A60" i="15"/>
  <c r="B60" i="15"/>
  <c r="A61" i="15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B61" i="15"/>
  <c r="C61" i="15"/>
  <c r="C62" i="15" s="1"/>
  <c r="C63" i="15" s="1"/>
  <c r="C64" i="15" s="1"/>
  <c r="C65" i="15" s="1"/>
  <c r="C66" i="15" s="1"/>
  <c r="C67" i="15" s="1"/>
  <c r="B62" i="15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C68" i="15"/>
  <c r="C69" i="15" s="1"/>
  <c r="C70" i="15" s="1"/>
  <c r="C71" i="15" s="1"/>
  <c r="C72" i="15" s="1"/>
  <c r="C73" i="15" s="1"/>
  <c r="C74" i="15" s="1"/>
  <c r="C75" i="15" s="1"/>
  <c r="C76" i="15" s="1"/>
  <c r="C77" i="15" s="1"/>
  <c r="A76" i="15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B77" i="15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C78" i="15"/>
  <c r="C79" i="15" s="1"/>
  <c r="C80" i="15" s="1"/>
  <c r="C81" i="15" s="1"/>
  <c r="C82" i="15" s="1"/>
  <c r="C83" i="15" s="1"/>
  <c r="C84" i="15" s="1"/>
  <c r="C85" i="15"/>
  <c r="C86" i="15" s="1"/>
  <c r="C87" i="15" s="1"/>
  <c r="C88" i="15" s="1"/>
  <c r="C89" i="15" s="1"/>
  <c r="C90" i="15" s="1"/>
  <c r="C91" i="15" s="1"/>
  <c r="C92" i="15" s="1"/>
  <c r="C93" i="15" s="1"/>
  <c r="C94" i="15" s="1"/>
  <c r="A93" i="15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B94" i="15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C95" i="15"/>
  <c r="C96" i="15" s="1"/>
  <c r="C97" i="15" s="1"/>
  <c r="C98" i="15" s="1"/>
  <c r="C99" i="15" s="1"/>
  <c r="C100" i="15" s="1"/>
  <c r="C101" i="15" s="1"/>
  <c r="C102" i="15"/>
  <c r="C103" i="15" s="1"/>
  <c r="C104" i="15" s="1"/>
  <c r="C105" i="15" s="1"/>
  <c r="C106" i="15" s="1"/>
  <c r="C107" i="15" s="1"/>
  <c r="C108" i="15" s="1"/>
  <c r="C109" i="15" s="1"/>
  <c r="C110" i="15" s="1"/>
  <c r="C111" i="15" s="1"/>
  <c r="A110" i="15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B111" i="15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C112" i="15"/>
  <c r="C113" i="15" s="1"/>
  <c r="C114" i="15" s="1"/>
  <c r="C115" i="15" s="1"/>
  <c r="C116" i="15" s="1"/>
  <c r="C117" i="15" s="1"/>
  <c r="C118" i="15" s="1"/>
  <c r="C119" i="15"/>
  <c r="C120" i="15" s="1"/>
  <c r="C121" i="15" s="1"/>
  <c r="C122" i="15" s="1"/>
  <c r="C123" i="15" s="1"/>
  <c r="C124" i="15" s="1"/>
  <c r="C125" i="15" s="1"/>
  <c r="C126" i="15" s="1"/>
  <c r="C127" i="15" s="1"/>
  <c r="C128" i="15" s="1"/>
  <c r="A127" i="15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B128" i="15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C129" i="15"/>
  <c r="C130" i="15" s="1"/>
  <c r="C131" i="15" s="1"/>
  <c r="C132" i="15" s="1"/>
  <c r="C133" i="15" s="1"/>
  <c r="C134" i="15" s="1"/>
  <c r="C135" i="15" s="1"/>
  <c r="C136" i="15"/>
  <c r="C137" i="15" s="1"/>
  <c r="C138" i="15" s="1"/>
  <c r="C139" i="15" s="1"/>
  <c r="C140" i="15" s="1"/>
  <c r="C141" i="15" s="1"/>
  <c r="C142" i="15" s="1"/>
  <c r="C143" i="15" s="1"/>
  <c r="C144" i="15" s="1"/>
  <c r="C145" i="15" s="1"/>
  <c r="A144" i="15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B145" i="15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C146" i="15"/>
  <c r="C147" i="15" s="1"/>
  <c r="C148" i="15" s="1"/>
  <c r="C149" i="15" s="1"/>
  <c r="C150" i="15" s="1"/>
  <c r="C151" i="15" s="1"/>
  <c r="C152" i="15" s="1"/>
  <c r="C153" i="15"/>
  <c r="C154" i="15" s="1"/>
  <c r="C155" i="15" s="1"/>
  <c r="C156" i="15" s="1"/>
  <c r="C157" i="15" s="1"/>
  <c r="C158" i="15" s="1"/>
  <c r="C159" i="15" s="1"/>
  <c r="C160" i="15" s="1"/>
  <c r="C161" i="15" s="1"/>
  <c r="C162" i="15" s="1"/>
  <c r="A161" i="15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B162" i="15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C163" i="15"/>
  <c r="C164" i="15" s="1"/>
  <c r="C165" i="15" s="1"/>
  <c r="C166" i="15" s="1"/>
  <c r="C167" i="15" s="1"/>
  <c r="C168" i="15" s="1"/>
  <c r="C169" i="15" s="1"/>
  <c r="C170" i="15"/>
  <c r="C171" i="15" s="1"/>
  <c r="C172" i="15" s="1"/>
  <c r="C173" i="15" s="1"/>
  <c r="C174" i="15" s="1"/>
  <c r="C175" i="15" s="1"/>
  <c r="C176" i="15" s="1"/>
  <c r="C177" i="15" s="1"/>
  <c r="C178" i="15" s="1"/>
  <c r="C179" i="15" s="1"/>
  <c r="A178" i="15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B179" i="15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C180" i="15"/>
  <c r="C181" i="15" s="1"/>
  <c r="C182" i="15" s="1"/>
  <c r="C183" i="15" s="1"/>
  <c r="C184" i="15" s="1"/>
  <c r="C185" i="15" s="1"/>
  <c r="C186" i="15" s="1"/>
  <c r="C187" i="15"/>
  <c r="C188" i="15" s="1"/>
  <c r="C189" i="15" s="1"/>
  <c r="C190" i="15" s="1"/>
  <c r="C191" i="15" s="1"/>
  <c r="C192" i="15" s="1"/>
  <c r="C193" i="15" s="1"/>
  <c r="C194" i="15" s="1"/>
  <c r="C195" i="15" s="1"/>
  <c r="C196" i="15" s="1"/>
  <c r="A195" i="15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B196" i="15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C197" i="15"/>
  <c r="C198" i="15" s="1"/>
  <c r="C199" i="15" s="1"/>
  <c r="C200" i="15" s="1"/>
  <c r="C201" i="15" s="1"/>
  <c r="C202" i="15" s="1"/>
  <c r="C203" i="15" s="1"/>
  <c r="C204" i="15"/>
  <c r="C205" i="15" s="1"/>
  <c r="C206" i="15" s="1"/>
  <c r="C207" i="15" s="1"/>
  <c r="C208" i="15" s="1"/>
  <c r="C209" i="15" s="1"/>
  <c r="C210" i="15" s="1"/>
  <c r="C211" i="15" s="1"/>
  <c r="C212" i="15" s="1"/>
  <c r="C213" i="15" s="1"/>
  <c r="A212" i="15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B213" i="15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C214" i="15"/>
  <c r="C215" i="15" s="1"/>
  <c r="C216" i="15" s="1"/>
  <c r="C217" i="15" s="1"/>
  <c r="C218" i="15" s="1"/>
  <c r="C219" i="15" s="1"/>
  <c r="C220" i="15" s="1"/>
  <c r="C221" i="15"/>
  <c r="C222" i="15" s="1"/>
  <c r="C223" i="15" s="1"/>
  <c r="C224" i="15" s="1"/>
  <c r="C225" i="15" s="1"/>
  <c r="C226" i="15" s="1"/>
  <c r="C227" i="15" s="1"/>
  <c r="C228" i="15" s="1"/>
  <c r="C229" i="15" s="1"/>
  <c r="C230" i="15" s="1"/>
  <c r="A229" i="15"/>
  <c r="A230" i="15" s="1"/>
  <c r="A231" i="15" s="1"/>
  <c r="A232" i="15" s="1"/>
  <c r="B230" i="15"/>
  <c r="B231" i="15" s="1"/>
  <c r="C231" i="15"/>
  <c r="C232" i="15" s="1"/>
  <c r="C233" i="15" s="1"/>
  <c r="C234" i="15" s="1"/>
  <c r="C235" i="15" s="1"/>
  <c r="C236" i="15" s="1"/>
  <c r="C237" i="15" s="1"/>
  <c r="B232" i="15"/>
  <c r="B233" i="15" s="1"/>
  <c r="A233" i="15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B234" i="15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C238" i="15"/>
  <c r="C239" i="15"/>
  <c r="C240" i="15" s="1"/>
  <c r="C241" i="15" s="1"/>
  <c r="C242" i="15" s="1"/>
  <c r="C243" i="15" s="1"/>
  <c r="C244" i="15" s="1"/>
  <c r="C245" i="15" s="1"/>
  <c r="C246" i="15" s="1"/>
  <c r="C247" i="15" s="1"/>
  <c r="A246" i="15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B247" i="15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C248" i="15"/>
  <c r="C249" i="15" s="1"/>
  <c r="C250" i="15" s="1"/>
  <c r="C251" i="15" s="1"/>
  <c r="C252" i="15" s="1"/>
  <c r="C253" i="15" s="1"/>
  <c r="C254" i="15" s="1"/>
  <c r="C255" i="15"/>
  <c r="C256" i="15"/>
  <c r="C257" i="15" s="1"/>
  <c r="C258" i="15" s="1"/>
  <c r="C259" i="15" s="1"/>
  <c r="C260" i="15" s="1"/>
  <c r="C261" i="15" s="1"/>
  <c r="C262" i="15" s="1"/>
  <c r="C263" i="15" s="1"/>
  <c r="C264" i="15" s="1"/>
  <c r="A263" i="15"/>
  <c r="A264" i="15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B264" i="15"/>
  <c r="B265" i="15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C265" i="15"/>
  <c r="C266" i="15"/>
  <c r="C267" i="15" s="1"/>
  <c r="C268" i="15" s="1"/>
  <c r="C269" i="15" s="1"/>
  <c r="C270" i="15" s="1"/>
  <c r="C271" i="15" s="1"/>
  <c r="C272" i="15"/>
  <c r="C273" i="15" s="1"/>
  <c r="C274" i="15" s="1"/>
  <c r="C275" i="15" s="1"/>
  <c r="C276" i="15" s="1"/>
  <c r="C277" i="15" s="1"/>
  <c r="C278" i="15" s="1"/>
  <c r="C279" i="15" s="1"/>
  <c r="C280" i="15" s="1"/>
  <c r="C281" i="15" s="1"/>
  <c r="A280" i="15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B281" i="15"/>
  <c r="B282" i="15" s="1"/>
  <c r="B283" i="15" s="1"/>
  <c r="B284" i="15" s="1"/>
  <c r="B285" i="15" s="1"/>
  <c r="B286" i="15" s="1"/>
  <c r="B287" i="15" s="1"/>
  <c r="B288" i="15" s="1"/>
  <c r="B289" i="15" s="1"/>
  <c r="B290" i="15" s="1"/>
  <c r="B291" i="15" s="1"/>
  <c r="B292" i="15" s="1"/>
  <c r="B293" i="15" s="1"/>
  <c r="B294" i="15" s="1"/>
  <c r="B295" i="15" s="1"/>
  <c r="B296" i="15" s="1"/>
  <c r="B297" i="15" s="1"/>
  <c r="C282" i="15"/>
  <c r="C283" i="15" s="1"/>
  <c r="C284" i="15" s="1"/>
  <c r="C285" i="15" s="1"/>
  <c r="C286" i="15" s="1"/>
  <c r="C287" i="15" s="1"/>
  <c r="C288" i="15" s="1"/>
  <c r="C289" i="15"/>
  <c r="C290" i="15"/>
  <c r="C291" i="15" s="1"/>
  <c r="C292" i="15" s="1"/>
  <c r="C293" i="15" s="1"/>
  <c r="C294" i="15" s="1"/>
  <c r="C295" i="15" s="1"/>
  <c r="C296" i="15" s="1"/>
  <c r="C297" i="15" s="1"/>
  <c r="C298" i="15" s="1"/>
  <c r="A297" i="15"/>
  <c r="A298" i="15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B298" i="15"/>
  <c r="B299" i="15"/>
  <c r="B300" i="15" s="1"/>
  <c r="B301" i="15" s="1"/>
  <c r="B302" i="15" s="1"/>
  <c r="B303" i="15" s="1"/>
  <c r="B304" i="15" s="1"/>
  <c r="B305" i="15" s="1"/>
  <c r="B306" i="15" s="1"/>
  <c r="B307" i="15" s="1"/>
  <c r="B308" i="15" s="1"/>
  <c r="B309" i="15" s="1"/>
  <c r="B310" i="15" s="1"/>
  <c r="B311" i="15" s="1"/>
  <c r="B312" i="15" s="1"/>
  <c r="B313" i="15" s="1"/>
  <c r="B314" i="15" s="1"/>
  <c r="C299" i="15"/>
  <c r="C300" i="15"/>
  <c r="C301" i="15" s="1"/>
  <c r="C302" i="15" s="1"/>
  <c r="C303" i="15" s="1"/>
  <c r="C304" i="15" s="1"/>
  <c r="C305" i="15" s="1"/>
  <c r="C306" i="15"/>
  <c r="C307" i="15" s="1"/>
  <c r="C308" i="15" s="1"/>
  <c r="C309" i="15" s="1"/>
  <c r="C310" i="15"/>
  <c r="C311" i="15" s="1"/>
  <c r="C312" i="15" s="1"/>
  <c r="C313" i="15" s="1"/>
  <c r="C314" i="15" s="1"/>
  <c r="C315" i="15" s="1"/>
  <c r="A314" i="15"/>
  <c r="A315" i="15" s="1"/>
  <c r="B315" i="15"/>
  <c r="B316" i="15" s="1"/>
  <c r="A316" i="15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C316" i="15"/>
  <c r="C317" i="15" s="1"/>
  <c r="B317" i="15"/>
  <c r="B318" i="15" s="1"/>
  <c r="B319" i="15" s="1"/>
  <c r="B320" i="15" s="1"/>
  <c r="B321" i="15" s="1"/>
  <c r="B322" i="15" s="1"/>
  <c r="B323" i="15" s="1"/>
  <c r="B324" i="15" s="1"/>
  <c r="B325" i="15" s="1"/>
  <c r="B326" i="15" s="1"/>
  <c r="B327" i="15" s="1"/>
  <c r="B328" i="15" s="1"/>
  <c r="B329" i="15" s="1"/>
  <c r="B330" i="15" s="1"/>
  <c r="B331" i="15" s="1"/>
  <c r="C318" i="15"/>
  <c r="C319" i="15" s="1"/>
  <c r="C320" i="15" s="1"/>
  <c r="C321" i="15" s="1"/>
  <c r="C322" i="15" s="1"/>
  <c r="C323" i="15"/>
  <c r="C324" i="15" s="1"/>
  <c r="C325" i="15" s="1"/>
  <c r="C326" i="15" s="1"/>
  <c r="C327" i="15" s="1"/>
  <c r="C328" i="15" s="1"/>
  <c r="C329" i="15" s="1"/>
  <c r="C330" i="15" s="1"/>
  <c r="C331" i="15" s="1"/>
  <c r="C332" i="15" s="1"/>
  <c r="A331" i="15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B332" i="15"/>
  <c r="B333" i="15" s="1"/>
  <c r="B334" i="15" s="1"/>
  <c r="B335" i="15" s="1"/>
  <c r="B336" i="15" s="1"/>
  <c r="B337" i="15" s="1"/>
  <c r="B338" i="15" s="1"/>
  <c r="B339" i="15" s="1"/>
  <c r="B340" i="15" s="1"/>
  <c r="B341" i="15" s="1"/>
  <c r="B342" i="15" s="1"/>
  <c r="B343" i="15" s="1"/>
  <c r="B344" i="15" s="1"/>
  <c r="B345" i="15" s="1"/>
  <c r="B346" i="15" s="1"/>
  <c r="B347" i="15" s="1"/>
  <c r="B348" i="15" s="1"/>
  <c r="C333" i="15"/>
  <c r="C334" i="15" s="1"/>
  <c r="C335" i="15" s="1"/>
  <c r="C336" i="15" s="1"/>
  <c r="C337" i="15" s="1"/>
  <c r="C338" i="15" s="1"/>
  <c r="C339" i="15" s="1"/>
  <c r="C340" i="15"/>
  <c r="C341" i="15" s="1"/>
  <c r="C342" i="15" s="1"/>
  <c r="C343" i="15" s="1"/>
  <c r="C344" i="15" s="1"/>
  <c r="C345" i="15" s="1"/>
  <c r="C346" i="15" s="1"/>
  <c r="C347" i="15" s="1"/>
  <c r="C348" i="15" s="1"/>
  <c r="C349" i="15" s="1"/>
  <c r="A348" i="15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B349" i="15"/>
  <c r="B350" i="15" s="1"/>
  <c r="B351" i="15" s="1"/>
  <c r="B352" i="15" s="1"/>
  <c r="B353" i="15" s="1"/>
  <c r="B354" i="15" s="1"/>
  <c r="B355" i="15" s="1"/>
  <c r="B356" i="15" s="1"/>
  <c r="B357" i="15" s="1"/>
  <c r="B358" i="15" s="1"/>
  <c r="B359" i="15" s="1"/>
  <c r="B360" i="15" s="1"/>
  <c r="B361" i="15" s="1"/>
  <c r="B362" i="15" s="1"/>
  <c r="B363" i="15" s="1"/>
  <c r="B364" i="15" s="1"/>
  <c r="B365" i="15" s="1"/>
  <c r="C350" i="15"/>
  <c r="C351" i="15" s="1"/>
  <c r="C352" i="15" s="1"/>
  <c r="C353" i="15" s="1"/>
  <c r="C354" i="15" s="1"/>
  <c r="C355" i="15" s="1"/>
  <c r="C356" i="15" s="1"/>
  <c r="C357" i="15"/>
  <c r="C358" i="15"/>
  <c r="C359" i="15" s="1"/>
  <c r="C360" i="15" s="1"/>
  <c r="C361" i="15" s="1"/>
  <c r="C362" i="15" s="1"/>
  <c r="C363" i="15" s="1"/>
  <c r="C364" i="15" s="1"/>
  <c r="C365" i="15" s="1"/>
  <c r="C366" i="15" s="1"/>
  <c r="A365" i="15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B366" i="15"/>
  <c r="B367" i="15" s="1"/>
  <c r="B368" i="15" s="1"/>
  <c r="B369" i="15" s="1"/>
  <c r="B370" i="15" s="1"/>
  <c r="B371" i="15" s="1"/>
  <c r="B372" i="15" s="1"/>
  <c r="B373" i="15" s="1"/>
  <c r="B374" i="15" s="1"/>
  <c r="B375" i="15" s="1"/>
  <c r="B376" i="15" s="1"/>
  <c r="B377" i="15" s="1"/>
  <c r="B378" i="15" s="1"/>
  <c r="B379" i="15" s="1"/>
  <c r="B380" i="15" s="1"/>
  <c r="B381" i="15" s="1"/>
  <c r="B382" i="15" s="1"/>
  <c r="C367" i="15"/>
  <c r="C368" i="15"/>
  <c r="C369" i="15" s="1"/>
  <c r="C370" i="15"/>
  <c r="C371" i="15" s="1"/>
  <c r="C372" i="15" s="1"/>
  <c r="C373" i="15" s="1"/>
  <c r="C374" i="15"/>
  <c r="C375" i="15" s="1"/>
  <c r="C376" i="15" s="1"/>
  <c r="C377" i="15" s="1"/>
  <c r="C378" i="15" s="1"/>
  <c r="C379" i="15" s="1"/>
  <c r="C380" i="15" s="1"/>
  <c r="C381" i="15" s="1"/>
  <c r="C382" i="15" s="1"/>
  <c r="C383" i="15" s="1"/>
  <c r="A382" i="15"/>
  <c r="A383" i="15" s="1"/>
  <c r="B383" i="15"/>
  <c r="B384" i="15" s="1"/>
  <c r="A384" i="15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C384" i="15"/>
  <c r="C385" i="15" s="1"/>
  <c r="B385" i="15"/>
  <c r="B386" i="15" s="1"/>
  <c r="B387" i="15" s="1"/>
  <c r="B388" i="15" s="1"/>
  <c r="B389" i="15" s="1"/>
  <c r="B390" i="15" s="1"/>
  <c r="B391" i="15" s="1"/>
  <c r="B392" i="15" s="1"/>
  <c r="B393" i="15" s="1"/>
  <c r="B394" i="15" s="1"/>
  <c r="B395" i="15" s="1"/>
  <c r="B396" i="15" s="1"/>
  <c r="B397" i="15" s="1"/>
  <c r="B398" i="15" s="1"/>
  <c r="B399" i="15" s="1"/>
  <c r="C386" i="15"/>
  <c r="C387" i="15" s="1"/>
  <c r="C388" i="15" s="1"/>
  <c r="C389" i="15" s="1"/>
  <c r="C390" i="15" s="1"/>
  <c r="C391" i="15"/>
  <c r="C392" i="15" s="1"/>
  <c r="C393" i="15" s="1"/>
  <c r="C394" i="15" s="1"/>
  <c r="C395" i="15" s="1"/>
  <c r="C396" i="15" s="1"/>
  <c r="C397" i="15" s="1"/>
  <c r="C398" i="15" s="1"/>
  <c r="C399" i="15" s="1"/>
  <c r="C400" i="15" s="1"/>
  <c r="A399" i="15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B400" i="15"/>
  <c r="B401" i="15" s="1"/>
  <c r="B402" i="15" s="1"/>
  <c r="B403" i="15" s="1"/>
  <c r="B404" i="15" s="1"/>
  <c r="B405" i="15" s="1"/>
  <c r="B406" i="15" s="1"/>
  <c r="B407" i="15" s="1"/>
  <c r="B408" i="15" s="1"/>
  <c r="B409" i="15" s="1"/>
  <c r="B410" i="15" s="1"/>
  <c r="B411" i="15" s="1"/>
  <c r="B412" i="15" s="1"/>
  <c r="B413" i="15" s="1"/>
  <c r="B414" i="15" s="1"/>
  <c r="B415" i="15" s="1"/>
  <c r="B416" i="15" s="1"/>
  <c r="C401" i="15"/>
  <c r="C402" i="15" s="1"/>
  <c r="C403" i="15" s="1"/>
  <c r="C404" i="15" s="1"/>
  <c r="C405" i="15" s="1"/>
  <c r="C406" i="15" s="1"/>
  <c r="C407" i="15" s="1"/>
  <c r="C408" i="15"/>
  <c r="C409" i="15" s="1"/>
  <c r="C410" i="15" s="1"/>
  <c r="C411" i="15" s="1"/>
  <c r="C412" i="15" s="1"/>
  <c r="C413" i="15" s="1"/>
  <c r="C414" i="15" s="1"/>
  <c r="C415" i="15" s="1"/>
  <c r="C416" i="15" s="1"/>
  <c r="C417" i="15" s="1"/>
  <c r="A416" i="15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B417" i="15"/>
  <c r="B418" i="15" s="1"/>
  <c r="B419" i="15" s="1"/>
  <c r="B420" i="15" s="1"/>
  <c r="B421" i="15" s="1"/>
  <c r="B422" i="15" s="1"/>
  <c r="B423" i="15" s="1"/>
  <c r="B424" i="15" s="1"/>
  <c r="B425" i="15" s="1"/>
  <c r="B426" i="15" s="1"/>
  <c r="B427" i="15" s="1"/>
  <c r="B428" i="15" s="1"/>
  <c r="B429" i="15" s="1"/>
  <c r="B430" i="15" s="1"/>
  <c r="B431" i="15" s="1"/>
  <c r="B432" i="15" s="1"/>
  <c r="B433" i="15" s="1"/>
  <c r="C418" i="15"/>
  <c r="C419" i="15" s="1"/>
  <c r="C420" i="15" s="1"/>
  <c r="C421" i="15" s="1"/>
  <c r="C422" i="15" s="1"/>
  <c r="C423" i="15" s="1"/>
  <c r="C424" i="15" s="1"/>
  <c r="C425" i="15"/>
  <c r="C426" i="15" s="1"/>
  <c r="C427" i="15" s="1"/>
  <c r="C428" i="15" s="1"/>
  <c r="C429" i="15" s="1"/>
  <c r="C430" i="15" s="1"/>
  <c r="C431" i="15" s="1"/>
  <c r="C432" i="15" s="1"/>
  <c r="C433" i="15" s="1"/>
  <c r="C434" i="15" s="1"/>
  <c r="A433" i="15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B434" i="15"/>
  <c r="B435" i="15" s="1"/>
  <c r="B436" i="15" s="1"/>
  <c r="B437" i="15" s="1"/>
  <c r="B438" i="15" s="1"/>
  <c r="B439" i="15" s="1"/>
  <c r="B440" i="15" s="1"/>
  <c r="B441" i="15" s="1"/>
  <c r="B442" i="15" s="1"/>
  <c r="B443" i="15" s="1"/>
  <c r="B444" i="15" s="1"/>
  <c r="B445" i="15" s="1"/>
  <c r="B446" i="15" s="1"/>
  <c r="B447" i="15" s="1"/>
  <c r="B448" i="15" s="1"/>
  <c r="B449" i="15" s="1"/>
  <c r="B450" i="15" s="1"/>
  <c r="C435" i="15"/>
  <c r="C436" i="15" s="1"/>
  <c r="C437" i="15" s="1"/>
  <c r="C438" i="15" s="1"/>
  <c r="C439" i="15" s="1"/>
  <c r="C440" i="15" s="1"/>
  <c r="C441" i="15" s="1"/>
  <c r="C442" i="15"/>
  <c r="C443" i="15"/>
  <c r="C444" i="15" s="1"/>
  <c r="C445" i="15" s="1"/>
  <c r="C446" i="15" s="1"/>
  <c r="C447" i="15" s="1"/>
  <c r="C448" i="15" s="1"/>
  <c r="C449" i="15" s="1"/>
  <c r="C450" i="15" s="1"/>
  <c r="C451" i="15" s="1"/>
  <c r="A450" i="15"/>
  <c r="A451" i="15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B451" i="15"/>
  <c r="B452" i="15"/>
  <c r="B453" i="15" s="1"/>
  <c r="B454" i="15" s="1"/>
  <c r="B455" i="15" s="1"/>
  <c r="B456" i="15" s="1"/>
  <c r="B457" i="15" s="1"/>
  <c r="B458" i="15" s="1"/>
  <c r="B459" i="15" s="1"/>
  <c r="B460" i="15" s="1"/>
  <c r="B461" i="15" s="1"/>
  <c r="B462" i="15" s="1"/>
  <c r="B463" i="15" s="1"/>
  <c r="B464" i="15" s="1"/>
  <c r="B465" i="15" s="1"/>
  <c r="B466" i="15" s="1"/>
  <c r="B467" i="15" s="1"/>
  <c r="C452" i="15"/>
  <c r="C453" i="15"/>
  <c r="C454" i="15" s="1"/>
  <c r="C455" i="15" s="1"/>
  <c r="C456" i="15" s="1"/>
  <c r="C457" i="15" s="1"/>
  <c r="C458" i="15" s="1"/>
  <c r="C459" i="15"/>
  <c r="C460" i="15" s="1"/>
  <c r="C461" i="15" s="1"/>
  <c r="C462" i="15" s="1"/>
  <c r="C463" i="15" s="1"/>
  <c r="C464" i="15" s="1"/>
  <c r="C465" i="15" s="1"/>
  <c r="C466" i="15" s="1"/>
  <c r="C467" i="15" s="1"/>
  <c r="C468" i="15" s="1"/>
  <c r="A467" i="15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B468" i="15"/>
  <c r="B469" i="15" s="1"/>
  <c r="B470" i="15" s="1"/>
  <c r="B471" i="15" s="1"/>
  <c r="B472" i="15" s="1"/>
  <c r="B473" i="15" s="1"/>
  <c r="B474" i="15" s="1"/>
  <c r="B475" i="15" s="1"/>
  <c r="B476" i="15" s="1"/>
  <c r="B477" i="15" s="1"/>
  <c r="B478" i="15" s="1"/>
  <c r="B479" i="15" s="1"/>
  <c r="B480" i="15" s="1"/>
  <c r="B481" i="15" s="1"/>
  <c r="B482" i="15" s="1"/>
  <c r="B483" i="15" s="1"/>
  <c r="B484" i="15" s="1"/>
  <c r="C469" i="15"/>
  <c r="C470" i="15" s="1"/>
  <c r="C471" i="15" s="1"/>
  <c r="C472" i="15" s="1"/>
  <c r="C473" i="15" s="1"/>
  <c r="C474" i="15" s="1"/>
  <c r="C475" i="15" s="1"/>
  <c r="C476" i="15"/>
  <c r="C477" i="15" s="1"/>
  <c r="C478" i="15" s="1"/>
  <c r="C479" i="15" s="1"/>
  <c r="C480" i="15" s="1"/>
  <c r="C481" i="15" s="1"/>
  <c r="C482" i="15" s="1"/>
  <c r="C483" i="15" s="1"/>
  <c r="C484" i="15" s="1"/>
  <c r="C485" i="15" s="1"/>
  <c r="A484" i="15"/>
  <c r="A485" i="15" s="1"/>
  <c r="B485" i="15"/>
  <c r="B486" i="15" s="1"/>
  <c r="A486" i="15"/>
  <c r="C486" i="15"/>
  <c r="A487" i="15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B487" i="15"/>
  <c r="C487" i="15"/>
  <c r="C488" i="15" s="1"/>
  <c r="C489" i="15" s="1"/>
  <c r="C490" i="15" s="1"/>
  <c r="C491" i="15" s="1"/>
  <c r="C492" i="15" s="1"/>
  <c r="B488" i="15"/>
  <c r="B489" i="15" s="1"/>
  <c r="B490" i="15" s="1"/>
  <c r="B491" i="15" s="1"/>
  <c r="B492" i="15" s="1"/>
  <c r="B493" i="15" s="1"/>
  <c r="B494" i="15" s="1"/>
  <c r="B495" i="15" s="1"/>
  <c r="B496" i="15" s="1"/>
  <c r="B497" i="15" s="1"/>
  <c r="B498" i="15" s="1"/>
  <c r="B499" i="15" s="1"/>
  <c r="B500" i="15" s="1"/>
  <c r="B501" i="15" s="1"/>
  <c r="C493" i="15"/>
  <c r="C494" i="15" s="1"/>
  <c r="C495" i="15" s="1"/>
  <c r="C496" i="15" s="1"/>
  <c r="C497" i="15" s="1"/>
  <c r="C498" i="15" s="1"/>
  <c r="C499" i="15" s="1"/>
  <c r="C500" i="15" s="1"/>
  <c r="A501" i="15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C501" i="15"/>
  <c r="C502" i="15" s="1"/>
  <c r="B502" i="15"/>
  <c r="B503" i="15" s="1"/>
  <c r="C503" i="15"/>
  <c r="C504" i="15" s="1"/>
  <c r="B504" i="15"/>
  <c r="B505" i="15" s="1"/>
  <c r="C505" i="15"/>
  <c r="C506" i="15" s="1"/>
  <c r="B506" i="15"/>
  <c r="B507" i="15" s="1"/>
  <c r="C507" i="15"/>
  <c r="C508" i="15" s="1"/>
  <c r="B508" i="15"/>
  <c r="B509" i="15" s="1"/>
  <c r="C509" i="15"/>
  <c r="B510" i="15"/>
  <c r="B511" i="15" s="1"/>
  <c r="C510" i="15"/>
  <c r="C511" i="15" s="1"/>
  <c r="C512" i="15" s="1"/>
  <c r="C513" i="15" s="1"/>
  <c r="C514" i="15" s="1"/>
  <c r="C515" i="15" s="1"/>
  <c r="C516" i="15" s="1"/>
  <c r="C517" i="15" s="1"/>
  <c r="C518" i="15" s="1"/>
  <c r="C519" i="15" s="1"/>
  <c r="B512" i="15"/>
  <c r="B513" i="15" s="1"/>
  <c r="B514" i="15" s="1"/>
  <c r="B515" i="15" s="1"/>
  <c r="B516" i="15" s="1"/>
  <c r="B517" i="15" s="1"/>
  <c r="B518" i="15" s="1"/>
  <c r="A518" i="15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B519" i="15"/>
  <c r="B520" i="15" s="1"/>
  <c r="B521" i="15" s="1"/>
  <c r="B522" i="15" s="1"/>
  <c r="B523" i="15" s="1"/>
  <c r="B524" i="15" s="1"/>
  <c r="B525" i="15" s="1"/>
  <c r="B526" i="15" s="1"/>
  <c r="B527" i="15" s="1"/>
  <c r="B528" i="15" s="1"/>
  <c r="B529" i="15" s="1"/>
  <c r="B530" i="15" s="1"/>
  <c r="B531" i="15" s="1"/>
  <c r="B532" i="15" s="1"/>
  <c r="B533" i="15" s="1"/>
  <c r="B534" i="15" s="1"/>
  <c r="B535" i="15" s="1"/>
  <c r="C520" i="15"/>
  <c r="C521" i="15" s="1"/>
  <c r="C522" i="15" s="1"/>
  <c r="C523" i="15" s="1"/>
  <c r="C524" i="15" s="1"/>
  <c r="C525" i="15" s="1"/>
  <c r="C526" i="15" s="1"/>
  <c r="C527" i="15"/>
  <c r="C528" i="15" s="1"/>
  <c r="C529" i="15" s="1"/>
  <c r="C530" i="15" s="1"/>
  <c r="C531" i="15" s="1"/>
  <c r="C532" i="15" s="1"/>
  <c r="C533" i="15" s="1"/>
  <c r="C534" i="15" s="1"/>
  <c r="C535" i="15" s="1"/>
  <c r="C536" i="15" s="1"/>
  <c r="A535" i="15"/>
  <c r="A536" i="15" s="1"/>
  <c r="B536" i="15"/>
  <c r="B537" i="15" s="1"/>
  <c r="A537" i="15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C537" i="15"/>
  <c r="C538" i="15" s="1"/>
  <c r="B538" i="15"/>
  <c r="B539" i="15" s="1"/>
  <c r="B540" i="15" s="1"/>
  <c r="B541" i="15" s="1"/>
  <c r="B542" i="15" s="1"/>
  <c r="B543" i="15" s="1"/>
  <c r="B544" i="15" s="1"/>
  <c r="B545" i="15" s="1"/>
  <c r="B546" i="15" s="1"/>
  <c r="B547" i="15" s="1"/>
  <c r="B548" i="15" s="1"/>
  <c r="B549" i="15" s="1"/>
  <c r="B550" i="15" s="1"/>
  <c r="B551" i="15" s="1"/>
  <c r="B552" i="15" s="1"/>
  <c r="C539" i="15"/>
  <c r="C540" i="15" s="1"/>
  <c r="C541" i="15" s="1"/>
  <c r="C542" i="15" s="1"/>
  <c r="C543" i="15" s="1"/>
  <c r="C544" i="15"/>
  <c r="C545" i="15" s="1"/>
  <c r="C546" i="15" s="1"/>
  <c r="C547" i="15" s="1"/>
  <c r="C548" i="15" s="1"/>
  <c r="C549" i="15" s="1"/>
  <c r="C550" i="15" s="1"/>
  <c r="C551" i="15" s="1"/>
  <c r="C552" i="15" s="1"/>
  <c r="C553" i="15" s="1"/>
  <c r="A552" i="15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B553" i="15"/>
  <c r="B554" i="15" s="1"/>
  <c r="B555" i="15" s="1"/>
  <c r="B556" i="15" s="1"/>
  <c r="B557" i="15" s="1"/>
  <c r="B558" i="15" s="1"/>
  <c r="B559" i="15" s="1"/>
  <c r="B560" i="15" s="1"/>
  <c r="B561" i="15" s="1"/>
  <c r="B562" i="15" s="1"/>
  <c r="B563" i="15" s="1"/>
  <c r="B564" i="15" s="1"/>
  <c r="B565" i="15" s="1"/>
  <c r="B566" i="15" s="1"/>
  <c r="B567" i="15" s="1"/>
  <c r="B568" i="15" s="1"/>
  <c r="B569" i="15" s="1"/>
  <c r="C554" i="15"/>
  <c r="C555" i="15" s="1"/>
  <c r="C556" i="15" s="1"/>
  <c r="C557" i="15" s="1"/>
  <c r="C558" i="15" s="1"/>
  <c r="C559" i="15" s="1"/>
  <c r="C560" i="15" s="1"/>
  <c r="C561" i="15"/>
  <c r="C562" i="15" s="1"/>
  <c r="C563" i="15" s="1"/>
  <c r="C564" i="15" s="1"/>
  <c r="C565" i="15" s="1"/>
  <c r="C566" i="15" s="1"/>
  <c r="C567" i="15" s="1"/>
  <c r="C568" i="15" s="1"/>
  <c r="C569" i="15" s="1"/>
  <c r="C570" i="15" s="1"/>
  <c r="A569" i="15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B570" i="15"/>
  <c r="B571" i="15" s="1"/>
  <c r="B572" i="15" s="1"/>
  <c r="B573" i="15" s="1"/>
  <c r="B574" i="15" s="1"/>
  <c r="B575" i="15" s="1"/>
  <c r="B576" i="15" s="1"/>
  <c r="B577" i="15" s="1"/>
  <c r="B578" i="15" s="1"/>
  <c r="B579" i="15" s="1"/>
  <c r="B580" i="15" s="1"/>
  <c r="B581" i="15" s="1"/>
  <c r="B582" i="15" s="1"/>
  <c r="B583" i="15" s="1"/>
  <c r="B584" i="15" s="1"/>
  <c r="B585" i="15" s="1"/>
  <c r="B586" i="15" s="1"/>
  <c r="C571" i="15"/>
  <c r="C572" i="15" s="1"/>
  <c r="C573" i="15" s="1"/>
  <c r="C574" i="15" s="1"/>
  <c r="C575" i="15" s="1"/>
  <c r="C576" i="15" s="1"/>
  <c r="C577" i="15" s="1"/>
  <c r="C578" i="15"/>
  <c r="C579" i="15" s="1"/>
  <c r="C580" i="15" s="1"/>
  <c r="C581" i="15" s="1"/>
  <c r="C582" i="15" s="1"/>
  <c r="C583" i="15" s="1"/>
  <c r="C584" i="15" s="1"/>
  <c r="C585" i="15" s="1"/>
  <c r="C586" i="15" s="1"/>
  <c r="C587" i="15" s="1"/>
  <c r="A586" i="15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B587" i="15"/>
  <c r="B588" i="15"/>
  <c r="B589" i="15" s="1"/>
  <c r="B590" i="15" s="1"/>
  <c r="B591" i="15" s="1"/>
  <c r="B592" i="15" s="1"/>
  <c r="B593" i="15" s="1"/>
  <c r="B594" i="15" s="1"/>
  <c r="B595" i="15" s="1"/>
  <c r="B596" i="15" s="1"/>
  <c r="B597" i="15" s="1"/>
  <c r="B598" i="15" s="1"/>
  <c r="B599" i="15" s="1"/>
  <c r="B600" i="15" s="1"/>
  <c r="B601" i="15" s="1"/>
  <c r="B602" i="15" s="1"/>
  <c r="B603" i="15" s="1"/>
  <c r="C588" i="15"/>
  <c r="C589" i="15" s="1"/>
  <c r="C590" i="15" s="1"/>
  <c r="C591" i="15" s="1"/>
  <c r="C592" i="15" s="1"/>
  <c r="C593" i="15" s="1"/>
  <c r="C594" i="15" s="1"/>
  <c r="C595" i="15"/>
  <c r="C596" i="15" s="1"/>
  <c r="C597" i="15" s="1"/>
  <c r="C598" i="15" s="1"/>
  <c r="C599" i="15" s="1"/>
  <c r="C600" i="15" s="1"/>
  <c r="C601" i="15" s="1"/>
  <c r="C602" i="15" s="1"/>
  <c r="C603" i="15" s="1"/>
  <c r="C604" i="15" s="1"/>
  <c r="A603" i="15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B604" i="15"/>
  <c r="B605" i="15" s="1"/>
  <c r="B606" i="15" s="1"/>
  <c r="B607" i="15" s="1"/>
  <c r="B608" i="15" s="1"/>
  <c r="B609" i="15" s="1"/>
  <c r="B610" i="15" s="1"/>
  <c r="B611" i="15" s="1"/>
  <c r="B612" i="15" s="1"/>
  <c r="B613" i="15" s="1"/>
  <c r="B614" i="15" s="1"/>
  <c r="B615" i="15" s="1"/>
  <c r="B616" i="15" s="1"/>
  <c r="B617" i="15" s="1"/>
  <c r="B618" i="15" s="1"/>
  <c r="B619" i="15" s="1"/>
  <c r="B620" i="15" s="1"/>
  <c r="C605" i="15"/>
  <c r="C606" i="15" s="1"/>
  <c r="C607" i="15" s="1"/>
  <c r="C608" i="15" s="1"/>
  <c r="C609" i="15" s="1"/>
  <c r="C610" i="15" s="1"/>
  <c r="C611" i="15" s="1"/>
  <c r="C612" i="15"/>
  <c r="C613" i="15" s="1"/>
  <c r="C614" i="15" s="1"/>
  <c r="C615" i="15" s="1"/>
  <c r="C616" i="15" s="1"/>
  <c r="C617" i="15" s="1"/>
  <c r="C618" i="15" s="1"/>
  <c r="C619" i="15" s="1"/>
  <c r="C620" i="15" s="1"/>
  <c r="C621" i="15" s="1"/>
  <c r="A620" i="15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B621" i="15"/>
  <c r="B622" i="15" s="1"/>
  <c r="B623" i="15" s="1"/>
  <c r="B624" i="15" s="1"/>
  <c r="B625" i="15" s="1"/>
  <c r="B626" i="15" s="1"/>
  <c r="B627" i="15" s="1"/>
  <c r="B628" i="15" s="1"/>
  <c r="B629" i="15" s="1"/>
  <c r="B630" i="15" s="1"/>
  <c r="B631" i="15" s="1"/>
  <c r="B632" i="15" s="1"/>
  <c r="B633" i="15" s="1"/>
  <c r="B634" i="15" s="1"/>
  <c r="B635" i="15" s="1"/>
  <c r="B636" i="15" s="1"/>
  <c r="B637" i="15" s="1"/>
  <c r="C622" i="15"/>
  <c r="C623" i="15" s="1"/>
  <c r="C624" i="15" s="1"/>
  <c r="C625" i="15" s="1"/>
  <c r="C626" i="15" s="1"/>
  <c r="C627" i="15" s="1"/>
  <c r="C628" i="15" s="1"/>
  <c r="C629" i="15"/>
  <c r="C630" i="15" s="1"/>
  <c r="C631" i="15" s="1"/>
  <c r="C632" i="15" s="1"/>
  <c r="C633" i="15" s="1"/>
  <c r="C634" i="15" s="1"/>
  <c r="C635" i="15" s="1"/>
  <c r="C636" i="15" s="1"/>
  <c r="C637" i="15" s="1"/>
  <c r="C638" i="15" s="1"/>
  <c r="A637" i="15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B638" i="15"/>
  <c r="B639" i="15" s="1"/>
  <c r="B640" i="15" s="1"/>
  <c r="B641" i="15" s="1"/>
  <c r="B642" i="15" s="1"/>
  <c r="B643" i="15" s="1"/>
  <c r="B644" i="15" s="1"/>
  <c r="B645" i="15" s="1"/>
  <c r="B646" i="15" s="1"/>
  <c r="B647" i="15" s="1"/>
  <c r="B648" i="15" s="1"/>
  <c r="B649" i="15" s="1"/>
  <c r="B650" i="15" s="1"/>
  <c r="B651" i="15" s="1"/>
  <c r="B652" i="15" s="1"/>
  <c r="B653" i="15" s="1"/>
  <c r="B654" i="15" s="1"/>
  <c r="C639" i="15"/>
  <c r="C640" i="15" s="1"/>
  <c r="C641" i="15" s="1"/>
  <c r="C642" i="15" s="1"/>
  <c r="C643" i="15" s="1"/>
  <c r="C644" i="15" s="1"/>
  <c r="C645" i="15" s="1"/>
  <c r="C646" i="15"/>
  <c r="C647" i="15" s="1"/>
  <c r="C648" i="15" s="1"/>
  <c r="C649" i="15" s="1"/>
  <c r="C650" i="15" s="1"/>
  <c r="C651" i="15" s="1"/>
  <c r="C652" i="15" s="1"/>
  <c r="C653" i="15" s="1"/>
  <c r="C654" i="15" s="1"/>
  <c r="C655" i="15" s="1"/>
  <c r="A654" i="15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B655" i="15"/>
  <c r="B656" i="15" s="1"/>
  <c r="B657" i="15" s="1"/>
  <c r="B658" i="15" s="1"/>
  <c r="B659" i="15" s="1"/>
  <c r="B660" i="15" s="1"/>
  <c r="B661" i="15" s="1"/>
  <c r="B662" i="15" s="1"/>
  <c r="B663" i="15" s="1"/>
  <c r="B664" i="15" s="1"/>
  <c r="B665" i="15" s="1"/>
  <c r="B666" i="15" s="1"/>
  <c r="B667" i="15" s="1"/>
  <c r="B668" i="15" s="1"/>
  <c r="B669" i="15" s="1"/>
  <c r="B670" i="15" s="1"/>
  <c r="B671" i="15" s="1"/>
  <c r="B672" i="15" s="1"/>
  <c r="B673" i="15" s="1"/>
  <c r="B674" i="15" s="1"/>
  <c r="B675" i="15" s="1"/>
  <c r="B676" i="15" s="1"/>
  <c r="B677" i="15" s="1"/>
  <c r="B678" i="15" s="1"/>
  <c r="B679" i="15" s="1"/>
  <c r="B680" i="15" s="1"/>
  <c r="B681" i="15" s="1"/>
  <c r="B682" i="15" s="1"/>
  <c r="B683" i="15" s="1"/>
  <c r="B684" i="15" s="1"/>
  <c r="B685" i="15" s="1"/>
  <c r="B686" i="15" s="1"/>
  <c r="B687" i="15" s="1"/>
  <c r="B688" i="15" s="1"/>
  <c r="B689" i="15" s="1"/>
  <c r="B690" i="15" s="1"/>
  <c r="B691" i="15" s="1"/>
  <c r="B692" i="15" s="1"/>
  <c r="B693" i="15" s="1"/>
  <c r="B694" i="15" s="1"/>
  <c r="B695" i="15" s="1"/>
  <c r="B696" i="15" s="1"/>
  <c r="B697" i="15" s="1"/>
  <c r="B698" i="15" s="1"/>
  <c r="B699" i="15" s="1"/>
  <c r="B700" i="15" s="1"/>
  <c r="B701" i="15" s="1"/>
  <c r="B702" i="15" s="1"/>
  <c r="B703" i="15" s="1"/>
  <c r="B704" i="15" s="1"/>
  <c r="B705" i="15" s="1"/>
  <c r="B706" i="15" s="1"/>
  <c r="B707" i="15" s="1"/>
  <c r="B708" i="15" s="1"/>
  <c r="B709" i="15" s="1"/>
  <c r="B710" i="15" s="1"/>
  <c r="B711" i="15" s="1"/>
  <c r="B712" i="15" s="1"/>
  <c r="B713" i="15" s="1"/>
  <c r="B714" i="15" s="1"/>
  <c r="B715" i="15" s="1"/>
  <c r="B716" i="15" s="1"/>
  <c r="B717" i="15" s="1"/>
  <c r="C656" i="15"/>
  <c r="C657" i="15"/>
  <c r="C658" i="15" s="1"/>
  <c r="C659" i="15" s="1"/>
  <c r="C660" i="15" s="1"/>
  <c r="C661" i="15" s="1"/>
  <c r="C662" i="15" s="1"/>
  <c r="C663" i="15" s="1"/>
  <c r="C664" i="15" s="1"/>
  <c r="C665" i="15" s="1"/>
  <c r="C666" i="15" s="1"/>
  <c r="C667" i="15" s="1"/>
  <c r="C668" i="15" s="1"/>
  <c r="C669" i="15" s="1"/>
  <c r="C670" i="15" s="1"/>
  <c r="C671" i="15" s="1"/>
  <c r="C672" i="15" s="1"/>
  <c r="C673" i="15" s="1"/>
  <c r="C674" i="15" s="1"/>
  <c r="C675" i="15" s="1"/>
  <c r="C676" i="15"/>
  <c r="C677" i="15"/>
  <c r="C678" i="15" s="1"/>
  <c r="C679" i="15" s="1"/>
  <c r="C680" i="15" s="1"/>
  <c r="C681" i="15" s="1"/>
  <c r="C682" i="15" s="1"/>
  <c r="C683" i="15" s="1"/>
  <c r="C684" i="15" s="1"/>
  <c r="C685" i="15" s="1"/>
  <c r="C686" i="15" s="1"/>
  <c r="C687" i="15" s="1"/>
  <c r="C688" i="15" s="1"/>
  <c r="C689" i="15" s="1"/>
  <c r="C690" i="15" s="1"/>
  <c r="C691" i="15" s="1"/>
  <c r="C692" i="15" s="1"/>
  <c r="C693" i="15" s="1"/>
  <c r="C694" i="15" s="1"/>
  <c r="C695" i="15" s="1"/>
  <c r="C696" i="15" s="1"/>
  <c r="C697" i="15" s="1"/>
  <c r="C698" i="15" s="1"/>
  <c r="C699" i="15" s="1"/>
  <c r="C700" i="15" s="1"/>
  <c r="C701" i="15" s="1"/>
  <c r="C702" i="15" s="1"/>
  <c r="C703" i="15" s="1"/>
  <c r="C704" i="15" s="1"/>
  <c r="C705" i="15" s="1"/>
  <c r="C706" i="15" s="1"/>
  <c r="C707" i="15" s="1"/>
  <c r="C708" i="15" s="1"/>
  <c r="C709" i="15" s="1"/>
  <c r="C710" i="15" s="1"/>
  <c r="C711" i="15" s="1"/>
  <c r="C712" i="15" s="1"/>
  <c r="C713" i="15"/>
  <c r="C714" i="15" s="1"/>
  <c r="C715" i="15" s="1"/>
  <c r="C716" i="15" s="1"/>
  <c r="C717" i="15" s="1"/>
  <c r="C718" i="15" s="1"/>
  <c r="A717" i="15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B718" i="15"/>
  <c r="B719" i="15"/>
  <c r="B720" i="15" s="1"/>
  <c r="B721" i="15" s="1"/>
  <c r="B722" i="15" s="1"/>
  <c r="B723" i="15" s="1"/>
  <c r="B724" i="15" s="1"/>
  <c r="B725" i="15" s="1"/>
  <c r="B726" i="15" s="1"/>
  <c r="B727" i="15" s="1"/>
  <c r="B728" i="15" s="1"/>
  <c r="B729" i="15" s="1"/>
  <c r="C719" i="15"/>
  <c r="C720" i="15"/>
  <c r="C721" i="15" s="1"/>
  <c r="C722" i="15" s="1"/>
  <c r="C723" i="15" s="1"/>
  <c r="C724" i="15"/>
  <c r="C725" i="15" s="1"/>
  <c r="C726" i="15" s="1"/>
  <c r="C727" i="15" s="1"/>
  <c r="C728" i="15" s="1"/>
  <c r="C729" i="15" s="1"/>
  <c r="C730" i="15" s="1"/>
  <c r="B730" i="15"/>
  <c r="B731" i="15" s="1"/>
  <c r="B732" i="15" s="1"/>
  <c r="B733" i="15" s="1"/>
  <c r="B734" i="15" s="1"/>
  <c r="B735" i="15" s="1"/>
  <c r="B736" i="15" s="1"/>
  <c r="B737" i="15" s="1"/>
  <c r="B738" i="15" s="1"/>
  <c r="B739" i="15" s="1"/>
  <c r="B740" i="15" s="1"/>
  <c r="B741" i="15" s="1"/>
  <c r="B742" i="15" s="1"/>
  <c r="B743" i="15" s="1"/>
  <c r="B744" i="15" s="1"/>
  <c r="B745" i="15" s="1"/>
  <c r="B746" i="15" s="1"/>
  <c r="B747" i="15" s="1"/>
  <c r="B748" i="15" s="1"/>
  <c r="B749" i="15" s="1"/>
  <c r="B750" i="15" s="1"/>
  <c r="C731" i="15"/>
  <c r="C732" i="15" s="1"/>
  <c r="C733" i="15" s="1"/>
  <c r="C734" i="15" s="1"/>
  <c r="C735" i="15" s="1"/>
  <c r="C736" i="15" s="1"/>
  <c r="C737" i="15"/>
  <c r="C738" i="15" s="1"/>
  <c r="C739" i="15" s="1"/>
  <c r="C740" i="15" s="1"/>
  <c r="C741" i="15" s="1"/>
  <c r="C742" i="15" s="1"/>
  <c r="C743" i="15" s="1"/>
  <c r="C744" i="15" s="1"/>
  <c r="C745" i="15" s="1"/>
  <c r="C746" i="15" s="1"/>
  <c r="C747" i="15" s="1"/>
  <c r="C748" i="15" s="1"/>
  <c r="C749" i="15" s="1"/>
  <c r="C750" i="15" s="1"/>
  <c r="C751" i="15" s="1"/>
  <c r="B751" i="15"/>
  <c r="B752" i="15" s="1"/>
  <c r="B753" i="15" s="1"/>
  <c r="B754" i="15" s="1"/>
  <c r="B755" i="15" s="1"/>
  <c r="B756" i="15" s="1"/>
  <c r="B757" i="15" s="1"/>
  <c r="B758" i="15" s="1"/>
  <c r="B759" i="15" s="1"/>
  <c r="B760" i="15" s="1"/>
  <c r="B761" i="15" s="1"/>
  <c r="B762" i="15" s="1"/>
  <c r="B763" i="15" s="1"/>
  <c r="B764" i="15" s="1"/>
  <c r="C752" i="15"/>
  <c r="C753" i="15" s="1"/>
  <c r="C754" i="15" s="1"/>
  <c r="C755" i="15" s="1"/>
  <c r="C756" i="15" s="1"/>
  <c r="C757" i="15"/>
  <c r="C758" i="15" s="1"/>
  <c r="C759" i="15" s="1"/>
  <c r="C760" i="15" s="1"/>
  <c r="C761" i="15" s="1"/>
  <c r="C762" i="15" s="1"/>
  <c r="C763" i="15" s="1"/>
  <c r="C764" i="15" s="1"/>
  <c r="C765" i="15" s="1"/>
  <c r="A764" i="15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B765" i="15"/>
  <c r="B766" i="15" s="1"/>
  <c r="B767" i="15" s="1"/>
  <c r="B768" i="15" s="1"/>
  <c r="B769" i="15" s="1"/>
  <c r="B770" i="15" s="1"/>
  <c r="B771" i="15" s="1"/>
  <c r="B772" i="15" s="1"/>
  <c r="B773" i="15" s="1"/>
  <c r="B774" i="15" s="1"/>
  <c r="B775" i="15" s="1"/>
  <c r="B776" i="15" s="1"/>
  <c r="B777" i="15" s="1"/>
  <c r="B778" i="15" s="1"/>
  <c r="B779" i="15" s="1"/>
  <c r="B780" i="15" s="1"/>
  <c r="B781" i="15" s="1"/>
  <c r="B782" i="15" s="1"/>
  <c r="B783" i="15" s="1"/>
  <c r="B784" i="15" s="1"/>
  <c r="B785" i="15" s="1"/>
  <c r="B786" i="15" s="1"/>
  <c r="B787" i="15" s="1"/>
  <c r="B788" i="15" s="1"/>
  <c r="B789" i="15" s="1"/>
  <c r="B790" i="15" s="1"/>
  <c r="B791" i="15" s="1"/>
  <c r="C766" i="15"/>
  <c r="C767" i="15" s="1"/>
  <c r="C768" i="15" s="1"/>
  <c r="C769" i="15" s="1"/>
  <c r="C770" i="15" s="1"/>
  <c r="C771" i="15" s="1"/>
  <c r="C772" i="15" s="1"/>
  <c r="C773" i="15" s="1"/>
  <c r="C774" i="15" s="1"/>
  <c r="C775" i="15" s="1"/>
  <c r="C776" i="15" s="1"/>
  <c r="C777" i="15" s="1"/>
  <c r="C778" i="15" s="1"/>
  <c r="C779" i="15" s="1"/>
  <c r="C780" i="15"/>
  <c r="C781" i="15" s="1"/>
  <c r="C782" i="15" s="1"/>
  <c r="C783" i="15" s="1"/>
  <c r="C784" i="15" s="1"/>
  <c r="C785" i="15" s="1"/>
  <c r="C786" i="15" s="1"/>
  <c r="C787" i="15" s="1"/>
  <c r="C788" i="15" s="1"/>
  <c r="C789" i="15" s="1"/>
  <c r="C790" i="15" s="1"/>
  <c r="C791" i="15" s="1"/>
  <c r="C792" i="15" s="1"/>
  <c r="B792" i="15"/>
  <c r="B793" i="15" s="1"/>
  <c r="B794" i="15" s="1"/>
  <c r="B795" i="15" s="1"/>
  <c r="B796" i="15" s="1"/>
  <c r="B797" i="15" s="1"/>
  <c r="B798" i="15" s="1"/>
  <c r="B799" i="15" s="1"/>
  <c r="B800" i="15" s="1"/>
  <c r="B801" i="15" s="1"/>
  <c r="B802" i="15" s="1"/>
  <c r="B803" i="15" s="1"/>
  <c r="B804" i="15" s="1"/>
  <c r="B805" i="15" s="1"/>
  <c r="B806" i="15" s="1"/>
  <c r="B807" i="15" s="1"/>
  <c r="B808" i="15" s="1"/>
  <c r="B809" i="15" s="1"/>
  <c r="B810" i="15" s="1"/>
  <c r="B811" i="15" s="1"/>
  <c r="B812" i="15" s="1"/>
  <c r="B813" i="15" s="1"/>
  <c r="B814" i="15" s="1"/>
  <c r="B815" i="15" s="1"/>
  <c r="B816" i="15" s="1"/>
  <c r="B817" i="15" s="1"/>
  <c r="B818" i="15" s="1"/>
  <c r="B819" i="15" s="1"/>
  <c r="B820" i="15" s="1"/>
  <c r="B821" i="15" s="1"/>
  <c r="C793" i="15"/>
  <c r="C794" i="15" s="1"/>
  <c r="C795" i="15" s="1"/>
  <c r="C796" i="15" s="1"/>
  <c r="C797" i="15" s="1"/>
  <c r="C798" i="15" s="1"/>
  <c r="C799" i="15"/>
  <c r="C800" i="15" s="1"/>
  <c r="C801" i="15" s="1"/>
  <c r="C802" i="15" s="1"/>
  <c r="C803" i="15" s="1"/>
  <c r="C804" i="15" s="1"/>
  <c r="C805" i="15" s="1"/>
  <c r="C806" i="15" s="1"/>
  <c r="C807" i="15" s="1"/>
  <c r="C808" i="15" s="1"/>
  <c r="C809" i="15" s="1"/>
  <c r="C810" i="15"/>
  <c r="C811" i="15" s="1"/>
  <c r="C812" i="15" s="1"/>
  <c r="C813" i="15" s="1"/>
  <c r="C814" i="15" s="1"/>
  <c r="C815" i="15" s="1"/>
  <c r="C816" i="15" s="1"/>
  <c r="C817" i="15" s="1"/>
  <c r="C818" i="15" s="1"/>
  <c r="C819" i="15" s="1"/>
  <c r="C820" i="15" s="1"/>
  <c r="C821" i="15" s="1"/>
  <c r="C822" i="15" s="1"/>
  <c r="B822" i="15"/>
  <c r="B823" i="15" s="1"/>
  <c r="B824" i="15" s="1"/>
  <c r="B825" i="15" s="1"/>
  <c r="B826" i="15" s="1"/>
  <c r="B827" i="15" s="1"/>
  <c r="B828" i="15" s="1"/>
  <c r="B829" i="15" s="1"/>
  <c r="B830" i="15" s="1"/>
  <c r="B831" i="15" s="1"/>
  <c r="B832" i="15" s="1"/>
  <c r="B833" i="15" s="1"/>
  <c r="B834" i="15" s="1"/>
  <c r="B835" i="15" s="1"/>
  <c r="B836" i="15" s="1"/>
  <c r="B837" i="15" s="1"/>
  <c r="B838" i="15" s="1"/>
  <c r="B839" i="15" s="1"/>
  <c r="B840" i="15" s="1"/>
  <c r="B841" i="15" s="1"/>
  <c r="B842" i="15" s="1"/>
  <c r="B843" i="15" s="1"/>
  <c r="B844" i="15" s="1"/>
  <c r="B845" i="15" s="1"/>
  <c r="B846" i="15" s="1"/>
  <c r="B847" i="15" s="1"/>
  <c r="B848" i="15" s="1"/>
  <c r="B849" i="15" s="1"/>
  <c r="B850" i="15" s="1"/>
  <c r="B851" i="15" s="1"/>
  <c r="B852" i="15" s="1"/>
  <c r="B853" i="15" s="1"/>
  <c r="B854" i="15" s="1"/>
  <c r="B855" i="15" s="1"/>
  <c r="B856" i="15" s="1"/>
  <c r="B857" i="15" s="1"/>
  <c r="B858" i="15" s="1"/>
  <c r="B859" i="15" s="1"/>
  <c r="B860" i="15" s="1"/>
  <c r="B861" i="15" s="1"/>
  <c r="B862" i="15" s="1"/>
  <c r="B863" i="15" s="1"/>
  <c r="B864" i="15" s="1"/>
  <c r="B865" i="15" s="1"/>
  <c r="B866" i="15" s="1"/>
  <c r="B867" i="15" s="1"/>
  <c r="B868" i="15" s="1"/>
  <c r="B869" i="15" s="1"/>
  <c r="B870" i="15" s="1"/>
  <c r="B871" i="15" s="1"/>
  <c r="B872" i="15" s="1"/>
  <c r="B873" i="15" s="1"/>
  <c r="B874" i="15" s="1"/>
  <c r="B875" i="15" s="1"/>
  <c r="B876" i="15" s="1"/>
  <c r="C823" i="15"/>
  <c r="C824" i="15"/>
  <c r="C825" i="15" s="1"/>
  <c r="C826" i="15" s="1"/>
  <c r="C827" i="15" s="1"/>
  <c r="C828" i="15" s="1"/>
  <c r="C829" i="15" s="1"/>
  <c r="C830" i="15" s="1"/>
  <c r="C831" i="15" s="1"/>
  <c r="C832" i="15" s="1"/>
  <c r="C833" i="15" s="1"/>
  <c r="C834" i="15" s="1"/>
  <c r="C835" i="15" s="1"/>
  <c r="C836" i="15" s="1"/>
  <c r="C837" i="15"/>
  <c r="C838" i="15"/>
  <c r="C839" i="15" s="1"/>
  <c r="C840" i="15" s="1"/>
  <c r="C841" i="15" s="1"/>
  <c r="C842" i="15" s="1"/>
  <c r="C843" i="15" s="1"/>
  <c r="C844" i="15" s="1"/>
  <c r="C845" i="15" s="1"/>
  <c r="C846" i="15" s="1"/>
  <c r="C847" i="15" s="1"/>
  <c r="C848" i="15" s="1"/>
  <c r="C849" i="15" s="1"/>
  <c r="C850" i="15" s="1"/>
  <c r="C851" i="15" s="1"/>
  <c r="C852" i="15" s="1"/>
  <c r="C853" i="15" s="1"/>
  <c r="C854" i="15" s="1"/>
  <c r="C855" i="15" s="1"/>
  <c r="C856" i="15" s="1"/>
  <c r="C857" i="15" s="1"/>
  <c r="C858" i="15" s="1"/>
  <c r="C859" i="15" s="1"/>
  <c r="C860" i="15" s="1"/>
  <c r="C861" i="15" s="1"/>
  <c r="C862" i="15" s="1"/>
  <c r="C863" i="15" s="1"/>
  <c r="C864" i="15" s="1"/>
  <c r="C865" i="15" s="1"/>
  <c r="C866" i="15" s="1"/>
  <c r="C867" i="15" s="1"/>
  <c r="C868" i="15" s="1"/>
  <c r="C869" i="15" s="1"/>
  <c r="C870" i="15" s="1"/>
  <c r="C871" i="15" s="1"/>
  <c r="C872" i="15" s="1"/>
  <c r="C873" i="15" s="1"/>
  <c r="C874" i="15" s="1"/>
  <c r="C875" i="15" s="1"/>
  <c r="C876" i="15" s="1"/>
  <c r="B9" i="15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K876" i="15"/>
  <c r="K875" i="15"/>
  <c r="K874" i="15"/>
  <c r="K873" i="15"/>
  <c r="K872" i="15"/>
  <c r="K871" i="15"/>
  <c r="K868" i="15"/>
  <c r="K867" i="15"/>
  <c r="K866" i="15"/>
  <c r="K865" i="15"/>
  <c r="K864" i="15"/>
  <c r="K863" i="15"/>
  <c r="K860" i="15"/>
  <c r="K859" i="15"/>
  <c r="K858" i="15"/>
  <c r="K857" i="15"/>
  <c r="K856" i="15"/>
  <c r="K855" i="15"/>
  <c r="K852" i="15"/>
  <c r="K851" i="15"/>
  <c r="K850" i="15"/>
  <c r="K849" i="15"/>
  <c r="K848" i="15"/>
  <c r="K847" i="15"/>
  <c r="K844" i="15"/>
  <c r="K843" i="15"/>
  <c r="K842" i="15"/>
  <c r="K841" i="15"/>
  <c r="K840" i="15"/>
  <c r="K839" i="15"/>
  <c r="K835" i="15"/>
  <c r="K834" i="15"/>
  <c r="K833" i="15"/>
  <c r="K832" i="15"/>
  <c r="K831" i="15"/>
  <c r="K830" i="15"/>
  <c r="K829" i="15"/>
  <c r="K828" i="15"/>
  <c r="K827" i="15"/>
  <c r="K826" i="15"/>
  <c r="K825" i="15"/>
  <c r="K824" i="15"/>
  <c r="L824" i="15"/>
  <c r="K820" i="15"/>
  <c r="K819" i="15"/>
  <c r="K818" i="15"/>
  <c r="K817" i="15"/>
  <c r="K816" i="15"/>
  <c r="K815" i="15"/>
  <c r="K814" i="15"/>
  <c r="K813" i="15"/>
  <c r="K812" i="15"/>
  <c r="K806" i="15"/>
  <c r="K805" i="15"/>
  <c r="K804" i="15"/>
  <c r="K803" i="15"/>
  <c r="K802" i="15"/>
  <c r="K801" i="15"/>
  <c r="K797" i="15"/>
  <c r="K796" i="15"/>
  <c r="K795" i="15"/>
  <c r="K794" i="15"/>
  <c r="L794" i="15"/>
  <c r="K790" i="15"/>
  <c r="K789" i="15"/>
  <c r="K788" i="15"/>
  <c r="K787" i="15"/>
  <c r="K786" i="15"/>
  <c r="K785" i="15"/>
  <c r="K784" i="15"/>
  <c r="K783" i="15"/>
  <c r="K782" i="15"/>
  <c r="L782" i="15"/>
  <c r="K778" i="15"/>
  <c r="K777" i="15"/>
  <c r="K776" i="15"/>
  <c r="K775" i="15"/>
  <c r="K774" i="15"/>
  <c r="K773" i="15"/>
  <c r="K772" i="15"/>
  <c r="K771" i="15"/>
  <c r="K770" i="15"/>
  <c r="K769" i="15"/>
  <c r="K768" i="15"/>
  <c r="L767" i="15"/>
  <c r="O767" i="15" s="1"/>
  <c r="K767" i="15"/>
  <c r="K761" i="15"/>
  <c r="K760" i="15"/>
  <c r="L759" i="15"/>
  <c r="K759" i="15"/>
  <c r="K756" i="15"/>
  <c r="K755" i="15"/>
  <c r="L754" i="15"/>
  <c r="K754" i="15"/>
  <c r="O752" i="15"/>
  <c r="K748" i="15"/>
  <c r="K747" i="15"/>
  <c r="K746" i="15"/>
  <c r="K745" i="15"/>
  <c r="K744" i="15"/>
  <c r="K743" i="15"/>
  <c r="L742" i="15" s="1"/>
  <c r="K736" i="15"/>
  <c r="K735" i="15"/>
  <c r="K734" i="15"/>
  <c r="K733" i="15"/>
  <c r="L732" i="15" s="1"/>
  <c r="O732" i="15" s="1"/>
  <c r="K728" i="15"/>
  <c r="K727" i="15"/>
  <c r="K726" i="15"/>
  <c r="K723" i="15"/>
  <c r="K722" i="15"/>
  <c r="K721" i="15"/>
  <c r="L714" i="15"/>
  <c r="O714" i="15" s="1"/>
  <c r="K711" i="15"/>
  <c r="K710" i="15"/>
  <c r="K701" i="15"/>
  <c r="K700" i="15"/>
  <c r="K699" i="15"/>
  <c r="K698" i="15"/>
  <c r="K695" i="15"/>
  <c r="K694" i="15"/>
  <c r="K693" i="15"/>
  <c r="K692" i="15"/>
  <c r="K691" i="15"/>
  <c r="K690" i="15"/>
  <c r="K689" i="15"/>
  <c r="K688" i="15"/>
  <c r="K687" i="15"/>
  <c r="K686" i="15"/>
  <c r="K685" i="15"/>
  <c r="K684" i="15"/>
  <c r="K683" i="15"/>
  <c r="K682" i="15"/>
  <c r="K681" i="15"/>
  <c r="K680" i="15"/>
  <c r="K679" i="15"/>
  <c r="K678" i="15"/>
  <c r="K675" i="15"/>
  <c r="K674" i="15"/>
  <c r="K673" i="15"/>
  <c r="K672" i="15"/>
  <c r="K671" i="15"/>
  <c r="K670" i="15"/>
  <c r="K669" i="15"/>
  <c r="K668" i="15"/>
  <c r="K667" i="15"/>
  <c r="K666" i="15"/>
  <c r="K665" i="15"/>
  <c r="K664" i="15"/>
  <c r="K663" i="15"/>
  <c r="K662" i="15"/>
  <c r="K661" i="15"/>
  <c r="K659" i="15"/>
  <c r="K652" i="15"/>
  <c r="K651" i="15"/>
  <c r="K650" i="15"/>
  <c r="K649" i="15"/>
  <c r="K648" i="15"/>
  <c r="L648" i="15" s="1"/>
  <c r="K645" i="15"/>
  <c r="K644" i="15"/>
  <c r="K643" i="15"/>
  <c r="K642" i="15"/>
  <c r="K641" i="15"/>
  <c r="K640" i="15"/>
  <c r="L640" i="15" s="1"/>
  <c r="O640" i="15" s="1"/>
  <c r="K635" i="15"/>
  <c r="K634" i="15"/>
  <c r="K633" i="15"/>
  <c r="K632" i="15"/>
  <c r="K631" i="15"/>
  <c r="K628" i="15"/>
  <c r="K627" i="15"/>
  <c r="K626" i="15"/>
  <c r="K625" i="15"/>
  <c r="K624" i="15"/>
  <c r="K623" i="15"/>
  <c r="K618" i="15"/>
  <c r="K617" i="15"/>
  <c r="K616" i="15"/>
  <c r="K615" i="15"/>
  <c r="K614" i="15"/>
  <c r="L614" i="15" s="1"/>
  <c r="K611" i="15"/>
  <c r="K610" i="15"/>
  <c r="K609" i="15"/>
  <c r="K608" i="15"/>
  <c r="K607" i="15"/>
  <c r="K606" i="15"/>
  <c r="L606" i="15" s="1"/>
  <c r="O606" i="15" s="1"/>
  <c r="K601" i="15"/>
  <c r="K600" i="15"/>
  <c r="K599" i="15"/>
  <c r="K598" i="15"/>
  <c r="K597" i="15"/>
  <c r="K594" i="15"/>
  <c r="K593" i="15"/>
  <c r="K592" i="15"/>
  <c r="K591" i="15"/>
  <c r="K590" i="15"/>
  <c r="K589" i="15"/>
  <c r="K584" i="15"/>
  <c r="K583" i="15"/>
  <c r="K582" i="15"/>
  <c r="K581" i="15"/>
  <c r="L580" i="15"/>
  <c r="K580" i="15"/>
  <c r="K577" i="15"/>
  <c r="K576" i="15"/>
  <c r="K575" i="15"/>
  <c r="K574" i="15"/>
  <c r="K573" i="15"/>
  <c r="K572" i="15"/>
  <c r="L572" i="15"/>
  <c r="K567" i="15"/>
  <c r="K566" i="15"/>
  <c r="K565" i="15"/>
  <c r="K564" i="15"/>
  <c r="K563" i="15"/>
  <c r="K560" i="15"/>
  <c r="K559" i="15"/>
  <c r="K558" i="15"/>
  <c r="K557" i="15"/>
  <c r="K556" i="15"/>
  <c r="K555" i="15"/>
  <c r="L555" i="15"/>
  <c r="K550" i="15"/>
  <c r="K549" i="15"/>
  <c r="K548" i="15"/>
  <c r="K547" i="15"/>
  <c r="K546" i="15"/>
  <c r="K543" i="15"/>
  <c r="K542" i="15"/>
  <c r="K541" i="15"/>
  <c r="K540" i="15"/>
  <c r="K539" i="15"/>
  <c r="K538" i="15"/>
  <c r="K533" i="15"/>
  <c r="K532" i="15"/>
  <c r="K531" i="15"/>
  <c r="K530" i="15"/>
  <c r="K529" i="15"/>
  <c r="L529" i="15" s="1"/>
  <c r="K526" i="15"/>
  <c r="K525" i="15"/>
  <c r="K524" i="15"/>
  <c r="K523" i="15"/>
  <c r="K522" i="15"/>
  <c r="K521" i="15"/>
  <c r="K516" i="15"/>
  <c r="K515" i="15"/>
  <c r="K514" i="15"/>
  <c r="K513" i="15"/>
  <c r="K512" i="15"/>
  <c r="K509" i="15"/>
  <c r="K508" i="15"/>
  <c r="K507" i="15"/>
  <c r="K506" i="15"/>
  <c r="K505" i="15"/>
  <c r="K504" i="15"/>
  <c r="K499" i="15"/>
  <c r="K498" i="15"/>
  <c r="K497" i="15"/>
  <c r="K496" i="15"/>
  <c r="K495" i="15"/>
  <c r="L495" i="15" s="1"/>
  <c r="K492" i="15"/>
  <c r="K491" i="15"/>
  <c r="K490" i="15"/>
  <c r="K489" i="15"/>
  <c r="K488" i="15"/>
  <c r="K487" i="15"/>
  <c r="K482" i="15"/>
  <c r="K481" i="15"/>
  <c r="K480" i="15"/>
  <c r="K479" i="15"/>
  <c r="K478" i="15"/>
  <c r="K475" i="15"/>
  <c r="K474" i="15"/>
  <c r="K473" i="15"/>
  <c r="K472" i="15"/>
  <c r="K471" i="15"/>
  <c r="K470" i="15"/>
  <c r="K465" i="15"/>
  <c r="K464" i="15"/>
  <c r="K463" i="15"/>
  <c r="K462" i="15"/>
  <c r="K461" i="15"/>
  <c r="L461" i="15" s="1"/>
  <c r="K458" i="15"/>
  <c r="K457" i="15"/>
  <c r="K456" i="15"/>
  <c r="K455" i="15"/>
  <c r="K454" i="15"/>
  <c r="K453" i="15"/>
  <c r="K448" i="15"/>
  <c r="K447" i="15"/>
  <c r="K446" i="15"/>
  <c r="K445" i="15"/>
  <c r="K444" i="15"/>
  <c r="K441" i="15"/>
  <c r="K440" i="15"/>
  <c r="K439" i="15"/>
  <c r="K438" i="15"/>
  <c r="K437" i="15"/>
  <c r="K436" i="15"/>
  <c r="K431" i="15"/>
  <c r="K430" i="15"/>
  <c r="K429" i="15"/>
  <c r="K428" i="15"/>
  <c r="K427" i="15"/>
  <c r="L427" i="15" s="1"/>
  <c r="K424" i="15"/>
  <c r="K423" i="15"/>
  <c r="K422" i="15"/>
  <c r="K421" i="15"/>
  <c r="K420" i="15"/>
  <c r="K419" i="15"/>
  <c r="L419" i="15" s="1"/>
  <c r="O419" i="15" s="1"/>
  <c r="K414" i="15"/>
  <c r="K413" i="15"/>
  <c r="K412" i="15"/>
  <c r="K411" i="15"/>
  <c r="K410" i="15"/>
  <c r="K407" i="15"/>
  <c r="K406" i="15"/>
  <c r="K405" i="15"/>
  <c r="K404" i="15"/>
  <c r="K403" i="15"/>
  <c r="K402" i="15"/>
  <c r="K397" i="15"/>
  <c r="K396" i="15"/>
  <c r="K395" i="15"/>
  <c r="K394" i="15"/>
  <c r="K393" i="15"/>
  <c r="L393" i="15" s="1"/>
  <c r="K390" i="15"/>
  <c r="K389" i="15"/>
  <c r="K388" i="15"/>
  <c r="K387" i="15"/>
  <c r="K386" i="15"/>
  <c r="K385" i="15"/>
  <c r="K380" i="15"/>
  <c r="K379" i="15"/>
  <c r="K378" i="15"/>
  <c r="K377" i="15"/>
  <c r="K376" i="15"/>
  <c r="K373" i="15"/>
  <c r="K372" i="15"/>
  <c r="K371" i="15"/>
  <c r="K370" i="15"/>
  <c r="K369" i="15"/>
  <c r="K368" i="15"/>
  <c r="K363" i="15"/>
  <c r="K362" i="15"/>
  <c r="K361" i="15"/>
  <c r="K360" i="15"/>
  <c r="K359" i="15"/>
  <c r="L359" i="15" s="1"/>
  <c r="K356" i="15"/>
  <c r="K355" i="15"/>
  <c r="K354" i="15"/>
  <c r="K353" i="15"/>
  <c r="K352" i="15"/>
  <c r="K351" i="15"/>
  <c r="K346" i="15"/>
  <c r="K345" i="15"/>
  <c r="K344" i="15"/>
  <c r="K343" i="15"/>
  <c r="K342" i="15"/>
  <c r="K339" i="15"/>
  <c r="K338" i="15"/>
  <c r="K337" i="15"/>
  <c r="K336" i="15"/>
  <c r="K335" i="15"/>
  <c r="K334" i="15"/>
  <c r="K329" i="15"/>
  <c r="K328" i="15"/>
  <c r="K327" i="15"/>
  <c r="K326" i="15"/>
  <c r="K325" i="15"/>
  <c r="L325" i="15" s="1"/>
  <c r="K322" i="15"/>
  <c r="K321" i="15"/>
  <c r="K320" i="15"/>
  <c r="K319" i="15"/>
  <c r="K318" i="15"/>
  <c r="K317" i="15"/>
  <c r="K312" i="15"/>
  <c r="K311" i="15"/>
  <c r="K310" i="15"/>
  <c r="K309" i="15"/>
  <c r="K308" i="15"/>
  <c r="K305" i="15"/>
  <c r="K304" i="15"/>
  <c r="K303" i="15"/>
  <c r="K302" i="15"/>
  <c r="K301" i="15"/>
  <c r="K300" i="15"/>
  <c r="K295" i="15"/>
  <c r="K294" i="15"/>
  <c r="K293" i="15"/>
  <c r="K292" i="15"/>
  <c r="K291" i="15"/>
  <c r="L291" i="15" s="1"/>
  <c r="K288" i="15"/>
  <c r="K287" i="15"/>
  <c r="K286" i="15"/>
  <c r="K285" i="15"/>
  <c r="K284" i="15"/>
  <c r="K283" i="15"/>
  <c r="K278" i="15"/>
  <c r="K277" i="15"/>
  <c r="K276" i="15"/>
  <c r="K275" i="15"/>
  <c r="K274" i="15"/>
  <c r="K271" i="15"/>
  <c r="K270" i="15"/>
  <c r="K269" i="15"/>
  <c r="K268" i="15"/>
  <c r="K267" i="15"/>
  <c r="K266" i="15"/>
  <c r="K261" i="15"/>
  <c r="K260" i="15"/>
  <c r="K259" i="15"/>
  <c r="K258" i="15"/>
  <c r="K257" i="15"/>
  <c r="L257" i="15" s="1"/>
  <c r="K254" i="15"/>
  <c r="K253" i="15"/>
  <c r="K252" i="15"/>
  <c r="K251" i="15"/>
  <c r="K250" i="15"/>
  <c r="K249" i="15"/>
  <c r="K244" i="15"/>
  <c r="K243" i="15"/>
  <c r="K242" i="15"/>
  <c r="K241" i="15"/>
  <c r="K240" i="15"/>
  <c r="L240" i="15"/>
  <c r="K237" i="15"/>
  <c r="K236" i="15"/>
  <c r="K235" i="15"/>
  <c r="K234" i="15"/>
  <c r="K233" i="15"/>
  <c r="K232" i="15"/>
  <c r="L232" i="15" s="1"/>
  <c r="O232" i="15" s="1"/>
  <c r="K227" i="15"/>
  <c r="K226" i="15"/>
  <c r="K225" i="15"/>
  <c r="K224" i="15"/>
  <c r="K223" i="15"/>
  <c r="K220" i="15"/>
  <c r="K219" i="15"/>
  <c r="K218" i="15"/>
  <c r="K217" i="15"/>
  <c r="K216" i="15"/>
  <c r="K215" i="15"/>
  <c r="L215" i="15"/>
  <c r="K210" i="15"/>
  <c r="K209" i="15"/>
  <c r="K208" i="15"/>
  <c r="K207" i="15"/>
  <c r="L206" i="15" s="1"/>
  <c r="K206" i="15"/>
  <c r="K203" i="15"/>
  <c r="K202" i="15"/>
  <c r="K201" i="15"/>
  <c r="K200" i="15"/>
  <c r="K199" i="15"/>
  <c r="K198" i="15"/>
  <c r="K193" i="15"/>
  <c r="K192" i="15"/>
  <c r="K191" i="15"/>
  <c r="K190" i="15"/>
  <c r="K189" i="15"/>
  <c r="K186" i="15"/>
  <c r="K185" i="15"/>
  <c r="K184" i="15"/>
  <c r="K183" i="15"/>
  <c r="K182" i="15"/>
  <c r="K181" i="15"/>
  <c r="K176" i="15"/>
  <c r="K175" i="15"/>
  <c r="K174" i="15"/>
  <c r="K173" i="15"/>
  <c r="K172" i="15"/>
  <c r="K169" i="15"/>
  <c r="K168" i="15"/>
  <c r="K167" i="15"/>
  <c r="K166" i="15"/>
  <c r="K165" i="15"/>
  <c r="K164" i="15"/>
  <c r="K159" i="15"/>
  <c r="K158" i="15"/>
  <c r="K157" i="15"/>
  <c r="K156" i="15"/>
  <c r="K155" i="15"/>
  <c r="K152" i="15"/>
  <c r="K151" i="15"/>
  <c r="K150" i="15"/>
  <c r="K149" i="15"/>
  <c r="K148" i="15"/>
  <c r="K147" i="15"/>
  <c r="K142" i="15"/>
  <c r="K141" i="15"/>
  <c r="K140" i="15"/>
  <c r="K139" i="15"/>
  <c r="K138" i="15"/>
  <c r="K135" i="15"/>
  <c r="K134" i="15"/>
  <c r="K133" i="15"/>
  <c r="K132" i="15"/>
  <c r="K131" i="15"/>
  <c r="K130" i="15"/>
  <c r="K125" i="15"/>
  <c r="K124" i="15"/>
  <c r="K123" i="15"/>
  <c r="K122" i="15"/>
  <c r="K121" i="15"/>
  <c r="L121" i="15" s="1"/>
  <c r="K118" i="15"/>
  <c r="K117" i="15"/>
  <c r="K116" i="15"/>
  <c r="K115" i="15"/>
  <c r="K114" i="15"/>
  <c r="K113" i="15"/>
  <c r="L113" i="15" s="1"/>
  <c r="K108" i="15"/>
  <c r="K107" i="15"/>
  <c r="K106" i="15"/>
  <c r="K105" i="15"/>
  <c r="K104" i="15"/>
  <c r="K101" i="15"/>
  <c r="K100" i="15"/>
  <c r="K99" i="15"/>
  <c r="K98" i="15"/>
  <c r="K97" i="15"/>
  <c r="K96" i="15"/>
  <c r="K91" i="15"/>
  <c r="K90" i="15"/>
  <c r="K89" i="15"/>
  <c r="K88" i="15"/>
  <c r="K87" i="15"/>
  <c r="L87" i="15" s="1"/>
  <c r="D87" i="15" s="1"/>
  <c r="D88" i="15" s="1"/>
  <c r="D89" i="15" s="1"/>
  <c r="D90" i="15" s="1"/>
  <c r="D91" i="15" s="1"/>
  <c r="D92" i="15" s="1"/>
  <c r="D93" i="15" s="1"/>
  <c r="D94" i="15" s="1"/>
  <c r="K84" i="15"/>
  <c r="K83" i="15"/>
  <c r="K82" i="15"/>
  <c r="K81" i="15"/>
  <c r="K80" i="15"/>
  <c r="K79" i="15"/>
  <c r="K74" i="15"/>
  <c r="K73" i="15"/>
  <c r="K72" i="15"/>
  <c r="K71" i="15"/>
  <c r="K70" i="15"/>
  <c r="L70" i="15"/>
  <c r="D70" i="15" s="1"/>
  <c r="D71" i="15" s="1"/>
  <c r="D72" i="15" s="1"/>
  <c r="D73" i="15" s="1"/>
  <c r="D74" i="15" s="1"/>
  <c r="D75" i="15" s="1"/>
  <c r="D76" i="15" s="1"/>
  <c r="D77" i="15" s="1"/>
  <c r="K67" i="15"/>
  <c r="K66" i="15"/>
  <c r="K65" i="15"/>
  <c r="K64" i="15"/>
  <c r="K63" i="15"/>
  <c r="K62" i="15"/>
  <c r="L62" i="15" s="1"/>
  <c r="K57" i="15"/>
  <c r="K56" i="15"/>
  <c r="K55" i="15"/>
  <c r="K54" i="15"/>
  <c r="K53" i="15"/>
  <c r="K50" i="15"/>
  <c r="K49" i="15"/>
  <c r="K48" i="15"/>
  <c r="K47" i="15"/>
  <c r="K46" i="15"/>
  <c r="K45" i="15"/>
  <c r="L45" i="15"/>
  <c r="K40" i="15"/>
  <c r="K39" i="15"/>
  <c r="K38" i="15"/>
  <c r="K37" i="15"/>
  <c r="L36" i="15" s="1"/>
  <c r="D36" i="15" s="1"/>
  <c r="D37" i="15" s="1"/>
  <c r="D38" i="15" s="1"/>
  <c r="D39" i="15" s="1"/>
  <c r="D40" i="15" s="1"/>
  <c r="D41" i="15" s="1"/>
  <c r="D42" i="15" s="1"/>
  <c r="D43" i="15" s="1"/>
  <c r="K36" i="15"/>
  <c r="K33" i="15"/>
  <c r="K32" i="15"/>
  <c r="K31" i="15"/>
  <c r="K30" i="15"/>
  <c r="K29" i="15"/>
  <c r="K28" i="15"/>
  <c r="L28" i="15" s="1"/>
  <c r="K23" i="15"/>
  <c r="K22" i="15"/>
  <c r="K21" i="15"/>
  <c r="K20" i="15"/>
  <c r="K19" i="15"/>
  <c r="K16" i="15"/>
  <c r="K15" i="15"/>
  <c r="K14" i="15"/>
  <c r="K13" i="15"/>
  <c r="K12" i="15"/>
  <c r="K11" i="15"/>
  <c r="D85" i="15"/>
  <c r="D78" i="15"/>
  <c r="D61" i="15"/>
  <c r="D51" i="15"/>
  <c r="D52" i="15" s="1"/>
  <c r="D34" i="15"/>
  <c r="D35" i="15" s="1"/>
  <c r="C10" i="15"/>
  <c r="C11" i="15" s="1"/>
  <c r="C12" i="15" s="1"/>
  <c r="C13" i="15" s="1"/>
  <c r="C14" i="15" s="1"/>
  <c r="C15" i="15" s="1"/>
  <c r="C16" i="15" s="1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D17" i="15"/>
  <c r="D18" i="15"/>
  <c r="E10" i="15"/>
  <c r="D68" i="15"/>
  <c r="D69" i="15" s="1"/>
  <c r="D95" i="15"/>
  <c r="D27" i="15"/>
  <c r="D44" i="15"/>
  <c r="D86" i="15"/>
  <c r="L11" i="15" l="1"/>
  <c r="D11" i="15" s="1"/>
  <c r="D12" i="15" s="1"/>
  <c r="D13" i="15" s="1"/>
  <c r="D14" i="15" s="1"/>
  <c r="D15" i="15" s="1"/>
  <c r="D16" i="15" s="1"/>
  <c r="L19" i="15"/>
  <c r="D19" i="15" s="1"/>
  <c r="D20" i="15" s="1"/>
  <c r="D21" i="15" s="1"/>
  <c r="D22" i="15" s="1"/>
  <c r="D23" i="15" s="1"/>
  <c r="D24" i="15" s="1"/>
  <c r="D25" i="15" s="1"/>
  <c r="D26" i="15" s="1"/>
  <c r="L104" i="15"/>
  <c r="L130" i="15"/>
  <c r="O130" i="15" s="1"/>
  <c r="L138" i="15"/>
  <c r="L147" i="15"/>
  <c r="L164" i="15"/>
  <c r="L181" i="15"/>
  <c r="L198" i="15"/>
  <c r="L274" i="15"/>
  <c r="L308" i="15"/>
  <c r="L342" i="15"/>
  <c r="L376" i="15"/>
  <c r="L444" i="15"/>
  <c r="L478" i="15"/>
  <c r="L512" i="15"/>
  <c r="L589" i="15"/>
  <c r="L597" i="15"/>
  <c r="L623" i="15"/>
  <c r="L631" i="15"/>
  <c r="L726" i="15"/>
  <c r="O572" i="15"/>
  <c r="O113" i="15"/>
  <c r="O198" i="15"/>
  <c r="L249" i="15"/>
  <c r="O249" i="15" s="1"/>
  <c r="L53" i="15"/>
  <c r="D53" i="15" s="1"/>
  <c r="D54" i="15" s="1"/>
  <c r="D55" i="15" s="1"/>
  <c r="D56" i="15" s="1"/>
  <c r="D57" i="15" s="1"/>
  <c r="D58" i="15" s="1"/>
  <c r="D59" i="15" s="1"/>
  <c r="D60" i="15" s="1"/>
  <c r="L79" i="15"/>
  <c r="L96" i="15"/>
  <c r="L155" i="15"/>
  <c r="L172" i="15"/>
  <c r="L189" i="15"/>
  <c r="L223" i="15"/>
  <c r="O215" i="15" s="1"/>
  <c r="L266" i="15"/>
  <c r="O266" i="15" s="1"/>
  <c r="L283" i="15"/>
  <c r="O283" i="15" s="1"/>
  <c r="L300" i="15"/>
  <c r="O300" i="15" s="1"/>
  <c r="L317" i="15"/>
  <c r="O317" i="15" s="1"/>
  <c r="L334" i="15"/>
  <c r="O334" i="15" s="1"/>
  <c r="L351" i="15"/>
  <c r="O351" i="15" s="1"/>
  <c r="L368" i="15"/>
  <c r="O368" i="15" s="1"/>
  <c r="L385" i="15"/>
  <c r="O385" i="15" s="1"/>
  <c r="L402" i="15"/>
  <c r="L410" i="15"/>
  <c r="L436" i="15"/>
  <c r="O436" i="15" s="1"/>
  <c r="L453" i="15"/>
  <c r="O453" i="15" s="1"/>
  <c r="L470" i="15"/>
  <c r="O470" i="15" s="1"/>
  <c r="L487" i="15"/>
  <c r="O487" i="15" s="1"/>
  <c r="L504" i="15"/>
  <c r="O504" i="15" s="1"/>
  <c r="L521" i="15"/>
  <c r="O521" i="15" s="1"/>
  <c r="L538" i="15"/>
  <c r="L546" i="15"/>
  <c r="L563" i="15"/>
  <c r="O555" i="15" s="1"/>
  <c r="L659" i="15"/>
  <c r="L721" i="15"/>
  <c r="O719" i="15" s="1"/>
  <c r="L801" i="15"/>
  <c r="O794" i="15" s="1"/>
  <c r="L812" i="15"/>
  <c r="O812" i="15" s="1"/>
  <c r="L839" i="15"/>
  <c r="D79" i="15"/>
  <c r="D80" i="15" s="1"/>
  <c r="D81" i="15" s="1"/>
  <c r="D82" i="15" s="1"/>
  <c r="D83" i="15" s="1"/>
  <c r="D84" i="15" s="1"/>
  <c r="O79" i="15"/>
  <c r="E79" i="15" s="1"/>
  <c r="E80" i="15" s="1"/>
  <c r="E81" i="15" s="1"/>
  <c r="E82" i="15" s="1"/>
  <c r="E83" i="15" s="1"/>
  <c r="E84" i="15" s="1"/>
  <c r="E85" i="15" s="1"/>
  <c r="E86" i="15" s="1"/>
  <c r="E87" i="15" s="1"/>
  <c r="E88" i="15" s="1"/>
  <c r="E89" i="15" s="1"/>
  <c r="E90" i="15" s="1"/>
  <c r="E91" i="15" s="1"/>
  <c r="E92" i="15" s="1"/>
  <c r="E93" i="15" s="1"/>
  <c r="E94" i="15" s="1"/>
  <c r="E95" i="15" s="1"/>
  <c r="D96" i="15"/>
  <c r="D97" i="15" s="1"/>
  <c r="D98" i="15" s="1"/>
  <c r="D99" i="15" s="1"/>
  <c r="D100" i="15" s="1"/>
  <c r="D101" i="15" s="1"/>
  <c r="O96" i="15"/>
  <c r="E96" i="15" s="1"/>
  <c r="E97" i="15" s="1"/>
  <c r="E98" i="15" s="1"/>
  <c r="E99" i="15" s="1"/>
  <c r="E100" i="15" s="1"/>
  <c r="E101" i="15" s="1"/>
  <c r="D28" i="15"/>
  <c r="D29" i="15" s="1"/>
  <c r="D30" i="15" s="1"/>
  <c r="D31" i="15" s="1"/>
  <c r="D32" i="15" s="1"/>
  <c r="D33" i="15" s="1"/>
  <c r="O27" i="15"/>
  <c r="E27" i="15" s="1"/>
  <c r="E28" i="15" s="1"/>
  <c r="E29" i="15" s="1"/>
  <c r="E30" i="15" s="1"/>
  <c r="E31" i="15" s="1"/>
  <c r="E32" i="15" s="1"/>
  <c r="E33" i="15" s="1"/>
  <c r="E34" i="15" s="1"/>
  <c r="E35" i="15" s="1"/>
  <c r="E36" i="15" s="1"/>
  <c r="E37" i="15" s="1"/>
  <c r="E38" i="15" s="1"/>
  <c r="E39" i="15" s="1"/>
  <c r="E40" i="15" s="1"/>
  <c r="E41" i="15" s="1"/>
  <c r="E42" i="15" s="1"/>
  <c r="E43" i="15" s="1"/>
  <c r="E44" i="15" s="1"/>
  <c r="O45" i="15"/>
  <c r="E45" i="15" s="1"/>
  <c r="E46" i="15" s="1"/>
  <c r="E47" i="15" s="1"/>
  <c r="E48" i="15" s="1"/>
  <c r="E49" i="15" s="1"/>
  <c r="E50" i="15" s="1"/>
  <c r="E51" i="15" s="1"/>
  <c r="E52" i="15" s="1"/>
  <c r="E53" i="15" s="1"/>
  <c r="E54" i="15" s="1"/>
  <c r="E55" i="15" s="1"/>
  <c r="E56" i="15" s="1"/>
  <c r="E57" i="15" s="1"/>
  <c r="E58" i="15" s="1"/>
  <c r="E59" i="15" s="1"/>
  <c r="E60" i="15" s="1"/>
  <c r="E61" i="15" s="1"/>
  <c r="D62" i="15"/>
  <c r="D63" i="15" s="1"/>
  <c r="D64" i="15" s="1"/>
  <c r="D65" i="15" s="1"/>
  <c r="D66" i="15" s="1"/>
  <c r="D67" i="15" s="1"/>
  <c r="O62" i="15"/>
  <c r="E62" i="15" s="1"/>
  <c r="E63" i="15" s="1"/>
  <c r="E64" i="15" s="1"/>
  <c r="E65" i="15" s="1"/>
  <c r="E66" i="15" s="1"/>
  <c r="E67" i="15" s="1"/>
  <c r="E68" i="15" s="1"/>
  <c r="E69" i="15" s="1"/>
  <c r="E70" i="15" s="1"/>
  <c r="E71" i="15" s="1"/>
  <c r="E72" i="15" s="1"/>
  <c r="E73" i="15" s="1"/>
  <c r="E74" i="15" s="1"/>
  <c r="E75" i="15" s="1"/>
  <c r="E76" i="15" s="1"/>
  <c r="E77" i="15" s="1"/>
  <c r="E78" i="15" s="1"/>
  <c r="O147" i="15"/>
  <c r="O164" i="15"/>
  <c r="O181" i="15"/>
  <c r="O824" i="15"/>
  <c r="D45" i="15"/>
  <c r="D46" i="15" s="1"/>
  <c r="D47" i="15" s="1"/>
  <c r="D48" i="15" s="1"/>
  <c r="D49" i="15" s="1"/>
  <c r="D50" i="15" s="1"/>
  <c r="O11" i="15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O623" i="15" l="1"/>
  <c r="O589" i="15"/>
  <c r="O538" i="15"/>
  <c r="O402" i="15"/>
</calcChain>
</file>

<file path=xl/sharedStrings.xml><?xml version="1.0" encoding="utf-8"?>
<sst xmlns="http://schemas.openxmlformats.org/spreadsheetml/2006/main" count="3383" uniqueCount="686">
  <si>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</si>
  <si>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</si>
  <si>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</si>
  <si>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</si>
  <si>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</si>
  <si>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</si>
  <si>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</si>
  <si>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</si>
  <si>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</si>
  <si>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</si>
  <si>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</si>
  <si>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</si>
  <si>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</si>
  <si>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</si>
  <si>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</si>
  <si>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</si>
  <si>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</si>
  <si>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</si>
  <si>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</si>
  <si>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</si>
  <si>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</si>
  <si>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</si>
  <si>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</si>
  <si>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</si>
  <si>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</si>
  <si>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</si>
  <si>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</si>
  <si>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</si>
  <si>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</si>
  <si>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</si>
  <si>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</si>
  <si>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</si>
  <si>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</si>
  <si>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</si>
  <si>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</si>
  <si>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</si>
  <si>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</si>
  <si>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</si>
  <si>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</si>
  <si>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</si>
  <si>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</si>
  <si>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</si>
  <si>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</si>
  <si>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</si>
  <si>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</si>
  <si>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</si>
  <si>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</si>
  <si>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</si>
  <si>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</si>
  <si>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</si>
  <si>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</si>
  <si>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</si>
  <si>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</si>
  <si>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</si>
  <si>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</si>
  <si>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</si>
  <si>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</si>
  <si>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</si>
  <si>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</si>
  <si>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</si>
  <si>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</si>
  <si>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</si>
  <si>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</si>
  <si>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</si>
  <si>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</si>
  <si>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</si>
  <si>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</si>
  <si>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</si>
  <si>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</si>
  <si>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</si>
  <si>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</si>
  <si>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</si>
  <si>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</si>
  <si>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</si>
  <si>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</si>
  <si>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</si>
  <si>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</si>
  <si>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</si>
  <si>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</si>
  <si>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</si>
  <si>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</si>
  <si>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</si>
  <si>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</si>
  <si>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</si>
  <si>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</si>
  <si>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</si>
  <si>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</si>
  <si>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</si>
  <si>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</si>
  <si>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</si>
  <si>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</si>
  <si>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</si>
  <si>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</si>
  <si>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</si>
  <si>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</si>
  <si>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</si>
  <si>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</si>
  <si>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</si>
  <si>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</si>
  <si>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</si>
  <si>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</si>
  <si>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</si>
  <si>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</si>
  <si>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</si>
  <si>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</si>
  <si>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</si>
  <si>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</si>
  <si>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</si>
  <si>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</si>
  <si>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</si>
  <si>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</si>
  <si>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</si>
  <si>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</si>
  <si>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</si>
  <si>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</si>
  <si>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</si>
  <si>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</si>
  <si>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</si>
  <si>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</si>
  <si>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</si>
  <si>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</si>
  <si>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</si>
  <si>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</si>
  <si>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</si>
  <si>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</si>
  <si>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</si>
  <si>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</si>
  <si>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</si>
  <si>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</si>
  <si>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</si>
  <si>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</si>
  <si>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</si>
  <si>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</si>
  <si>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</si>
  <si>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</si>
  <si>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</si>
  <si>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</si>
  <si>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</si>
  <si>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</si>
  <si>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</si>
  <si>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</si>
  <si>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</si>
  <si>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</si>
  <si>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</si>
  <si>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</si>
  <si>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</si>
  <si>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</si>
  <si>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</si>
  <si>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</si>
  <si>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</si>
  <si>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</si>
  <si>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</si>
  <si>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</si>
  <si>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</si>
  <si>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</si>
  <si>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</si>
  <si>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</si>
  <si>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</si>
  <si>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</si>
  <si>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</si>
  <si>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</si>
  <si>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</si>
  <si>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</si>
  <si>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</si>
  <si>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</si>
  <si>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</si>
  <si>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</si>
  <si>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</si>
  <si>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</si>
  <si>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</si>
  <si>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</si>
  <si>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</si>
  <si>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</si>
  <si>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</si>
  <si>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</si>
  <si>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</si>
  <si>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</si>
  <si>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</si>
  <si>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</si>
  <si>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</si>
  <si>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</si>
  <si>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</si>
  <si>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</si>
  <si>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</si>
  <si>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</si>
  <si>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</si>
  <si>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</si>
  <si>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</si>
  <si>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</si>
  <si>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</si>
  <si>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</si>
  <si>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</si>
  <si>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</si>
  <si>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</si>
  <si>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</si>
  <si>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</si>
  <si>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</si>
  <si>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</si>
  <si>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</si>
  <si>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</si>
  <si>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</si>
  <si>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</si>
  <si>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</si>
  <si>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</si>
  <si>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</si>
  <si>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</si>
  <si>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</si>
  <si>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</si>
  <si>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</si>
  <si>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</si>
  <si>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</si>
  <si>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</si>
  <si>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</si>
  <si>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</si>
  <si>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</si>
  <si>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</si>
  <si>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</si>
  <si>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</si>
  <si>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</si>
  <si>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</si>
  <si>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</si>
  <si>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</si>
  <si>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</si>
  <si>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</si>
  <si>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</si>
  <si>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</si>
  <si>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</si>
  <si>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</si>
  <si>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</si>
  <si>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</si>
  <si>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</si>
  <si>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</si>
  <si>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</si>
  <si>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</si>
  <si>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</si>
  <si>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</si>
  <si>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</si>
  <si>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</si>
  <si>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</si>
  <si>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</si>
  <si>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</si>
  <si>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</si>
  <si>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</si>
  <si>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</si>
  <si>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</si>
  <si>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</si>
  <si>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</si>
  <si>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</si>
  <si>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</si>
  <si>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</si>
  <si>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</si>
  <si>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</si>
  <si>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</si>
  <si>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</si>
  <si>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</si>
  <si>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</si>
  <si>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</si>
  <si>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</si>
  <si>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</si>
  <si>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</si>
  <si>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</si>
  <si>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</si>
  <si>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</si>
  <si>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</si>
  <si>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</si>
  <si>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</si>
  <si>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</si>
  <si>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</si>
  <si>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</si>
  <si>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</si>
  <si>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</si>
  <si>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</si>
  <si>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</si>
  <si>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</si>
  <si>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</si>
  <si>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</si>
  <si>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</si>
  <si>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</si>
  <si>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</si>
  <si>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</si>
  <si>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</si>
  <si>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</si>
  <si>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</si>
  <si>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</si>
  <si>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</si>
  <si>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</si>
  <si>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</si>
  <si>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</si>
  <si>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</si>
  <si>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</si>
  <si>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</si>
  <si>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</si>
  <si>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</si>
  <si>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</si>
  <si>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</si>
  <si>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</si>
  <si>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</si>
  <si>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</si>
  <si>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</si>
  <si>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</si>
  <si>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</si>
  <si>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</si>
  <si>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</si>
  <si>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</si>
  <si>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</si>
  <si>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</si>
  <si>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</si>
  <si>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</si>
  <si>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</si>
  <si>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</si>
  <si>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</si>
  <si>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</si>
  <si>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</si>
  <si>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</si>
  <si>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</si>
  <si>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</si>
  <si>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</si>
  <si>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</si>
  <si>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</si>
  <si>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</si>
  <si>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</si>
  <si>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</si>
  <si>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</si>
  <si>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</si>
  <si>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</si>
  <si>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</si>
  <si>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</si>
  <si>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</si>
  <si>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</si>
  <si>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</si>
  <si>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</si>
  <si>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</si>
  <si>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</si>
  <si>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</si>
  <si>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</si>
  <si>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</si>
  <si>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</si>
  <si>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</si>
  <si>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</si>
  <si>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</si>
  <si>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</si>
  <si>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</si>
  <si>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</si>
  <si>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</si>
  <si>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</si>
  <si>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</si>
  <si>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</si>
  <si>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</si>
  <si>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</si>
  <si>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</si>
  <si>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</si>
  <si>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</si>
  <si>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</si>
  <si>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</si>
  <si>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</si>
  <si>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</si>
  <si>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</si>
  <si>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</si>
  <si>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</si>
  <si>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</si>
  <si>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</si>
  <si>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</si>
  <si>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</si>
  <si>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</si>
  <si>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</si>
  <si>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</si>
  <si>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</si>
  <si>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</si>
  <si>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</si>
  <si>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</si>
  <si>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</si>
  <si>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</si>
  <si>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</si>
  <si>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</si>
  <si>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</si>
  <si>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</si>
  <si>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</si>
  <si>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</si>
  <si>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</si>
  <si>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</si>
  <si>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</si>
  <si>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</si>
  <si>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</si>
  <si>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</si>
  <si>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</si>
  <si>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</si>
  <si>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</si>
  <si>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</si>
  <si>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</si>
  <si>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</si>
  <si>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</si>
  <si>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</si>
  <si>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</si>
  <si>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</si>
  <si>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</si>
  <si>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</si>
  <si>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</si>
  <si>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</si>
  <si>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</si>
  <si>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</si>
  <si>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</si>
  <si>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</si>
  <si>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</si>
  <si>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</si>
  <si>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</si>
  <si>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</si>
  <si>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</si>
  <si>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</si>
  <si>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</si>
  <si>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</si>
  <si>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</si>
  <si>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</si>
  <si>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</si>
  <si>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</si>
  <si>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</si>
  <si>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</si>
  <si>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</si>
  <si>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</si>
  <si>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</si>
  <si>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</si>
  <si>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</si>
  <si>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</si>
  <si>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</si>
  <si>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</si>
  <si>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</si>
  <si>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</si>
  <si>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</si>
  <si>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</si>
  <si>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</si>
  <si>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</si>
  <si>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</si>
  <si>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</si>
  <si>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</si>
  <si>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</si>
  <si>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</si>
  <si>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</si>
  <si>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</si>
  <si>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</si>
  <si>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</si>
  <si>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</si>
  <si>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</si>
  <si>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</si>
  <si>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</si>
  <si>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</si>
  <si>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</si>
  <si>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</si>
  <si>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</si>
  <si>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</si>
  <si>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</si>
  <si>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</si>
  <si>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</si>
  <si>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</si>
  <si>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</si>
  <si>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</si>
  <si>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</si>
  <si>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</si>
  <si>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</si>
  <si>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</si>
  <si>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</si>
  <si>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</si>
  <si>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</si>
  <si>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</si>
  <si>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</si>
  <si>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</si>
  <si>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</si>
  <si>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</si>
  <si>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</si>
  <si>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</si>
  <si>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</si>
  <si>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</si>
  <si>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</si>
  <si>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</si>
  <si>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</si>
  <si>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</si>
  <si>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</si>
  <si>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</si>
  <si>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</si>
  <si>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</si>
  <si>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</si>
  <si>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</si>
  <si>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</si>
  <si>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</si>
  <si>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</si>
  <si>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</si>
  <si>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</si>
  <si>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</si>
  <si>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</si>
  <si>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</si>
  <si>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</si>
  <si>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</si>
  <si>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</si>
  <si>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</si>
  <si>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</si>
  <si>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</si>
  <si>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</si>
  <si>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</si>
  <si>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</si>
  <si>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</si>
  <si>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</si>
  <si>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</si>
  <si>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</si>
  <si>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</si>
  <si>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</si>
  <si>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</si>
  <si>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</si>
  <si>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</si>
  <si>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</si>
  <si>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</si>
  <si>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</si>
  <si>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</si>
  <si>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</si>
  <si>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</si>
  <si>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</si>
  <si>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</si>
  <si>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</si>
  <si>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</si>
  <si>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</si>
  <si>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</si>
  <si>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</si>
  <si>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</si>
  <si>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</si>
  <si>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</si>
  <si>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</si>
  <si>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</si>
  <si>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</si>
  <si>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</si>
  <si>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</si>
  <si>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</si>
  <si>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</si>
  <si>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</si>
  <si>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</si>
  <si>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</si>
  <si>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</si>
  <si>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</si>
  <si>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</si>
  <si>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</si>
  <si>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</si>
  <si>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</si>
  <si>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</si>
  <si>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</si>
  <si>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</si>
  <si>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</si>
  <si>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</si>
  <si>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</si>
  <si>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</si>
  <si>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</si>
  <si>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</si>
  <si>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</si>
  <si>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</si>
  <si>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</si>
  <si>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</si>
  <si>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</si>
  <si>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</si>
  <si>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</si>
  <si>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</si>
  <si>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</si>
  <si>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</si>
  <si>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</si>
  <si>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</si>
  <si>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</si>
  <si>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</si>
  <si>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</si>
  <si>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</si>
  <si>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</si>
  <si>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</si>
  <si>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</si>
  <si>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</si>
  <si>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</si>
  <si>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</si>
  <si>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</si>
  <si>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</si>
  <si>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</si>
  <si>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</si>
  <si>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</si>
  <si>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</si>
  <si>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</si>
  <si>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</si>
  <si>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</si>
  <si>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</si>
  <si>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</si>
  <si>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</si>
  <si>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</si>
  <si>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</si>
  <si>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</si>
  <si>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</si>
  <si>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</si>
  <si>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</si>
  <si>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</si>
  <si>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</si>
  <si>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</si>
  <si>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</si>
  <si>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</si>
  <si>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</si>
  <si>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</si>
  <si>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</si>
  <si>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</si>
  <si>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</si>
  <si>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</si>
  <si>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</si>
  <si>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</si>
  <si>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</si>
  <si>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</si>
  <si>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</si>
  <si>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</si>
  <si>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</si>
  <si>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</si>
  <si>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</si>
  <si>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</si>
  <si>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</si>
  <si>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</si>
  <si>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</si>
  <si>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</si>
  <si>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</si>
  <si>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</si>
  <si>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</si>
  <si>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</si>
  <si>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</si>
  <si>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</si>
  <si>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</si>
  <si>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</si>
  <si>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</si>
  <si>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</si>
  <si>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</si>
  <si>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</si>
  <si>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</si>
  <si>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</si>
  <si>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</si>
  <si>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</si>
  <si>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</si>
  <si>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</si>
  <si>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</si>
  <si>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</si>
  <si>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</si>
  <si>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</si>
  <si>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</si>
  <si>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</si>
  <si>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</si>
  <si>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</si>
  <si>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</si>
  <si>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</si>
  <si>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</si>
  <si>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</si>
  <si>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</si>
  <si>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</si>
  <si>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</si>
  <si>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</si>
  <si>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</si>
  <si>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</si>
  <si>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</si>
  <si>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</si>
  <si>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</si>
  <si>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</si>
  <si>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</si>
  <si>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</si>
  <si>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</si>
  <si>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</si>
  <si>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</si>
  <si>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</si>
  <si>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</si>
  <si>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</si>
  <si>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</si>
  <si>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</si>
  <si>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</si>
  <si>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</si>
  <si>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</si>
  <si>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</si>
  <si>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</si>
  <si>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</si>
  <si>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</si>
  <si>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</si>
  <si>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</si>
  <si>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</si>
  <si>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</si>
  <si>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 xml:space="preserve">Муниципальное автономное дошкольное  образовательное учреждение  "Детский сад № 6 "Золушка"  </t>
  </si>
  <si>
    <t>Заведующая МАДОУ № 6 "Золушка"                                                                                                                                                                                       Ю.Я. Михайлова</t>
  </si>
  <si>
    <t>Человеко-час</t>
  </si>
  <si>
    <t>Показатель будет выполнен до конца 2018 г.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</si>
  <si>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лет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</si>
  <si>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</si>
  <si>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</si>
  <si>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</si>
  <si>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</si>
  <si>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</si>
  <si>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 xml:space="preserve">Сводный отчет о фактическом исполнении муниципального задания муниципальным автономным дошкольным  образовательным   учреждением "Детский сад № 6 "Золушка"                                                      за   2018 г.    </t>
  </si>
  <si>
    <t>Фактическое значение за 2018 года</t>
  </si>
  <si>
    <t>18  января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</si>
</sst>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29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9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top" wrapText="1"/>
    </xf>
    <xf numFmtId="9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 x14ac:dyDescent="0.2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 x14ac:dyDescent="0.25">
      <c r="M1" s="6" t="s">
        <v>11</v>
      </c>
    </row>
    <row r="2" spans="1:19" x14ac:dyDescent="0.25">
      <c r="M2" s="6"/>
    </row>
    <row r="3" spans="1:19" x14ac:dyDescent="0.25">
      <c r="M3" s="6"/>
    </row>
    <row r="5" spans="1:19" ht="39.75" customHeight="1" x14ac:dyDescent="0.25">
      <c r="F5" s="98"/>
      <c r="G5" s="98"/>
      <c r="H5" s="98"/>
      <c r="I5" s="98"/>
      <c r="J5" s="98"/>
      <c r="K5" s="98"/>
      <c r="L5" s="98"/>
      <c r="M5" s="98"/>
      <c r="N5" s="98"/>
      <c r="O5" s="98"/>
      <c r="P5" s="8"/>
      <c r="Q5" s="8"/>
      <c r="R5" s="8"/>
      <c r="S5" s="9"/>
    </row>
    <row r="6" spans="1:19" x14ac:dyDescent="0.25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 x14ac:dyDescent="0.25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 x14ac:dyDescent="0.25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0" t="s">
        <v>23</v>
      </c>
      <c r="G8" s="91"/>
      <c r="H8" s="91"/>
      <c r="I8" s="91"/>
      <c r="J8" s="91"/>
      <c r="K8" s="91"/>
      <c r="L8" s="91"/>
      <c r="M8" s="91"/>
      <c r="N8" s="91"/>
      <c r="O8" s="92"/>
      <c r="P8" s="10"/>
      <c r="Q8" s="10"/>
      <c r="R8" s="10"/>
      <c r="S8" s="12"/>
    </row>
    <row r="9" spans="1:19" ht="110.25" customHeight="1" x14ac:dyDescent="0.25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0" t="s">
        <v>24</v>
      </c>
      <c r="G9" s="91"/>
      <c r="H9" s="91"/>
      <c r="I9" s="91"/>
      <c r="J9" s="91"/>
      <c r="K9" s="91"/>
      <c r="L9" s="91"/>
      <c r="M9" s="91"/>
      <c r="N9" s="91"/>
      <c r="O9" s="92"/>
      <c r="P9" s="10"/>
      <c r="Q9" s="10"/>
      <c r="R9" s="10"/>
      <c r="S9" s="12"/>
    </row>
    <row r="10" spans="1:19" ht="99" customHeight="1" x14ac:dyDescent="0.25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3" t="s">
        <v>25</v>
      </c>
      <c r="G10" s="93"/>
      <c r="H10" s="93"/>
      <c r="I10" s="93"/>
      <c r="J10" s="93"/>
      <c r="K10" s="19" t="s">
        <v>18</v>
      </c>
      <c r="L10" s="19" t="s">
        <v>19</v>
      </c>
      <c r="M10" s="93" t="s">
        <v>20</v>
      </c>
      <c r="N10" s="93"/>
      <c r="O10" s="19"/>
      <c r="P10" s="10"/>
      <c r="Q10" s="10"/>
      <c r="R10" s="10"/>
      <c r="S10" s="12"/>
    </row>
    <row r="11" spans="1:19" ht="100.5" customHeight="1" x14ac:dyDescent="0.25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5">
        <f>(K11+K12+K13+K14+K15+K16)/6</f>
        <v>2.1875</v>
      </c>
      <c r="M11" s="19" t="s">
        <v>29</v>
      </c>
      <c r="N11" s="19" t="s">
        <v>30</v>
      </c>
      <c r="O11" s="95">
        <f>(L11+L19)/2</f>
        <v>1.59375</v>
      </c>
      <c r="P11" s="10"/>
      <c r="Q11" s="10"/>
      <c r="R11" s="10"/>
      <c r="S11" s="12"/>
    </row>
    <row r="12" spans="1:19" ht="107.25" customHeight="1" x14ac:dyDescent="0.25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99"/>
      <c r="M12" s="19"/>
      <c r="N12" s="19" t="s">
        <v>35</v>
      </c>
      <c r="O12" s="96"/>
      <c r="P12" s="10"/>
      <c r="Q12" s="10"/>
      <c r="R12" s="10"/>
      <c r="S12" s="12"/>
    </row>
    <row r="13" spans="1:19" ht="105.75" customHeight="1" x14ac:dyDescent="0.25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99"/>
      <c r="M13" s="19"/>
      <c r="N13" s="19" t="s">
        <v>35</v>
      </c>
      <c r="O13" s="96"/>
      <c r="P13" s="10"/>
      <c r="Q13" s="10"/>
      <c r="R13" s="10"/>
      <c r="S13" s="12"/>
    </row>
    <row r="14" spans="1:19" ht="189" x14ac:dyDescent="0.25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99"/>
      <c r="M14" s="19"/>
      <c r="N14" s="19" t="s">
        <v>35</v>
      </c>
      <c r="O14" s="96"/>
      <c r="P14" s="10"/>
      <c r="Q14" s="10"/>
      <c r="R14" s="10"/>
      <c r="S14" s="12"/>
    </row>
    <row r="15" spans="1:19" ht="79.5" customHeight="1" x14ac:dyDescent="0.25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99"/>
      <c r="M15" s="19"/>
      <c r="N15" s="19" t="s">
        <v>35</v>
      </c>
      <c r="O15" s="96"/>
      <c r="P15" s="10"/>
      <c r="Q15" s="10"/>
      <c r="R15" s="10"/>
      <c r="S15" s="12"/>
    </row>
    <row r="16" spans="1:19" ht="76.5" customHeight="1" x14ac:dyDescent="0.25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00"/>
      <c r="M16" s="19" t="s">
        <v>50</v>
      </c>
      <c r="N16" s="19" t="s">
        <v>30</v>
      </c>
      <c r="O16" s="96"/>
      <c r="P16" s="10"/>
      <c r="Q16" s="10"/>
      <c r="R16" s="10"/>
      <c r="S16" s="12"/>
    </row>
    <row r="17" spans="1:19" ht="79.5" customHeight="1" x14ac:dyDescent="0.25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3" t="s">
        <v>51</v>
      </c>
      <c r="G17" s="93"/>
      <c r="H17" s="93"/>
      <c r="I17" s="93"/>
      <c r="J17" s="93"/>
      <c r="K17" s="20" t="s">
        <v>21</v>
      </c>
      <c r="L17" s="20" t="s">
        <v>22</v>
      </c>
      <c r="M17" s="93" t="s">
        <v>20</v>
      </c>
      <c r="N17" s="93"/>
      <c r="O17" s="96"/>
      <c r="P17" s="10"/>
      <c r="Q17" s="10"/>
      <c r="R17" s="10"/>
      <c r="S17" s="12"/>
    </row>
    <row r="18" spans="1:19" ht="79.5" customHeight="1" x14ac:dyDescent="0.25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96"/>
      <c r="P18" s="10"/>
      <c r="Q18" s="10"/>
      <c r="R18" s="10"/>
      <c r="S18" s="12"/>
    </row>
    <row r="19" spans="1:19" ht="79.5" customHeight="1" x14ac:dyDescent="0.25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5">
        <f>(K19+K20+K21+K22+K23)/5</f>
        <v>1</v>
      </c>
      <c r="M19" s="19"/>
      <c r="N19" s="19" t="s">
        <v>35</v>
      </c>
      <c r="O19" s="96"/>
      <c r="P19" s="10"/>
      <c r="Q19" s="10"/>
      <c r="R19" s="10"/>
      <c r="S19" s="12"/>
    </row>
    <row r="20" spans="1:19" ht="79.5" customHeight="1" x14ac:dyDescent="0.25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96"/>
      <c r="M20" s="19"/>
      <c r="N20" s="19" t="s">
        <v>59</v>
      </c>
      <c r="O20" s="96"/>
      <c r="P20" s="10"/>
      <c r="Q20" s="10"/>
      <c r="R20" s="10"/>
      <c r="S20" s="12"/>
    </row>
    <row r="21" spans="1:19" ht="79.5" customHeight="1" x14ac:dyDescent="0.25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96"/>
      <c r="M21" s="19"/>
      <c r="N21" s="19" t="s">
        <v>59</v>
      </c>
      <c r="O21" s="96"/>
      <c r="P21" s="10"/>
      <c r="Q21" s="10"/>
      <c r="R21" s="10"/>
      <c r="S21" s="12"/>
    </row>
    <row r="22" spans="1:19" ht="79.5" customHeight="1" x14ac:dyDescent="0.25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96"/>
      <c r="M22" s="19"/>
      <c r="N22" s="19" t="s">
        <v>35</v>
      </c>
      <c r="O22" s="96"/>
    </row>
    <row r="23" spans="1:19" ht="78" customHeight="1" x14ac:dyDescent="0.25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97"/>
      <c r="M23" s="19"/>
      <c r="N23" s="19" t="s">
        <v>35</v>
      </c>
      <c r="O23" s="97"/>
    </row>
    <row r="24" spans="1:19" ht="43.5" customHeight="1" x14ac:dyDescent="0.25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 x14ac:dyDescent="0.25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0" t="s">
        <v>69</v>
      </c>
      <c r="G25" s="91"/>
      <c r="H25" s="91"/>
      <c r="I25" s="91"/>
      <c r="J25" s="91"/>
      <c r="K25" s="91"/>
      <c r="L25" s="91"/>
      <c r="M25" s="91"/>
      <c r="N25" s="91"/>
      <c r="O25" s="92"/>
    </row>
    <row r="26" spans="1:19" ht="79.5" customHeight="1" x14ac:dyDescent="0.25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0" t="s">
        <v>24</v>
      </c>
      <c r="G26" s="91"/>
      <c r="H26" s="91"/>
      <c r="I26" s="91"/>
      <c r="J26" s="91"/>
      <c r="K26" s="91"/>
      <c r="L26" s="91"/>
      <c r="M26" s="91"/>
      <c r="N26" s="91"/>
      <c r="O26" s="92"/>
    </row>
    <row r="27" spans="1:19" ht="79.5" customHeight="1" x14ac:dyDescent="0.25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3" t="s">
        <v>25</v>
      </c>
      <c r="G27" s="93"/>
      <c r="H27" s="93"/>
      <c r="I27" s="93"/>
      <c r="J27" s="93"/>
      <c r="K27" s="19" t="s">
        <v>18</v>
      </c>
      <c r="L27" s="19" t="s">
        <v>19</v>
      </c>
      <c r="M27" s="93" t="s">
        <v>20</v>
      </c>
      <c r="N27" s="93"/>
      <c r="O27" s="101">
        <f>(L28+L36)/2</f>
        <v>1.4057046418888526</v>
      </c>
    </row>
    <row r="28" spans="1:19" ht="79.5" customHeight="1" x14ac:dyDescent="0.25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5">
        <f>(K28+K29+K30+K31+K32+K33)/6</f>
        <v>1.8038209261893474</v>
      </c>
      <c r="M28" s="19" t="s">
        <v>29</v>
      </c>
      <c r="N28" s="19" t="s">
        <v>30</v>
      </c>
      <c r="O28" s="102"/>
    </row>
    <row r="29" spans="1:19" ht="79.5" customHeight="1" x14ac:dyDescent="0.25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96"/>
      <c r="M29" s="20" t="s">
        <v>72</v>
      </c>
      <c r="N29" s="19" t="s">
        <v>35</v>
      </c>
      <c r="O29" s="102"/>
    </row>
    <row r="30" spans="1:19" ht="79.5" customHeight="1" x14ac:dyDescent="0.25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96"/>
      <c r="M30" s="20"/>
      <c r="N30" s="19" t="s">
        <v>35</v>
      </c>
      <c r="O30" s="102"/>
    </row>
    <row r="31" spans="1:19" ht="79.5" customHeight="1" x14ac:dyDescent="0.25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96"/>
      <c r="M31" s="20"/>
      <c r="N31" s="19" t="s">
        <v>35</v>
      </c>
      <c r="O31" s="102"/>
    </row>
    <row r="32" spans="1:19" ht="75" customHeight="1" x14ac:dyDescent="0.25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96"/>
      <c r="M32" s="19" t="s">
        <v>77</v>
      </c>
      <c r="N32" s="19" t="s">
        <v>35</v>
      </c>
      <c r="O32" s="102"/>
    </row>
    <row r="33" spans="1:15" ht="79.5" customHeight="1" x14ac:dyDescent="0.25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97"/>
      <c r="M33" s="19" t="s">
        <v>50</v>
      </c>
      <c r="N33" s="19" t="s">
        <v>30</v>
      </c>
      <c r="O33" s="102"/>
    </row>
    <row r="34" spans="1:15" ht="75" customHeight="1" x14ac:dyDescent="0.25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3" t="s">
        <v>51</v>
      </c>
      <c r="G34" s="93"/>
      <c r="H34" s="93"/>
      <c r="I34" s="93"/>
      <c r="J34" s="93"/>
      <c r="K34" s="20" t="s">
        <v>21</v>
      </c>
      <c r="L34" s="20" t="s">
        <v>22</v>
      </c>
      <c r="M34" s="94" t="s">
        <v>20</v>
      </c>
      <c r="N34" s="94"/>
      <c r="O34" s="102"/>
    </row>
    <row r="35" spans="1:15" ht="79.5" customHeight="1" x14ac:dyDescent="0.25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102"/>
    </row>
    <row r="36" spans="1:15" ht="79.5" customHeight="1" x14ac:dyDescent="0.25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5">
        <f>(K36+K37+K38+K39+K40)/5</f>
        <v>1.0075883575883577</v>
      </c>
      <c r="M36" s="20"/>
      <c r="N36" s="19" t="s">
        <v>35</v>
      </c>
      <c r="O36" s="102"/>
    </row>
    <row r="37" spans="1:15" ht="79.5" customHeight="1" x14ac:dyDescent="0.25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96"/>
      <c r="M37" s="20"/>
      <c r="N37" s="20" t="s">
        <v>79</v>
      </c>
      <c r="O37" s="102"/>
    </row>
    <row r="38" spans="1:15" ht="79.5" customHeight="1" x14ac:dyDescent="0.25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96"/>
      <c r="M38" s="20"/>
      <c r="N38" s="20" t="s">
        <v>79</v>
      </c>
      <c r="O38" s="102"/>
    </row>
    <row r="39" spans="1:15" ht="79.5" customHeight="1" x14ac:dyDescent="0.25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96"/>
      <c r="M39" s="20"/>
      <c r="N39" s="19" t="s">
        <v>35</v>
      </c>
      <c r="O39" s="102"/>
    </row>
    <row r="40" spans="1:15" ht="79.5" customHeight="1" x14ac:dyDescent="0.25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97"/>
      <c r="M40" s="19" t="s">
        <v>77</v>
      </c>
      <c r="N40" s="19" t="s">
        <v>35</v>
      </c>
      <c r="O40" s="103"/>
    </row>
    <row r="41" spans="1:15" ht="76.5" customHeight="1" x14ac:dyDescent="0.25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 x14ac:dyDescent="0.25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0" t="s">
        <v>80</v>
      </c>
      <c r="G42" s="91"/>
      <c r="H42" s="91"/>
      <c r="I42" s="91"/>
      <c r="J42" s="91"/>
      <c r="K42" s="91"/>
      <c r="L42" s="91"/>
      <c r="M42" s="91"/>
      <c r="N42" s="91"/>
      <c r="O42" s="92"/>
    </row>
    <row r="43" spans="1:15" ht="75" customHeight="1" x14ac:dyDescent="0.25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0" t="s">
        <v>24</v>
      </c>
      <c r="G43" s="91"/>
      <c r="H43" s="91"/>
      <c r="I43" s="91"/>
      <c r="J43" s="91"/>
      <c r="K43" s="91"/>
      <c r="L43" s="91"/>
      <c r="M43" s="91"/>
      <c r="N43" s="91"/>
      <c r="O43" s="92"/>
    </row>
    <row r="44" spans="1:15" ht="79.5" customHeight="1" x14ac:dyDescent="0.25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3" t="s">
        <v>25</v>
      </c>
      <c r="G44" s="93"/>
      <c r="H44" s="93"/>
      <c r="I44" s="93"/>
      <c r="J44" s="93"/>
      <c r="K44" s="19" t="s">
        <v>18</v>
      </c>
      <c r="L44" s="19" t="s">
        <v>19</v>
      </c>
      <c r="M44" s="93" t="s">
        <v>20</v>
      </c>
      <c r="N44" s="93"/>
      <c r="O44" s="19"/>
    </row>
    <row r="45" spans="1:15" ht="79.5" customHeight="1" x14ac:dyDescent="0.25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5">
        <f>(K45+K46+K47+K48+K49+K50)/6</f>
        <v>1</v>
      </c>
      <c r="M45" s="20"/>
      <c r="N45" s="19" t="s">
        <v>30</v>
      </c>
      <c r="O45" s="95">
        <f>(L45+L53)/2</f>
        <v>1</v>
      </c>
    </row>
    <row r="46" spans="1:15" ht="79.5" customHeight="1" x14ac:dyDescent="0.25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96"/>
      <c r="M46" s="20"/>
      <c r="N46" s="19" t="s">
        <v>35</v>
      </c>
      <c r="O46" s="96"/>
    </row>
    <row r="47" spans="1:15" ht="79.5" customHeight="1" x14ac:dyDescent="0.25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96"/>
      <c r="M47" s="20"/>
      <c r="N47" s="19" t="s">
        <v>35</v>
      </c>
      <c r="O47" s="96"/>
    </row>
    <row r="48" spans="1:15" ht="79.5" customHeight="1" x14ac:dyDescent="0.25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96"/>
      <c r="M48" s="20"/>
      <c r="N48" s="19" t="s">
        <v>35</v>
      </c>
      <c r="O48" s="96"/>
    </row>
    <row r="49" spans="1:15" ht="79.5" customHeight="1" x14ac:dyDescent="0.25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96"/>
      <c r="M49" s="20"/>
      <c r="N49" s="19" t="s">
        <v>35</v>
      </c>
      <c r="O49" s="96"/>
    </row>
    <row r="50" spans="1:15" ht="73.5" customHeight="1" x14ac:dyDescent="0.25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97"/>
      <c r="M50" s="20"/>
      <c r="N50" s="19" t="s">
        <v>30</v>
      </c>
      <c r="O50" s="96"/>
    </row>
    <row r="51" spans="1:15" ht="79.5" customHeight="1" x14ac:dyDescent="0.25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3" t="s">
        <v>51</v>
      </c>
      <c r="G51" s="93"/>
      <c r="H51" s="93"/>
      <c r="I51" s="93"/>
      <c r="J51" s="93"/>
      <c r="K51" s="20" t="s">
        <v>21</v>
      </c>
      <c r="L51" s="20" t="s">
        <v>22</v>
      </c>
      <c r="M51" s="94" t="s">
        <v>20</v>
      </c>
      <c r="N51" s="94"/>
      <c r="O51" s="96"/>
    </row>
    <row r="52" spans="1:15" ht="76.5" customHeight="1" x14ac:dyDescent="0.25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96"/>
    </row>
    <row r="53" spans="1:15" ht="79.5" customHeight="1" x14ac:dyDescent="0.25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5">
        <f>(K53+K54+K55+K56+K57)/5</f>
        <v>1</v>
      </c>
      <c r="M53" s="20"/>
      <c r="N53" s="19" t="s">
        <v>35</v>
      </c>
      <c r="O53" s="96"/>
    </row>
    <row r="54" spans="1:15" ht="79.5" customHeight="1" x14ac:dyDescent="0.25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96"/>
      <c r="M54" s="20"/>
      <c r="N54" s="20" t="s">
        <v>79</v>
      </c>
      <c r="O54" s="96"/>
    </row>
    <row r="55" spans="1:15" ht="79.5" customHeight="1" x14ac:dyDescent="0.25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96"/>
      <c r="M55" s="20"/>
      <c r="N55" s="20" t="s">
        <v>79</v>
      </c>
      <c r="O55" s="96"/>
    </row>
    <row r="56" spans="1:15" ht="79.5" customHeight="1" x14ac:dyDescent="0.25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96"/>
      <c r="M56" s="20"/>
      <c r="N56" s="19" t="s">
        <v>35</v>
      </c>
      <c r="O56" s="96"/>
    </row>
    <row r="57" spans="1:15" ht="79.5" customHeight="1" x14ac:dyDescent="0.25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97"/>
      <c r="M57" s="20"/>
      <c r="N57" s="19" t="s">
        <v>35</v>
      </c>
      <c r="O57" s="97"/>
    </row>
    <row r="58" spans="1:15" ht="79.5" customHeight="1" x14ac:dyDescent="0.25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 x14ac:dyDescent="0.25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0" t="s">
        <v>88</v>
      </c>
      <c r="G59" s="91"/>
      <c r="H59" s="91"/>
      <c r="I59" s="91"/>
      <c r="J59" s="91"/>
      <c r="K59" s="91"/>
      <c r="L59" s="91"/>
      <c r="M59" s="91"/>
      <c r="N59" s="91"/>
      <c r="O59" s="92"/>
    </row>
    <row r="60" spans="1:15" ht="79.5" customHeight="1" x14ac:dyDescent="0.25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0" t="s">
        <v>24</v>
      </c>
      <c r="G60" s="91"/>
      <c r="H60" s="91"/>
      <c r="I60" s="91"/>
      <c r="J60" s="91"/>
      <c r="K60" s="91"/>
      <c r="L60" s="91"/>
      <c r="M60" s="91"/>
      <c r="N60" s="91"/>
      <c r="O60" s="92"/>
    </row>
    <row r="61" spans="1:15" ht="73.5" customHeight="1" x14ac:dyDescent="0.25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3" t="s">
        <v>25</v>
      </c>
      <c r="G61" s="93"/>
      <c r="H61" s="93"/>
      <c r="I61" s="93"/>
      <c r="J61" s="93"/>
      <c r="K61" s="19" t="s">
        <v>18</v>
      </c>
      <c r="L61" s="19" t="s">
        <v>19</v>
      </c>
      <c r="M61" s="93" t="s">
        <v>20</v>
      </c>
      <c r="N61" s="93"/>
      <c r="O61" s="19"/>
    </row>
    <row r="62" spans="1:15" ht="79.5" customHeight="1" x14ac:dyDescent="0.25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5">
        <f>(K62+K63+K64+K65+K66+K67)/6</f>
        <v>1.6916666666666667</v>
      </c>
      <c r="M62" s="19" t="s">
        <v>29</v>
      </c>
      <c r="N62" s="19" t="s">
        <v>30</v>
      </c>
      <c r="O62" s="95">
        <f>(L62+L70)/2</f>
        <v>1.3458333333333332</v>
      </c>
    </row>
    <row r="63" spans="1:15" ht="79.5" customHeight="1" x14ac:dyDescent="0.25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96"/>
      <c r="M63" s="19"/>
      <c r="N63" s="19" t="s">
        <v>35</v>
      </c>
      <c r="O63" s="96"/>
    </row>
    <row r="64" spans="1:15" ht="79.5" customHeight="1" x14ac:dyDescent="0.25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96"/>
      <c r="M64" s="19"/>
      <c r="N64" s="19" t="s">
        <v>35</v>
      </c>
      <c r="O64" s="96"/>
    </row>
    <row r="65" spans="1:15" ht="79.5" customHeight="1" x14ac:dyDescent="0.25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96"/>
      <c r="M65" s="19"/>
      <c r="N65" s="19" t="s">
        <v>35</v>
      </c>
      <c r="O65" s="96"/>
    </row>
    <row r="66" spans="1:15" ht="79.5" customHeight="1" x14ac:dyDescent="0.25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96"/>
      <c r="M66" s="19"/>
      <c r="N66" s="19" t="s">
        <v>35</v>
      </c>
      <c r="O66" s="96"/>
    </row>
    <row r="67" spans="1:15" ht="79.5" customHeight="1" x14ac:dyDescent="0.25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97"/>
      <c r="M67" s="19" t="s">
        <v>50</v>
      </c>
      <c r="N67" s="19" t="s">
        <v>30</v>
      </c>
      <c r="O67" s="96"/>
    </row>
    <row r="68" spans="1:15" ht="73.5" customHeight="1" x14ac:dyDescent="0.25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3" t="s">
        <v>51</v>
      </c>
      <c r="G68" s="93"/>
      <c r="H68" s="93"/>
      <c r="I68" s="93"/>
      <c r="J68" s="93"/>
      <c r="K68" s="20" t="s">
        <v>21</v>
      </c>
      <c r="L68" s="20" t="s">
        <v>22</v>
      </c>
      <c r="M68" s="94" t="s">
        <v>20</v>
      </c>
      <c r="N68" s="94"/>
      <c r="O68" s="96"/>
    </row>
    <row r="69" spans="1:15" ht="79.5" customHeight="1" x14ac:dyDescent="0.25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96"/>
    </row>
    <row r="70" spans="1:15" ht="73.5" customHeight="1" x14ac:dyDescent="0.25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5">
        <f>(K70+K71+K72+K73+K74)/5</f>
        <v>1</v>
      </c>
      <c r="M70" s="19"/>
      <c r="N70" s="19" t="s">
        <v>35</v>
      </c>
      <c r="O70" s="96"/>
    </row>
    <row r="71" spans="1:15" ht="79.5" customHeight="1" x14ac:dyDescent="0.25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96"/>
      <c r="M71" s="19"/>
      <c r="N71" s="19" t="s">
        <v>79</v>
      </c>
      <c r="O71" s="96"/>
    </row>
    <row r="72" spans="1:15" ht="79.5" customHeight="1" x14ac:dyDescent="0.25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96"/>
      <c r="M72" s="19"/>
      <c r="N72" s="19" t="s">
        <v>79</v>
      </c>
      <c r="O72" s="96"/>
    </row>
    <row r="73" spans="1:15" ht="79.5" customHeight="1" x14ac:dyDescent="0.25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96"/>
      <c r="M73" s="19"/>
      <c r="N73" s="19" t="s">
        <v>35</v>
      </c>
      <c r="O73" s="96"/>
    </row>
    <row r="74" spans="1:15" ht="79.5" customHeight="1" x14ac:dyDescent="0.25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97"/>
      <c r="M74" s="19"/>
      <c r="N74" s="19" t="s">
        <v>35</v>
      </c>
      <c r="O74" s="97"/>
    </row>
    <row r="75" spans="1:15" ht="79.5" customHeight="1" x14ac:dyDescent="0.25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 x14ac:dyDescent="0.25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0" t="s">
        <v>96</v>
      </c>
      <c r="G76" s="91"/>
      <c r="H76" s="91"/>
      <c r="I76" s="91"/>
      <c r="J76" s="91"/>
      <c r="K76" s="91"/>
      <c r="L76" s="91"/>
      <c r="M76" s="91"/>
      <c r="N76" s="91"/>
      <c r="O76" s="92"/>
    </row>
    <row r="77" spans="1:15" ht="73.5" customHeight="1" x14ac:dyDescent="0.25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0" t="s">
        <v>24</v>
      </c>
      <c r="G77" s="91"/>
      <c r="H77" s="91"/>
      <c r="I77" s="91"/>
      <c r="J77" s="91"/>
      <c r="K77" s="91"/>
      <c r="L77" s="91"/>
      <c r="M77" s="91"/>
      <c r="N77" s="91"/>
      <c r="O77" s="92"/>
    </row>
    <row r="78" spans="1:15" ht="79.5" customHeight="1" x14ac:dyDescent="0.25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3" t="s">
        <v>25</v>
      </c>
      <c r="G78" s="93"/>
      <c r="H78" s="93"/>
      <c r="I78" s="93"/>
      <c r="J78" s="93"/>
      <c r="K78" s="19" t="s">
        <v>18</v>
      </c>
      <c r="L78" s="19" t="s">
        <v>19</v>
      </c>
      <c r="M78" s="93" t="s">
        <v>20</v>
      </c>
      <c r="N78" s="93"/>
      <c r="O78" s="19"/>
    </row>
    <row r="79" spans="1:15" ht="76.5" customHeight="1" x14ac:dyDescent="0.25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5">
        <f>(K79+K80+K81+K82+K83+K84)/6</f>
        <v>1.7166666666666668</v>
      </c>
      <c r="M79" s="19" t="s">
        <v>29</v>
      </c>
      <c r="N79" s="19" t="s">
        <v>30</v>
      </c>
      <c r="O79" s="95">
        <f>(L79+L87)/2</f>
        <v>1.3769230769230769</v>
      </c>
    </row>
    <row r="80" spans="1:15" ht="79.5" customHeight="1" x14ac:dyDescent="0.25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96"/>
      <c r="M80" s="20"/>
      <c r="N80" s="19" t="s">
        <v>35</v>
      </c>
      <c r="O80" s="96"/>
    </row>
    <row r="81" spans="1:15" ht="79.5" customHeight="1" x14ac:dyDescent="0.25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96"/>
      <c r="M81" s="20"/>
      <c r="N81" s="19" t="s">
        <v>35</v>
      </c>
      <c r="O81" s="96"/>
    </row>
    <row r="82" spans="1:15" ht="79.5" customHeight="1" x14ac:dyDescent="0.25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96"/>
      <c r="M82" s="20"/>
      <c r="N82" s="19" t="s">
        <v>35</v>
      </c>
      <c r="O82" s="96"/>
    </row>
    <row r="83" spans="1:15" ht="79.5" customHeight="1" x14ac:dyDescent="0.25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96"/>
      <c r="M83" s="20"/>
      <c r="N83" s="19" t="s">
        <v>35</v>
      </c>
      <c r="O83" s="96"/>
    </row>
    <row r="84" spans="1:15" ht="76.5" customHeight="1" x14ac:dyDescent="0.25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97"/>
      <c r="M84" s="19" t="s">
        <v>50</v>
      </c>
      <c r="N84" s="19" t="s">
        <v>30</v>
      </c>
      <c r="O84" s="96"/>
    </row>
    <row r="85" spans="1:15" ht="79.5" customHeight="1" x14ac:dyDescent="0.25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3" t="s">
        <v>51</v>
      </c>
      <c r="G85" s="93"/>
      <c r="H85" s="93"/>
      <c r="I85" s="93"/>
      <c r="J85" s="93"/>
      <c r="K85" s="20" t="s">
        <v>21</v>
      </c>
      <c r="L85" s="20" t="s">
        <v>22</v>
      </c>
      <c r="M85" s="94" t="s">
        <v>20</v>
      </c>
      <c r="N85" s="94"/>
      <c r="O85" s="96"/>
    </row>
    <row r="86" spans="1:15" ht="72" customHeight="1" x14ac:dyDescent="0.25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96"/>
    </row>
    <row r="87" spans="1:15" ht="79.5" customHeight="1" x14ac:dyDescent="0.25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5">
        <f>(K87+K88+K89+K90+K91)/5</f>
        <v>1.0371794871794873</v>
      </c>
      <c r="M87" s="20"/>
      <c r="N87" s="19" t="s">
        <v>35</v>
      </c>
      <c r="O87" s="96"/>
    </row>
    <row r="88" spans="1:15" ht="79.5" customHeight="1" x14ac:dyDescent="0.25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96"/>
      <c r="M88" s="20"/>
      <c r="N88" s="20" t="s">
        <v>79</v>
      </c>
      <c r="O88" s="96"/>
    </row>
    <row r="89" spans="1:15" ht="79.5" customHeight="1" x14ac:dyDescent="0.25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96"/>
      <c r="M89" s="20"/>
      <c r="N89" s="20" t="s">
        <v>79</v>
      </c>
      <c r="O89" s="96"/>
    </row>
    <row r="90" spans="1:15" ht="79.5" customHeight="1" x14ac:dyDescent="0.25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96"/>
      <c r="M90" s="19" t="s">
        <v>104</v>
      </c>
      <c r="N90" s="19" t="s">
        <v>35</v>
      </c>
      <c r="O90" s="96"/>
    </row>
    <row r="91" spans="1:15" ht="79.5" customHeight="1" x14ac:dyDescent="0.25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97"/>
      <c r="M91" s="20"/>
      <c r="N91" s="19" t="s">
        <v>35</v>
      </c>
      <c r="O91" s="97"/>
    </row>
    <row r="92" spans="1:15" ht="79.5" customHeight="1" x14ac:dyDescent="0.25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 x14ac:dyDescent="0.25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0" t="s">
        <v>105</v>
      </c>
      <c r="G93" s="91"/>
      <c r="H93" s="91"/>
      <c r="I93" s="91"/>
      <c r="J93" s="91"/>
      <c r="K93" s="91"/>
      <c r="L93" s="91"/>
      <c r="M93" s="91"/>
      <c r="N93" s="91"/>
      <c r="O93" s="92"/>
    </row>
    <row r="94" spans="1:15" ht="79.5" customHeight="1" x14ac:dyDescent="0.25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0" t="s">
        <v>24</v>
      </c>
      <c r="G94" s="91"/>
      <c r="H94" s="91"/>
      <c r="I94" s="91"/>
      <c r="J94" s="91"/>
      <c r="K94" s="91"/>
      <c r="L94" s="91"/>
      <c r="M94" s="91"/>
      <c r="N94" s="91"/>
      <c r="O94" s="92"/>
    </row>
    <row r="95" spans="1:15" ht="72" customHeight="1" x14ac:dyDescent="0.25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3" t="s">
        <v>25</v>
      </c>
      <c r="G95" s="93"/>
      <c r="H95" s="93"/>
      <c r="I95" s="93"/>
      <c r="J95" s="93"/>
      <c r="K95" s="19" t="s">
        <v>18</v>
      </c>
      <c r="L95" s="19" t="s">
        <v>19</v>
      </c>
      <c r="M95" s="93" t="s">
        <v>20</v>
      </c>
      <c r="N95" s="93"/>
      <c r="O95" s="19"/>
    </row>
    <row r="96" spans="1:15" ht="79.5" customHeight="1" x14ac:dyDescent="0.25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5">
        <f>(K96+K97+K98+K99+K100+K101)/6</f>
        <v>1.9166666666666667</v>
      </c>
      <c r="M96" s="19" t="s">
        <v>29</v>
      </c>
      <c r="N96" s="19" t="s">
        <v>30</v>
      </c>
      <c r="O96" s="95">
        <f>(L96+L104)/2</f>
        <v>1.4583333333333335</v>
      </c>
    </row>
    <row r="97" spans="1:15" ht="79.5" customHeight="1" x14ac:dyDescent="0.25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96"/>
      <c r="M97" s="20"/>
      <c r="N97" s="19" t="s">
        <v>35</v>
      </c>
      <c r="O97" s="96"/>
    </row>
    <row r="98" spans="1:15" ht="79.5" customHeight="1" x14ac:dyDescent="0.25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96"/>
      <c r="M98" s="20"/>
      <c r="N98" s="19" t="s">
        <v>35</v>
      </c>
      <c r="O98" s="96"/>
    </row>
    <row r="99" spans="1:15" ht="75" customHeight="1" x14ac:dyDescent="0.25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96"/>
      <c r="M99" s="20"/>
      <c r="N99" s="19" t="s">
        <v>35</v>
      </c>
      <c r="O99" s="96"/>
    </row>
    <row r="100" spans="1:15" ht="79.5" customHeight="1" x14ac:dyDescent="0.25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96"/>
      <c r="M100" s="20"/>
      <c r="N100" s="19" t="s">
        <v>35</v>
      </c>
      <c r="O100" s="96"/>
    </row>
    <row r="101" spans="1:15" ht="79.5" customHeight="1" x14ac:dyDescent="0.25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97"/>
      <c r="M101" s="19" t="s">
        <v>50</v>
      </c>
      <c r="N101" s="19" t="s">
        <v>30</v>
      </c>
      <c r="O101" s="96"/>
    </row>
    <row r="102" spans="1:15" ht="189" x14ac:dyDescent="0.25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3" t="s">
        <v>51</v>
      </c>
      <c r="G102" s="93"/>
      <c r="H102" s="93"/>
      <c r="I102" s="93"/>
      <c r="J102" s="93"/>
      <c r="K102" s="20" t="s">
        <v>21</v>
      </c>
      <c r="L102" s="20" t="s">
        <v>22</v>
      </c>
      <c r="M102" s="94" t="s">
        <v>20</v>
      </c>
      <c r="N102" s="94"/>
      <c r="O102" s="96"/>
    </row>
    <row r="103" spans="1:15" ht="189" x14ac:dyDescent="0.25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96"/>
    </row>
    <row r="104" spans="1:15" ht="189" x14ac:dyDescent="0.25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5">
        <f>(K104+K105+K106+K107+K108)/5</f>
        <v>1</v>
      </c>
      <c r="M104" s="20"/>
      <c r="N104" s="19" t="s">
        <v>35</v>
      </c>
      <c r="O104" s="96"/>
    </row>
    <row r="105" spans="1:15" ht="189" x14ac:dyDescent="0.25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96"/>
      <c r="M105" s="20"/>
      <c r="N105" s="19" t="s">
        <v>79</v>
      </c>
      <c r="O105" s="96"/>
    </row>
    <row r="106" spans="1:15" ht="189" x14ac:dyDescent="0.25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96"/>
      <c r="M106" s="20"/>
      <c r="N106" s="20" t="s">
        <v>79</v>
      </c>
      <c r="O106" s="96"/>
    </row>
    <row r="107" spans="1:15" ht="189" x14ac:dyDescent="0.25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96"/>
      <c r="M107" s="20"/>
      <c r="N107" s="19" t="s">
        <v>35</v>
      </c>
      <c r="O107" s="96"/>
    </row>
    <row r="108" spans="1:15" ht="189" x14ac:dyDescent="0.25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97"/>
      <c r="M108" s="20"/>
      <c r="N108" s="19" t="s">
        <v>35</v>
      </c>
      <c r="O108" s="97"/>
    </row>
    <row r="109" spans="1:15" ht="189" x14ac:dyDescent="0.25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 x14ac:dyDescent="0.25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0" t="s">
        <v>115</v>
      </c>
      <c r="G110" s="91"/>
      <c r="H110" s="91"/>
      <c r="I110" s="91"/>
      <c r="J110" s="91"/>
      <c r="K110" s="91"/>
      <c r="L110" s="91"/>
      <c r="M110" s="91"/>
      <c r="N110" s="91"/>
      <c r="O110" s="92"/>
    </row>
    <row r="111" spans="1:15" ht="189.75" x14ac:dyDescent="0.2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0" t="s">
        <v>24</v>
      </c>
      <c r="G111" s="91"/>
      <c r="H111" s="91"/>
      <c r="I111" s="91"/>
      <c r="J111" s="91"/>
      <c r="K111" s="91"/>
      <c r="L111" s="91"/>
      <c r="M111" s="91"/>
      <c r="N111" s="91"/>
      <c r="O111" s="92"/>
    </row>
    <row r="112" spans="1:15" ht="189" x14ac:dyDescent="0.25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3" t="s">
        <v>25</v>
      </c>
      <c r="G112" s="93"/>
      <c r="H112" s="93"/>
      <c r="I112" s="93"/>
      <c r="J112" s="93"/>
      <c r="K112" s="19" t="s">
        <v>18</v>
      </c>
      <c r="L112" s="19" t="s">
        <v>19</v>
      </c>
      <c r="M112" s="93" t="s">
        <v>20</v>
      </c>
      <c r="N112" s="93"/>
      <c r="O112" s="19"/>
    </row>
    <row r="113" spans="1:15" ht="189" x14ac:dyDescent="0.25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5">
        <f>(K113+K114+K115+K116+K117+K118)/6</f>
        <v>1.7583333333333335</v>
      </c>
      <c r="M113" s="19" t="s">
        <v>29</v>
      </c>
      <c r="N113" s="19" t="s">
        <v>30</v>
      </c>
      <c r="O113" s="95">
        <f>(L113+L121)/2</f>
        <v>1.3791666666666669</v>
      </c>
    </row>
    <row r="114" spans="1:15" ht="189" x14ac:dyDescent="0.25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96"/>
      <c r="M114" s="20"/>
      <c r="N114" s="19" t="s">
        <v>35</v>
      </c>
      <c r="O114" s="96"/>
    </row>
    <row r="115" spans="1:15" ht="189" x14ac:dyDescent="0.25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96"/>
      <c r="M115" s="20"/>
      <c r="N115" s="19" t="s">
        <v>35</v>
      </c>
      <c r="O115" s="96"/>
    </row>
    <row r="116" spans="1:15" ht="189" x14ac:dyDescent="0.25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96"/>
      <c r="M116" s="20"/>
      <c r="N116" s="19" t="s">
        <v>35</v>
      </c>
      <c r="O116" s="96"/>
    </row>
    <row r="117" spans="1:15" ht="189" x14ac:dyDescent="0.25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96"/>
      <c r="M117" s="20"/>
      <c r="N117" s="19" t="s">
        <v>35</v>
      </c>
      <c r="O117" s="96"/>
    </row>
    <row r="118" spans="1:15" ht="189" x14ac:dyDescent="0.25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97"/>
      <c r="M118" s="19" t="s">
        <v>50</v>
      </c>
      <c r="N118" s="19" t="s">
        <v>30</v>
      </c>
      <c r="O118" s="96"/>
    </row>
    <row r="119" spans="1:15" ht="189" x14ac:dyDescent="0.25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3" t="s">
        <v>51</v>
      </c>
      <c r="G119" s="93"/>
      <c r="H119" s="93"/>
      <c r="I119" s="93"/>
      <c r="J119" s="93"/>
      <c r="K119" s="20" t="s">
        <v>21</v>
      </c>
      <c r="L119" s="20" t="s">
        <v>22</v>
      </c>
      <c r="M119" s="94" t="s">
        <v>20</v>
      </c>
      <c r="N119" s="94"/>
      <c r="O119" s="96"/>
    </row>
    <row r="120" spans="1:15" ht="189" x14ac:dyDescent="0.25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96"/>
    </row>
    <row r="121" spans="1:15" ht="189" x14ac:dyDescent="0.25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5">
        <f>(K121+K122+K123+K124+K125)/5</f>
        <v>1</v>
      </c>
      <c r="M121" s="20"/>
      <c r="N121" s="19" t="s">
        <v>35</v>
      </c>
      <c r="O121" s="96"/>
    </row>
    <row r="122" spans="1:15" ht="189" x14ac:dyDescent="0.25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96"/>
      <c r="M122" s="20"/>
      <c r="N122" s="19" t="s">
        <v>79</v>
      </c>
      <c r="O122" s="96"/>
    </row>
    <row r="123" spans="1:15" ht="189" x14ac:dyDescent="0.25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96"/>
      <c r="M123" s="20"/>
      <c r="N123" s="20" t="s">
        <v>79</v>
      </c>
      <c r="O123" s="96"/>
    </row>
    <row r="124" spans="1:15" ht="189" x14ac:dyDescent="0.25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96"/>
      <c r="M124" s="20"/>
      <c r="N124" s="19" t="s">
        <v>35</v>
      </c>
      <c r="O124" s="96"/>
    </row>
    <row r="125" spans="1:15" ht="189" x14ac:dyDescent="0.25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97"/>
      <c r="M125" s="20"/>
      <c r="N125" s="19" t="s">
        <v>35</v>
      </c>
      <c r="O125" s="97"/>
    </row>
    <row r="126" spans="1:15" ht="189" x14ac:dyDescent="0.25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 x14ac:dyDescent="0.25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0" t="s">
        <v>124</v>
      </c>
      <c r="G127" s="91"/>
      <c r="H127" s="91"/>
      <c r="I127" s="91"/>
      <c r="J127" s="91"/>
      <c r="K127" s="91"/>
      <c r="L127" s="91"/>
      <c r="M127" s="91"/>
      <c r="N127" s="91"/>
      <c r="O127" s="92"/>
    </row>
    <row r="128" spans="1:15" ht="189.75" x14ac:dyDescent="0.2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0" t="s">
        <v>24</v>
      </c>
      <c r="G128" s="91"/>
      <c r="H128" s="91"/>
      <c r="I128" s="91"/>
      <c r="J128" s="91"/>
      <c r="K128" s="91"/>
      <c r="L128" s="91"/>
      <c r="M128" s="91"/>
      <c r="N128" s="91"/>
      <c r="O128" s="92"/>
    </row>
    <row r="129" spans="1:15" ht="189" x14ac:dyDescent="0.25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3" t="s">
        <v>25</v>
      </c>
      <c r="G129" s="93"/>
      <c r="H129" s="93"/>
      <c r="I129" s="93"/>
      <c r="J129" s="93"/>
      <c r="K129" s="19" t="s">
        <v>18</v>
      </c>
      <c r="L129" s="19" t="s">
        <v>19</v>
      </c>
      <c r="M129" s="93" t="s">
        <v>20</v>
      </c>
      <c r="N129" s="93"/>
      <c r="O129" s="19"/>
    </row>
    <row r="130" spans="1:15" ht="189" x14ac:dyDescent="0.25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5">
        <f>(K130+K131+K132+K133+K134+K135)/6</f>
        <v>1</v>
      </c>
      <c r="M130" s="19" t="s">
        <v>29</v>
      </c>
      <c r="N130" s="19" t="s">
        <v>30</v>
      </c>
      <c r="O130" s="95">
        <f>(L130+L138)/2</f>
        <v>1</v>
      </c>
    </row>
    <row r="131" spans="1:15" ht="189" x14ac:dyDescent="0.25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96"/>
      <c r="M131" s="20"/>
      <c r="N131" s="19" t="s">
        <v>35</v>
      </c>
      <c r="O131" s="96"/>
    </row>
    <row r="132" spans="1:15" ht="189" x14ac:dyDescent="0.25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96"/>
      <c r="M132" s="20"/>
      <c r="N132" s="19" t="s">
        <v>35</v>
      </c>
      <c r="O132" s="96"/>
    </row>
    <row r="133" spans="1:15" ht="189" x14ac:dyDescent="0.25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96"/>
      <c r="M133" s="20"/>
      <c r="N133" s="19" t="s">
        <v>35</v>
      </c>
      <c r="O133" s="96"/>
    </row>
    <row r="134" spans="1:15" ht="189" x14ac:dyDescent="0.25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96"/>
      <c r="M134" s="20"/>
      <c r="N134" s="19" t="s">
        <v>35</v>
      </c>
      <c r="O134" s="96"/>
    </row>
    <row r="135" spans="1:15" ht="189" x14ac:dyDescent="0.25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97"/>
      <c r="M135" s="19" t="s">
        <v>50</v>
      </c>
      <c r="N135" s="19" t="s">
        <v>30</v>
      </c>
      <c r="O135" s="96"/>
    </row>
    <row r="136" spans="1:15" ht="42" customHeight="1" x14ac:dyDescent="0.25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3" t="s">
        <v>51</v>
      </c>
      <c r="G136" s="93"/>
      <c r="H136" s="93"/>
      <c r="I136" s="93"/>
      <c r="J136" s="93"/>
      <c r="K136" s="20" t="s">
        <v>21</v>
      </c>
      <c r="L136" s="20" t="s">
        <v>22</v>
      </c>
      <c r="M136" s="94" t="s">
        <v>20</v>
      </c>
      <c r="N136" s="94"/>
      <c r="O136" s="96"/>
    </row>
    <row r="137" spans="1:15" ht="189" x14ac:dyDescent="0.25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96"/>
    </row>
    <row r="138" spans="1:15" ht="189" x14ac:dyDescent="0.25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5">
        <f>(K138+K139+K140+K141+K142)/5</f>
        <v>1</v>
      </c>
      <c r="M138" s="20"/>
      <c r="N138" s="19" t="s">
        <v>35</v>
      </c>
      <c r="O138" s="96"/>
    </row>
    <row r="139" spans="1:15" ht="189" x14ac:dyDescent="0.25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96"/>
      <c r="M139" s="20"/>
      <c r="N139" s="19" t="s">
        <v>79</v>
      </c>
      <c r="O139" s="96"/>
    </row>
    <row r="140" spans="1:15" ht="189" x14ac:dyDescent="0.25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96"/>
      <c r="M140" s="20"/>
      <c r="N140" s="20" t="s">
        <v>79</v>
      </c>
      <c r="O140" s="96"/>
    </row>
    <row r="141" spans="1:15" ht="189" x14ac:dyDescent="0.25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96"/>
      <c r="M141" s="20"/>
      <c r="N141" s="19" t="s">
        <v>35</v>
      </c>
      <c r="O141" s="96"/>
    </row>
    <row r="142" spans="1:15" ht="189" x14ac:dyDescent="0.25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97"/>
      <c r="M142" s="20"/>
      <c r="N142" s="19" t="s">
        <v>35</v>
      </c>
      <c r="O142" s="97"/>
    </row>
    <row r="143" spans="1:15" ht="189" x14ac:dyDescent="0.25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 x14ac:dyDescent="0.25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0" t="s">
        <v>131</v>
      </c>
      <c r="G144" s="91"/>
      <c r="H144" s="91"/>
      <c r="I144" s="91"/>
      <c r="J144" s="91"/>
      <c r="K144" s="91"/>
      <c r="L144" s="91"/>
      <c r="M144" s="91"/>
      <c r="N144" s="91"/>
      <c r="O144" s="92"/>
    </row>
    <row r="145" spans="1:15" ht="189.75" x14ac:dyDescent="0.2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0" t="s">
        <v>24</v>
      </c>
      <c r="G145" s="91"/>
      <c r="H145" s="91"/>
      <c r="I145" s="91"/>
      <c r="J145" s="91"/>
      <c r="K145" s="91"/>
      <c r="L145" s="91"/>
      <c r="M145" s="91"/>
      <c r="N145" s="91"/>
      <c r="O145" s="92"/>
    </row>
    <row r="146" spans="1:15" ht="189" x14ac:dyDescent="0.25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3" t="s">
        <v>25</v>
      </c>
      <c r="G146" s="93"/>
      <c r="H146" s="93"/>
      <c r="I146" s="93"/>
      <c r="J146" s="93"/>
      <c r="K146" s="19" t="s">
        <v>18</v>
      </c>
      <c r="L146" s="19" t="s">
        <v>19</v>
      </c>
      <c r="M146" s="93" t="s">
        <v>20</v>
      </c>
      <c r="N146" s="93"/>
      <c r="O146" s="19"/>
    </row>
    <row r="147" spans="1:15" ht="189" x14ac:dyDescent="0.25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5">
        <f>(K147+K148+K149+K150+K151+K152)/6</f>
        <v>1.9083333333333332</v>
      </c>
      <c r="M147" s="19" t="s">
        <v>29</v>
      </c>
      <c r="N147" s="34" t="s">
        <v>30</v>
      </c>
      <c r="O147" s="104">
        <f>(L147+L155)/2</f>
        <v>1.4541666666666666</v>
      </c>
    </row>
    <row r="148" spans="1:15" ht="189" x14ac:dyDescent="0.25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96"/>
      <c r="M148" s="20"/>
      <c r="N148" s="34" t="s">
        <v>35</v>
      </c>
      <c r="O148" s="104"/>
    </row>
    <row r="149" spans="1:15" ht="189" x14ac:dyDescent="0.25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96"/>
      <c r="M149" s="20"/>
      <c r="N149" s="34" t="s">
        <v>35</v>
      </c>
      <c r="O149" s="104"/>
    </row>
    <row r="150" spans="1:15" ht="189" x14ac:dyDescent="0.25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96"/>
      <c r="M150" s="20"/>
      <c r="N150" s="34" t="s">
        <v>35</v>
      </c>
      <c r="O150" s="104"/>
    </row>
    <row r="151" spans="1:15" ht="189" x14ac:dyDescent="0.25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96"/>
      <c r="M151" s="19"/>
      <c r="N151" s="34" t="s">
        <v>35</v>
      </c>
      <c r="O151" s="104"/>
    </row>
    <row r="152" spans="1:15" ht="189" x14ac:dyDescent="0.25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97"/>
      <c r="M152" s="19" t="s">
        <v>50</v>
      </c>
      <c r="N152" s="34" t="s">
        <v>30</v>
      </c>
      <c r="O152" s="104"/>
    </row>
    <row r="153" spans="1:15" ht="35.25" customHeight="1" x14ac:dyDescent="0.25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3" t="s">
        <v>51</v>
      </c>
      <c r="G153" s="93"/>
      <c r="H153" s="93"/>
      <c r="I153" s="93"/>
      <c r="J153" s="93"/>
      <c r="K153" s="20" t="s">
        <v>21</v>
      </c>
      <c r="L153" s="20" t="s">
        <v>22</v>
      </c>
      <c r="M153" s="94" t="s">
        <v>20</v>
      </c>
      <c r="N153" s="105"/>
      <c r="O153" s="104"/>
    </row>
    <row r="154" spans="1:15" ht="189" x14ac:dyDescent="0.25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4"/>
    </row>
    <row r="155" spans="1:15" ht="189" x14ac:dyDescent="0.25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5">
        <f>(K155+K156+K157+K158+K159)/5</f>
        <v>1</v>
      </c>
      <c r="M155" s="20"/>
      <c r="N155" s="34" t="s">
        <v>35</v>
      </c>
      <c r="O155" s="104"/>
    </row>
    <row r="156" spans="1:15" ht="189" x14ac:dyDescent="0.25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96"/>
      <c r="M156" s="20"/>
      <c r="N156" s="34" t="s">
        <v>79</v>
      </c>
      <c r="O156" s="104"/>
    </row>
    <row r="157" spans="1:15" ht="189" x14ac:dyDescent="0.25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96"/>
      <c r="M157" s="20"/>
      <c r="N157" s="35" t="s">
        <v>79</v>
      </c>
      <c r="O157" s="104"/>
    </row>
    <row r="158" spans="1:15" ht="189" x14ac:dyDescent="0.25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96"/>
      <c r="M158" s="20"/>
      <c r="N158" s="34" t="s">
        <v>35</v>
      </c>
      <c r="O158" s="104"/>
    </row>
    <row r="159" spans="1:15" ht="189" x14ac:dyDescent="0.25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97"/>
      <c r="M159" s="20"/>
      <c r="N159" s="34" t="s">
        <v>35</v>
      </c>
      <c r="O159" s="104"/>
    </row>
    <row r="160" spans="1:15" ht="189" x14ac:dyDescent="0.25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4"/>
    </row>
    <row r="161" spans="1:15" ht="189" x14ac:dyDescent="0.25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0" t="s">
        <v>139</v>
      </c>
      <c r="G161" s="91"/>
      <c r="H161" s="91"/>
      <c r="I161" s="91"/>
      <c r="J161" s="91"/>
      <c r="K161" s="91"/>
      <c r="L161" s="91"/>
      <c r="M161" s="91"/>
      <c r="N161" s="91"/>
      <c r="O161" s="92"/>
    </row>
    <row r="162" spans="1:15" ht="189.75" x14ac:dyDescent="0.2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0" t="s">
        <v>24</v>
      </c>
      <c r="G162" s="91"/>
      <c r="H162" s="91"/>
      <c r="I162" s="91"/>
      <c r="J162" s="91"/>
      <c r="K162" s="91"/>
      <c r="L162" s="91"/>
      <c r="M162" s="91"/>
      <c r="N162" s="91"/>
      <c r="O162" s="92"/>
    </row>
    <row r="163" spans="1:15" ht="45" customHeight="1" x14ac:dyDescent="0.25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3" t="s">
        <v>25</v>
      </c>
      <c r="G163" s="93"/>
      <c r="H163" s="93"/>
      <c r="I163" s="93"/>
      <c r="J163" s="93"/>
      <c r="K163" s="19" t="s">
        <v>18</v>
      </c>
      <c r="L163" s="19" t="s">
        <v>19</v>
      </c>
      <c r="M163" s="93" t="s">
        <v>20</v>
      </c>
      <c r="N163" s="93"/>
      <c r="O163" s="19"/>
    </row>
    <row r="164" spans="1:15" ht="189" x14ac:dyDescent="0.25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5">
        <f>(K164+K165+K166+K167+K168+K169)/6</f>
        <v>1.25</v>
      </c>
      <c r="M164" s="19" t="s">
        <v>29</v>
      </c>
      <c r="N164" s="19" t="s">
        <v>30</v>
      </c>
      <c r="O164" s="95">
        <f>(L164+L172)/2</f>
        <v>1.125</v>
      </c>
    </row>
    <row r="165" spans="1:15" ht="189" x14ac:dyDescent="0.25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96"/>
      <c r="M165" s="20"/>
      <c r="N165" s="19" t="s">
        <v>35</v>
      </c>
      <c r="O165" s="96"/>
    </row>
    <row r="166" spans="1:15" ht="189" x14ac:dyDescent="0.25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96"/>
      <c r="M166" s="20"/>
      <c r="N166" s="19" t="s">
        <v>35</v>
      </c>
      <c r="O166" s="96"/>
    </row>
    <row r="167" spans="1:15" ht="189" x14ac:dyDescent="0.25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96"/>
      <c r="M167" s="20"/>
      <c r="N167" s="19" t="s">
        <v>35</v>
      </c>
      <c r="O167" s="96"/>
    </row>
    <row r="168" spans="1:15" ht="189" x14ac:dyDescent="0.25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96"/>
      <c r="M168" s="20"/>
      <c r="N168" s="19" t="s">
        <v>35</v>
      </c>
      <c r="O168" s="96"/>
    </row>
    <row r="169" spans="1:15" ht="189" x14ac:dyDescent="0.25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97"/>
      <c r="M169" s="19"/>
      <c r="N169" s="19" t="s">
        <v>30</v>
      </c>
      <c r="O169" s="96"/>
    </row>
    <row r="170" spans="1:15" ht="31.5" customHeight="1" x14ac:dyDescent="0.25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3" t="s">
        <v>51</v>
      </c>
      <c r="G170" s="93"/>
      <c r="H170" s="93"/>
      <c r="I170" s="93"/>
      <c r="J170" s="93"/>
      <c r="K170" s="20" t="s">
        <v>21</v>
      </c>
      <c r="L170" s="20" t="s">
        <v>22</v>
      </c>
      <c r="M170" s="94" t="s">
        <v>20</v>
      </c>
      <c r="N170" s="94"/>
      <c r="O170" s="96"/>
    </row>
    <row r="171" spans="1:15" ht="189" x14ac:dyDescent="0.25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96"/>
    </row>
    <row r="172" spans="1:15" ht="189" x14ac:dyDescent="0.25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5">
        <f>(K172+K173+K174+K175+K176)/5</f>
        <v>1</v>
      </c>
      <c r="M172" s="20"/>
      <c r="N172" s="19" t="s">
        <v>35</v>
      </c>
      <c r="O172" s="96"/>
    </row>
    <row r="173" spans="1:15" ht="189" x14ac:dyDescent="0.25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96"/>
      <c r="M173" s="20"/>
      <c r="N173" s="19" t="s">
        <v>79</v>
      </c>
      <c r="O173" s="96"/>
    </row>
    <row r="174" spans="1:15" ht="189" x14ac:dyDescent="0.25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96"/>
      <c r="M174" s="20"/>
      <c r="N174" s="20" t="s">
        <v>79</v>
      </c>
      <c r="O174" s="96"/>
    </row>
    <row r="175" spans="1:15" ht="189" x14ac:dyDescent="0.25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96"/>
      <c r="M175" s="20"/>
      <c r="N175" s="19" t="s">
        <v>35</v>
      </c>
      <c r="O175" s="96"/>
    </row>
    <row r="176" spans="1:15" ht="189" x14ac:dyDescent="0.25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97"/>
      <c r="M176" s="20"/>
      <c r="N176" s="19" t="s">
        <v>35</v>
      </c>
      <c r="O176" s="97"/>
    </row>
    <row r="177" spans="1:15" ht="189" x14ac:dyDescent="0.25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 x14ac:dyDescent="0.25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0" t="s">
        <v>147</v>
      </c>
      <c r="G178" s="91"/>
      <c r="H178" s="91"/>
      <c r="I178" s="91"/>
      <c r="J178" s="91"/>
      <c r="K178" s="91"/>
      <c r="L178" s="91"/>
      <c r="M178" s="91"/>
      <c r="N178" s="91"/>
      <c r="O178" s="92"/>
    </row>
    <row r="179" spans="1:15" ht="189.75" x14ac:dyDescent="0.2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0" t="s">
        <v>24</v>
      </c>
      <c r="G179" s="91"/>
      <c r="H179" s="91"/>
      <c r="I179" s="91"/>
      <c r="J179" s="91"/>
      <c r="K179" s="91"/>
      <c r="L179" s="91"/>
      <c r="M179" s="91"/>
      <c r="N179" s="91"/>
      <c r="O179" s="92"/>
    </row>
    <row r="180" spans="1:15" ht="28.5" customHeight="1" x14ac:dyDescent="0.25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3" t="s">
        <v>25</v>
      </c>
      <c r="G180" s="93"/>
      <c r="H180" s="93"/>
      <c r="I180" s="93"/>
      <c r="J180" s="93"/>
      <c r="K180" s="19" t="s">
        <v>18</v>
      </c>
      <c r="L180" s="19" t="s">
        <v>19</v>
      </c>
      <c r="M180" s="93" t="s">
        <v>20</v>
      </c>
      <c r="N180" s="93"/>
      <c r="O180" s="19"/>
    </row>
    <row r="181" spans="1:15" ht="189" x14ac:dyDescent="0.25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5">
        <f>(K181+K182+K183+K184+K185+K186)/6</f>
        <v>1.7008333333333334</v>
      </c>
      <c r="M181" s="19" t="s">
        <v>29</v>
      </c>
      <c r="N181" s="19" t="s">
        <v>30</v>
      </c>
      <c r="O181" s="95">
        <f>(L181+L189)/2</f>
        <v>1.3950691632928476</v>
      </c>
    </row>
    <row r="182" spans="1:15" ht="189" x14ac:dyDescent="0.25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96"/>
      <c r="M182" s="20" t="s">
        <v>72</v>
      </c>
      <c r="N182" s="19" t="s">
        <v>35</v>
      </c>
      <c r="O182" s="96"/>
    </row>
    <row r="183" spans="1:15" ht="189" x14ac:dyDescent="0.25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96"/>
      <c r="M183" s="20"/>
      <c r="N183" s="19" t="s">
        <v>35</v>
      </c>
      <c r="O183" s="96"/>
    </row>
    <row r="184" spans="1:15" ht="189" x14ac:dyDescent="0.25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96"/>
      <c r="M184" s="20"/>
      <c r="N184" s="19" t="s">
        <v>35</v>
      </c>
      <c r="O184" s="96"/>
    </row>
    <row r="185" spans="1:15" ht="189" x14ac:dyDescent="0.25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96"/>
      <c r="M185" s="19" t="s">
        <v>77</v>
      </c>
      <c r="N185" s="19" t="s">
        <v>35</v>
      </c>
      <c r="O185" s="96"/>
    </row>
    <row r="186" spans="1:15" ht="189" x14ac:dyDescent="0.25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97"/>
      <c r="M186" s="19" t="s">
        <v>50</v>
      </c>
      <c r="N186" s="19" t="s">
        <v>30</v>
      </c>
      <c r="O186" s="96"/>
    </row>
    <row r="187" spans="1:15" ht="41.25" customHeight="1" x14ac:dyDescent="0.25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3" t="s">
        <v>51</v>
      </c>
      <c r="G187" s="93"/>
      <c r="H187" s="93"/>
      <c r="I187" s="93"/>
      <c r="J187" s="93"/>
      <c r="K187" s="20" t="s">
        <v>21</v>
      </c>
      <c r="L187" s="20" t="s">
        <v>22</v>
      </c>
      <c r="M187" s="94" t="s">
        <v>20</v>
      </c>
      <c r="N187" s="94"/>
      <c r="O187" s="96"/>
    </row>
    <row r="188" spans="1:15" ht="189" x14ac:dyDescent="0.25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96"/>
    </row>
    <row r="189" spans="1:15" ht="189" x14ac:dyDescent="0.25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5">
        <f>(K189+K190+K191+K192+K193)/5</f>
        <v>1.0893049932523617</v>
      </c>
      <c r="M189" s="20"/>
      <c r="N189" s="19" t="s">
        <v>35</v>
      </c>
      <c r="O189" s="96"/>
    </row>
    <row r="190" spans="1:15" ht="189" x14ac:dyDescent="0.25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96"/>
      <c r="M190" s="20"/>
      <c r="N190" s="19" t="s">
        <v>79</v>
      </c>
      <c r="O190" s="96"/>
    </row>
    <row r="191" spans="1:15" ht="189" x14ac:dyDescent="0.25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96"/>
      <c r="M191" s="20"/>
      <c r="N191" s="20" t="s">
        <v>79</v>
      </c>
      <c r="O191" s="96"/>
    </row>
    <row r="192" spans="1:15" ht="189" x14ac:dyDescent="0.25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96"/>
      <c r="M192" s="19" t="s">
        <v>104</v>
      </c>
      <c r="N192" s="19" t="s">
        <v>35</v>
      </c>
      <c r="O192" s="96"/>
    </row>
    <row r="193" spans="1:15" ht="189" x14ac:dyDescent="0.25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97"/>
      <c r="M193" s="20" t="s">
        <v>155</v>
      </c>
      <c r="N193" s="19" t="s">
        <v>35</v>
      </c>
      <c r="O193" s="97"/>
    </row>
    <row r="194" spans="1:15" ht="189" x14ac:dyDescent="0.25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 x14ac:dyDescent="0.2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0" t="s">
        <v>156</v>
      </c>
      <c r="G195" s="91"/>
      <c r="H195" s="91"/>
      <c r="I195" s="91"/>
      <c r="J195" s="91"/>
      <c r="K195" s="91"/>
      <c r="L195" s="91"/>
      <c r="M195" s="91"/>
      <c r="N195" s="91"/>
      <c r="O195" s="92"/>
    </row>
    <row r="196" spans="1:15" ht="189.75" x14ac:dyDescent="0.2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0" t="s">
        <v>24</v>
      </c>
      <c r="G196" s="91"/>
      <c r="H196" s="91"/>
      <c r="I196" s="91"/>
      <c r="J196" s="91"/>
      <c r="K196" s="91"/>
      <c r="L196" s="91"/>
      <c r="M196" s="91"/>
      <c r="N196" s="91"/>
      <c r="O196" s="92"/>
    </row>
    <row r="197" spans="1:15" ht="39.75" customHeight="1" x14ac:dyDescent="0.25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3" t="s">
        <v>25</v>
      </c>
      <c r="G197" s="93"/>
      <c r="H197" s="93"/>
      <c r="I197" s="93"/>
      <c r="J197" s="93"/>
      <c r="K197" s="19" t="s">
        <v>18</v>
      </c>
      <c r="L197" s="19" t="s">
        <v>19</v>
      </c>
      <c r="M197" s="93" t="s">
        <v>20</v>
      </c>
      <c r="N197" s="93"/>
      <c r="O197" s="19"/>
    </row>
    <row r="198" spans="1:15" ht="189" x14ac:dyDescent="0.25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5">
        <f>(K198+K199+K200+K201+K202+K203)/6</f>
        <v>1.9198592375366568</v>
      </c>
      <c r="M198" s="19" t="s">
        <v>29</v>
      </c>
      <c r="N198" s="19" t="s">
        <v>30</v>
      </c>
      <c r="O198" s="95">
        <f>(L198+L206)/2</f>
        <v>1.4610135348522446</v>
      </c>
    </row>
    <row r="199" spans="1:15" ht="189" x14ac:dyDescent="0.25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96"/>
      <c r="M199" s="20" t="s">
        <v>72</v>
      </c>
      <c r="N199" s="19" t="s">
        <v>35</v>
      </c>
      <c r="O199" s="96"/>
    </row>
    <row r="200" spans="1:15" ht="189" x14ac:dyDescent="0.25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96"/>
      <c r="M200" s="20"/>
      <c r="N200" s="19" t="s">
        <v>35</v>
      </c>
      <c r="O200" s="96"/>
    </row>
    <row r="201" spans="1:15" ht="189" x14ac:dyDescent="0.25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96"/>
      <c r="M201" s="20"/>
      <c r="N201" s="19" t="s">
        <v>35</v>
      </c>
      <c r="O201" s="96"/>
    </row>
    <row r="202" spans="1:15" ht="189" x14ac:dyDescent="0.25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96"/>
      <c r="M202" s="20" t="s">
        <v>155</v>
      </c>
      <c r="N202" s="19" t="s">
        <v>35</v>
      </c>
      <c r="O202" s="96"/>
    </row>
    <row r="203" spans="1:15" ht="189" x14ac:dyDescent="0.25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97"/>
      <c r="M203" s="19" t="s">
        <v>50</v>
      </c>
      <c r="N203" s="19" t="s">
        <v>30</v>
      </c>
      <c r="O203" s="96"/>
    </row>
    <row r="204" spans="1:15" ht="31.5" customHeight="1" x14ac:dyDescent="0.25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3" t="s">
        <v>51</v>
      </c>
      <c r="G204" s="93"/>
      <c r="H204" s="93"/>
      <c r="I204" s="93"/>
      <c r="J204" s="93"/>
      <c r="K204" s="20" t="s">
        <v>21</v>
      </c>
      <c r="L204" s="20" t="s">
        <v>22</v>
      </c>
      <c r="M204" s="94" t="s">
        <v>20</v>
      </c>
      <c r="N204" s="94"/>
      <c r="O204" s="96"/>
    </row>
    <row r="205" spans="1:15" ht="189" x14ac:dyDescent="0.25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96"/>
    </row>
    <row r="206" spans="1:15" ht="189" x14ac:dyDescent="0.25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5">
        <f>(K206+K207+K208+K209+K210)/5</f>
        <v>1.0021678321678322</v>
      </c>
      <c r="M206" s="20"/>
      <c r="N206" s="19" t="s">
        <v>35</v>
      </c>
      <c r="O206" s="96"/>
    </row>
    <row r="207" spans="1:15" ht="189" x14ac:dyDescent="0.25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96"/>
      <c r="M207" s="20"/>
      <c r="N207" s="19" t="s">
        <v>79</v>
      </c>
      <c r="O207" s="96"/>
    </row>
    <row r="208" spans="1:15" ht="189" x14ac:dyDescent="0.25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96"/>
      <c r="M208" s="20"/>
      <c r="N208" s="20" t="s">
        <v>79</v>
      </c>
      <c r="O208" s="96"/>
    </row>
    <row r="209" spans="1:15" ht="189" x14ac:dyDescent="0.25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96"/>
      <c r="M209" s="20"/>
      <c r="N209" s="19" t="s">
        <v>35</v>
      </c>
      <c r="O209" s="96"/>
    </row>
    <row r="210" spans="1:15" ht="189" x14ac:dyDescent="0.25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97"/>
      <c r="M210" s="20" t="s">
        <v>155</v>
      </c>
      <c r="N210" s="19" t="s">
        <v>35</v>
      </c>
      <c r="O210" s="97"/>
    </row>
    <row r="211" spans="1:15" ht="189" x14ac:dyDescent="0.25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 x14ac:dyDescent="0.25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0" t="s">
        <v>164</v>
      </c>
      <c r="G212" s="91"/>
      <c r="H212" s="91"/>
      <c r="I212" s="91"/>
      <c r="J212" s="91"/>
      <c r="K212" s="91"/>
      <c r="L212" s="91"/>
      <c r="M212" s="91"/>
      <c r="N212" s="91"/>
      <c r="O212" s="92"/>
    </row>
    <row r="213" spans="1:15" ht="189.75" x14ac:dyDescent="0.2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0" t="s">
        <v>24</v>
      </c>
      <c r="G213" s="91"/>
      <c r="H213" s="91"/>
      <c r="I213" s="91"/>
      <c r="J213" s="91"/>
      <c r="K213" s="91"/>
      <c r="L213" s="91"/>
      <c r="M213" s="91"/>
      <c r="N213" s="91"/>
      <c r="O213" s="92"/>
    </row>
    <row r="214" spans="1:15" ht="34.5" customHeight="1" x14ac:dyDescent="0.25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3" t="s">
        <v>25</v>
      </c>
      <c r="G214" s="93"/>
      <c r="H214" s="93"/>
      <c r="I214" s="93"/>
      <c r="J214" s="93"/>
      <c r="K214" s="19" t="s">
        <v>18</v>
      </c>
      <c r="L214" s="19" t="s">
        <v>19</v>
      </c>
      <c r="M214" s="93" t="s">
        <v>20</v>
      </c>
      <c r="N214" s="93"/>
      <c r="O214" s="19"/>
    </row>
    <row r="215" spans="1:15" ht="189" x14ac:dyDescent="0.25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5">
        <f>(K215+K216+K217+K218+K219+K220)/6</f>
        <v>1.7909153543307088</v>
      </c>
      <c r="M215" s="19" t="s">
        <v>29</v>
      </c>
      <c r="N215" s="19" t="s">
        <v>30</v>
      </c>
      <c r="O215" s="95">
        <f>(L215+L223)/2</f>
        <v>1.4036307540884314</v>
      </c>
    </row>
    <row r="216" spans="1:15" ht="189" x14ac:dyDescent="0.25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96"/>
      <c r="M216" s="20" t="s">
        <v>72</v>
      </c>
      <c r="N216" s="19" t="s">
        <v>35</v>
      </c>
      <c r="O216" s="96"/>
    </row>
    <row r="217" spans="1:15" ht="189" x14ac:dyDescent="0.25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96"/>
      <c r="M217" s="20"/>
      <c r="N217" s="19" t="s">
        <v>35</v>
      </c>
      <c r="O217" s="96"/>
    </row>
    <row r="218" spans="1:15" ht="189" x14ac:dyDescent="0.25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96"/>
      <c r="M218" s="20"/>
      <c r="N218" s="19" t="s">
        <v>35</v>
      </c>
      <c r="O218" s="96"/>
    </row>
    <row r="219" spans="1:15" ht="189" x14ac:dyDescent="0.25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96"/>
      <c r="M219" s="20" t="s">
        <v>155</v>
      </c>
      <c r="N219" s="19" t="s">
        <v>35</v>
      </c>
      <c r="O219" s="96"/>
    </row>
    <row r="220" spans="1:15" ht="189" x14ac:dyDescent="0.25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97"/>
      <c r="M220" s="19" t="s">
        <v>50</v>
      </c>
      <c r="N220" s="19" t="s">
        <v>30</v>
      </c>
      <c r="O220" s="96"/>
    </row>
    <row r="221" spans="1:15" ht="27.75" customHeight="1" x14ac:dyDescent="0.25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3" t="s">
        <v>51</v>
      </c>
      <c r="G221" s="93"/>
      <c r="H221" s="93"/>
      <c r="I221" s="93"/>
      <c r="J221" s="93"/>
      <c r="K221" s="20" t="s">
        <v>21</v>
      </c>
      <c r="L221" s="20" t="s">
        <v>22</v>
      </c>
      <c r="M221" s="94" t="s">
        <v>20</v>
      </c>
      <c r="N221" s="94"/>
      <c r="O221" s="96"/>
    </row>
    <row r="222" spans="1:15" ht="189" x14ac:dyDescent="0.25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96"/>
    </row>
    <row r="223" spans="1:15" ht="189" x14ac:dyDescent="0.25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5">
        <f>(K223+K224+K225+K226+K227)/5</f>
        <v>1.0163461538461538</v>
      </c>
      <c r="M223" s="20"/>
      <c r="N223" s="19" t="s">
        <v>35</v>
      </c>
      <c r="O223" s="96"/>
    </row>
    <row r="224" spans="1:15" ht="189" x14ac:dyDescent="0.25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96"/>
      <c r="M224" s="20"/>
      <c r="N224" s="19" t="s">
        <v>79</v>
      </c>
      <c r="O224" s="96"/>
    </row>
    <row r="225" spans="1:15" ht="189" x14ac:dyDescent="0.25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96"/>
      <c r="M225" s="20"/>
      <c r="N225" s="20" t="s">
        <v>79</v>
      </c>
      <c r="O225" s="96"/>
    </row>
    <row r="226" spans="1:15" ht="189" x14ac:dyDescent="0.25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96"/>
      <c r="M226" s="20"/>
      <c r="N226" s="19" t="s">
        <v>35</v>
      </c>
      <c r="O226" s="96"/>
    </row>
    <row r="227" spans="1:15" ht="189" x14ac:dyDescent="0.25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97"/>
      <c r="M227" s="20" t="s">
        <v>155</v>
      </c>
      <c r="N227" s="19" t="s">
        <v>35</v>
      </c>
      <c r="O227" s="97"/>
    </row>
    <row r="228" spans="1:15" ht="189" x14ac:dyDescent="0.25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 x14ac:dyDescent="0.25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0" t="s">
        <v>171</v>
      </c>
      <c r="G229" s="91"/>
      <c r="H229" s="91"/>
      <c r="I229" s="91"/>
      <c r="J229" s="91"/>
      <c r="K229" s="91"/>
      <c r="L229" s="91"/>
      <c r="M229" s="91"/>
      <c r="N229" s="91"/>
      <c r="O229" s="92"/>
    </row>
    <row r="230" spans="1:15" ht="189.75" x14ac:dyDescent="0.2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0" t="s">
        <v>24</v>
      </c>
      <c r="G230" s="91"/>
      <c r="H230" s="91"/>
      <c r="I230" s="91"/>
      <c r="J230" s="91"/>
      <c r="K230" s="91"/>
      <c r="L230" s="91"/>
      <c r="M230" s="91"/>
      <c r="N230" s="91"/>
      <c r="O230" s="92"/>
    </row>
    <row r="231" spans="1:15" ht="37.5" customHeight="1" x14ac:dyDescent="0.25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3" t="s">
        <v>25</v>
      </c>
      <c r="G231" s="93"/>
      <c r="H231" s="93"/>
      <c r="I231" s="93"/>
      <c r="J231" s="93"/>
      <c r="K231" s="19" t="s">
        <v>18</v>
      </c>
      <c r="L231" s="19" t="s">
        <v>19</v>
      </c>
      <c r="M231" s="93" t="s">
        <v>20</v>
      </c>
      <c r="N231" s="93"/>
      <c r="O231" s="19"/>
    </row>
    <row r="232" spans="1:15" ht="189" x14ac:dyDescent="0.25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5">
        <f>(K232+K233+K234+K235+K236+K237)/6</f>
        <v>1.5833333333333333</v>
      </c>
      <c r="M232" s="19" t="s">
        <v>29</v>
      </c>
      <c r="N232" s="19" t="s">
        <v>30</v>
      </c>
      <c r="O232" s="95">
        <f>(L232+L240)/2</f>
        <v>1.2916666666666665</v>
      </c>
    </row>
    <row r="233" spans="1:15" ht="189" x14ac:dyDescent="0.25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96"/>
      <c r="M233" s="20"/>
      <c r="N233" s="19" t="s">
        <v>35</v>
      </c>
      <c r="O233" s="96"/>
    </row>
    <row r="234" spans="1:15" ht="189" x14ac:dyDescent="0.25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96"/>
      <c r="M234" s="20"/>
      <c r="N234" s="19" t="s">
        <v>35</v>
      </c>
      <c r="O234" s="96"/>
    </row>
    <row r="235" spans="1:15" ht="189" x14ac:dyDescent="0.25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96"/>
      <c r="M235" s="20"/>
      <c r="N235" s="19" t="s">
        <v>35</v>
      </c>
      <c r="O235" s="96"/>
    </row>
    <row r="236" spans="1:15" ht="189" x14ac:dyDescent="0.25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96"/>
      <c r="M236" s="20"/>
      <c r="N236" s="19" t="s">
        <v>35</v>
      </c>
      <c r="O236" s="96"/>
    </row>
    <row r="237" spans="1:15" ht="189" x14ac:dyDescent="0.25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97"/>
      <c r="M237" s="19" t="s">
        <v>50</v>
      </c>
      <c r="N237" s="19" t="s">
        <v>30</v>
      </c>
      <c r="O237" s="96"/>
    </row>
    <row r="238" spans="1:15" ht="34.5" customHeight="1" x14ac:dyDescent="0.25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3" t="s">
        <v>51</v>
      </c>
      <c r="G238" s="93"/>
      <c r="H238" s="93"/>
      <c r="I238" s="93"/>
      <c r="J238" s="93"/>
      <c r="K238" s="20" t="s">
        <v>21</v>
      </c>
      <c r="L238" s="20" t="s">
        <v>22</v>
      </c>
      <c r="M238" s="94" t="s">
        <v>20</v>
      </c>
      <c r="N238" s="94"/>
      <c r="O238" s="96"/>
    </row>
    <row r="239" spans="1:15" ht="189" x14ac:dyDescent="0.25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96"/>
    </row>
    <row r="240" spans="1:15" ht="189" x14ac:dyDescent="0.25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5">
        <f>(K240+K241+K242+K243+K244)/5</f>
        <v>1</v>
      </c>
      <c r="M240" s="20"/>
      <c r="N240" s="19" t="s">
        <v>35</v>
      </c>
      <c r="O240" s="96"/>
    </row>
    <row r="241" spans="1:15" ht="189" x14ac:dyDescent="0.25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96"/>
      <c r="M241" s="20"/>
      <c r="N241" s="19" t="s">
        <v>79</v>
      </c>
      <c r="O241" s="96"/>
    </row>
    <row r="242" spans="1:15" ht="189" x14ac:dyDescent="0.25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96"/>
      <c r="M242" s="20"/>
      <c r="N242" s="20" t="s">
        <v>79</v>
      </c>
      <c r="O242" s="96"/>
    </row>
    <row r="243" spans="1:15" ht="189" x14ac:dyDescent="0.25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96"/>
      <c r="M243" s="20"/>
      <c r="N243" s="19" t="s">
        <v>35</v>
      </c>
      <c r="O243" s="96"/>
    </row>
    <row r="244" spans="1:15" ht="189" x14ac:dyDescent="0.25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97"/>
      <c r="M244" s="20"/>
      <c r="N244" s="19" t="s">
        <v>35</v>
      </c>
      <c r="O244" s="97"/>
    </row>
    <row r="245" spans="1:15" ht="189" x14ac:dyDescent="0.25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 x14ac:dyDescent="0.25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0" t="s">
        <v>179</v>
      </c>
      <c r="G246" s="91"/>
      <c r="H246" s="91"/>
      <c r="I246" s="91"/>
      <c r="J246" s="91"/>
      <c r="K246" s="91"/>
      <c r="L246" s="91"/>
      <c r="M246" s="91"/>
      <c r="N246" s="91"/>
      <c r="O246" s="92"/>
    </row>
    <row r="247" spans="1:15" ht="189.75" x14ac:dyDescent="0.2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0" t="s">
        <v>24</v>
      </c>
      <c r="G247" s="91"/>
      <c r="H247" s="91"/>
      <c r="I247" s="91"/>
      <c r="J247" s="91"/>
      <c r="K247" s="91"/>
      <c r="L247" s="91"/>
      <c r="M247" s="91"/>
      <c r="N247" s="91"/>
      <c r="O247" s="92"/>
    </row>
    <row r="248" spans="1:15" ht="35.25" customHeight="1" x14ac:dyDescent="0.25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3" t="s">
        <v>25</v>
      </c>
      <c r="G248" s="93"/>
      <c r="H248" s="93"/>
      <c r="I248" s="93"/>
      <c r="J248" s="93"/>
      <c r="K248" s="19" t="s">
        <v>18</v>
      </c>
      <c r="L248" s="19" t="s">
        <v>19</v>
      </c>
      <c r="M248" s="93" t="s">
        <v>20</v>
      </c>
      <c r="N248" s="93"/>
      <c r="O248" s="19"/>
    </row>
    <row r="249" spans="1:15" ht="189" x14ac:dyDescent="0.25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5">
        <f>(K249+K250+K251+K252+K253+K254)/6</f>
        <v>2.0698130783845072</v>
      </c>
      <c r="M249" s="19" t="s">
        <v>29</v>
      </c>
      <c r="N249" s="19" t="s">
        <v>30</v>
      </c>
      <c r="O249" s="95">
        <f>(L249+L257)/2</f>
        <v>1.5383888676745821</v>
      </c>
    </row>
    <row r="250" spans="1:15" ht="189" x14ac:dyDescent="0.25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96"/>
      <c r="M250" s="20" t="s">
        <v>72</v>
      </c>
      <c r="N250" s="19" t="s">
        <v>35</v>
      </c>
      <c r="O250" s="96"/>
    </row>
    <row r="251" spans="1:15" ht="189" x14ac:dyDescent="0.25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96"/>
      <c r="M251" s="20"/>
      <c r="N251" s="19" t="s">
        <v>35</v>
      </c>
      <c r="O251" s="96"/>
    </row>
    <row r="252" spans="1:15" ht="189" x14ac:dyDescent="0.25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96"/>
      <c r="M252" s="20"/>
      <c r="N252" s="19" t="s">
        <v>35</v>
      </c>
      <c r="O252" s="96"/>
    </row>
    <row r="253" spans="1:15" ht="189" x14ac:dyDescent="0.25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96"/>
      <c r="M253" s="20" t="s">
        <v>155</v>
      </c>
      <c r="N253" s="19" t="s">
        <v>35</v>
      </c>
      <c r="O253" s="96"/>
    </row>
    <row r="254" spans="1:15" ht="189" x14ac:dyDescent="0.25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97"/>
      <c r="M254" s="19" t="s">
        <v>50</v>
      </c>
      <c r="N254" s="19" t="s">
        <v>30</v>
      </c>
      <c r="O254" s="96"/>
    </row>
    <row r="255" spans="1:15" ht="38.25" customHeight="1" x14ac:dyDescent="0.25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3" t="s">
        <v>51</v>
      </c>
      <c r="G255" s="93"/>
      <c r="H255" s="93"/>
      <c r="I255" s="93"/>
      <c r="J255" s="93"/>
      <c r="K255" s="20" t="s">
        <v>21</v>
      </c>
      <c r="L255" s="20" t="s">
        <v>22</v>
      </c>
      <c r="M255" s="94" t="s">
        <v>20</v>
      </c>
      <c r="N255" s="94"/>
      <c r="O255" s="96"/>
    </row>
    <row r="256" spans="1:15" ht="189" x14ac:dyDescent="0.25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96"/>
    </row>
    <row r="257" spans="1:15" ht="189" x14ac:dyDescent="0.25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5">
        <f>(K257+K258+K259+K260+K261)/5</f>
        <v>1.0069646569646569</v>
      </c>
      <c r="M257" s="20"/>
      <c r="N257" s="19" t="s">
        <v>35</v>
      </c>
      <c r="O257" s="96"/>
    </row>
    <row r="258" spans="1:15" ht="189" x14ac:dyDescent="0.25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96"/>
      <c r="M258" s="20"/>
      <c r="N258" s="19" t="s">
        <v>79</v>
      </c>
      <c r="O258" s="96"/>
    </row>
    <row r="259" spans="1:15" ht="189" x14ac:dyDescent="0.25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96"/>
      <c r="M259" s="20"/>
      <c r="N259" s="20" t="s">
        <v>79</v>
      </c>
      <c r="O259" s="96"/>
    </row>
    <row r="260" spans="1:15" ht="189" x14ac:dyDescent="0.25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96"/>
      <c r="M260" s="20"/>
      <c r="N260" s="19" t="s">
        <v>35</v>
      </c>
      <c r="O260" s="96"/>
    </row>
    <row r="261" spans="1:15" ht="189" x14ac:dyDescent="0.25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97"/>
      <c r="M261" s="20" t="s">
        <v>155</v>
      </c>
      <c r="N261" s="19" t="s">
        <v>35</v>
      </c>
      <c r="O261" s="97"/>
    </row>
    <row r="262" spans="1:15" ht="189" x14ac:dyDescent="0.25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 x14ac:dyDescent="0.2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0" t="s">
        <v>186</v>
      </c>
      <c r="G263" s="91"/>
      <c r="H263" s="91"/>
      <c r="I263" s="91"/>
      <c r="J263" s="91"/>
      <c r="K263" s="91"/>
      <c r="L263" s="91"/>
      <c r="M263" s="91"/>
      <c r="N263" s="91"/>
      <c r="O263" s="92"/>
    </row>
    <row r="264" spans="1:15" ht="189.75" x14ac:dyDescent="0.2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0" t="s">
        <v>24</v>
      </c>
      <c r="G264" s="91"/>
      <c r="H264" s="91"/>
      <c r="I264" s="91"/>
      <c r="J264" s="91"/>
      <c r="K264" s="91"/>
      <c r="L264" s="91"/>
      <c r="M264" s="91"/>
      <c r="N264" s="91"/>
      <c r="O264" s="92"/>
    </row>
    <row r="265" spans="1:15" ht="30.75" customHeight="1" x14ac:dyDescent="0.25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3" t="s">
        <v>25</v>
      </c>
      <c r="G265" s="93"/>
      <c r="H265" s="93"/>
      <c r="I265" s="93"/>
      <c r="J265" s="93"/>
      <c r="K265" s="19" t="s">
        <v>18</v>
      </c>
      <c r="L265" s="19" t="s">
        <v>19</v>
      </c>
      <c r="M265" s="93" t="s">
        <v>20</v>
      </c>
      <c r="N265" s="93"/>
      <c r="O265" s="19"/>
    </row>
    <row r="266" spans="1:15" ht="189" x14ac:dyDescent="0.25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5">
        <f>(K266+K267+K268+K269+K270+K271)/6</f>
        <v>1.8833333333333335</v>
      </c>
      <c r="M266" s="19" t="s">
        <v>29</v>
      </c>
      <c r="N266" s="19" t="s">
        <v>30</v>
      </c>
      <c r="O266" s="95">
        <f>(L266+L274)/2</f>
        <v>1.4416666666666669</v>
      </c>
    </row>
    <row r="267" spans="1:15" ht="189" x14ac:dyDescent="0.25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96"/>
      <c r="M267" s="20"/>
      <c r="N267" s="19" t="s">
        <v>35</v>
      </c>
      <c r="O267" s="96"/>
    </row>
    <row r="268" spans="1:15" ht="189" x14ac:dyDescent="0.25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96"/>
      <c r="M268" s="20"/>
      <c r="N268" s="19" t="s">
        <v>35</v>
      </c>
      <c r="O268" s="96"/>
    </row>
    <row r="269" spans="1:15" ht="189" x14ac:dyDescent="0.25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96"/>
      <c r="M269" s="20"/>
      <c r="N269" s="19" t="s">
        <v>35</v>
      </c>
      <c r="O269" s="96"/>
    </row>
    <row r="270" spans="1:15" ht="189" x14ac:dyDescent="0.25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96"/>
      <c r="M270" s="19"/>
      <c r="N270" s="19" t="s">
        <v>35</v>
      </c>
      <c r="O270" s="96"/>
    </row>
    <row r="271" spans="1:15" ht="189" x14ac:dyDescent="0.25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97"/>
      <c r="M271" s="19" t="s">
        <v>50</v>
      </c>
      <c r="N271" s="19" t="s">
        <v>30</v>
      </c>
      <c r="O271" s="96"/>
    </row>
    <row r="272" spans="1:15" ht="32.25" customHeight="1" x14ac:dyDescent="0.25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3" t="s">
        <v>51</v>
      </c>
      <c r="G272" s="93"/>
      <c r="H272" s="93"/>
      <c r="I272" s="93"/>
      <c r="J272" s="93"/>
      <c r="K272" s="20" t="s">
        <v>21</v>
      </c>
      <c r="L272" s="20" t="s">
        <v>22</v>
      </c>
      <c r="M272" s="94" t="s">
        <v>20</v>
      </c>
      <c r="N272" s="94"/>
      <c r="O272" s="96"/>
    </row>
    <row r="273" spans="1:15" ht="189" x14ac:dyDescent="0.25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96"/>
    </row>
    <row r="274" spans="1:15" ht="189" x14ac:dyDescent="0.25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5">
        <f>(K274+K275+K276+K277+K278)/5</f>
        <v>1</v>
      </c>
      <c r="M274" s="20"/>
      <c r="N274" s="19" t="s">
        <v>35</v>
      </c>
      <c r="O274" s="96"/>
    </row>
    <row r="275" spans="1:15" ht="189" x14ac:dyDescent="0.25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96"/>
      <c r="M275" s="20"/>
      <c r="N275" s="19" t="s">
        <v>79</v>
      </c>
      <c r="O275" s="96"/>
    </row>
    <row r="276" spans="1:15" ht="189" x14ac:dyDescent="0.25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96"/>
      <c r="M276" s="20"/>
      <c r="N276" s="20" t="s">
        <v>79</v>
      </c>
      <c r="O276" s="96"/>
    </row>
    <row r="277" spans="1:15" ht="189" x14ac:dyDescent="0.25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96"/>
      <c r="M277" s="20"/>
      <c r="N277" s="19" t="s">
        <v>35</v>
      </c>
      <c r="O277" s="96"/>
    </row>
    <row r="278" spans="1:15" ht="189" x14ac:dyDescent="0.25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97"/>
      <c r="M278" s="20"/>
      <c r="N278" s="19" t="s">
        <v>35</v>
      </c>
      <c r="O278" s="97"/>
    </row>
    <row r="279" spans="1:15" ht="189" x14ac:dyDescent="0.25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 x14ac:dyDescent="0.25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0" t="s">
        <v>194</v>
      </c>
      <c r="G280" s="91"/>
      <c r="H280" s="91"/>
      <c r="I280" s="91"/>
      <c r="J280" s="91"/>
      <c r="K280" s="91"/>
      <c r="L280" s="91"/>
      <c r="M280" s="91"/>
      <c r="N280" s="91"/>
      <c r="O280" s="92"/>
    </row>
    <row r="281" spans="1:15" ht="189.75" x14ac:dyDescent="0.2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0" t="s">
        <v>24</v>
      </c>
      <c r="G281" s="91"/>
      <c r="H281" s="91"/>
      <c r="I281" s="91"/>
      <c r="J281" s="91"/>
      <c r="K281" s="91"/>
      <c r="L281" s="91"/>
      <c r="M281" s="91"/>
      <c r="N281" s="91"/>
      <c r="O281" s="92"/>
    </row>
    <row r="282" spans="1:15" ht="31.5" customHeight="1" x14ac:dyDescent="0.25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3" t="s">
        <v>25</v>
      </c>
      <c r="G282" s="93"/>
      <c r="H282" s="93"/>
      <c r="I282" s="93"/>
      <c r="J282" s="93"/>
      <c r="K282" s="19" t="s">
        <v>18</v>
      </c>
      <c r="L282" s="19" t="s">
        <v>19</v>
      </c>
      <c r="M282" s="93" t="s">
        <v>20</v>
      </c>
      <c r="N282" s="93"/>
      <c r="O282" s="19"/>
    </row>
    <row r="283" spans="1:15" ht="189" x14ac:dyDescent="0.25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5">
        <f>(K283+K284+K285+K286+K287+K288)/6</f>
        <v>1.7583333333333335</v>
      </c>
      <c r="M283" s="19" t="s">
        <v>29</v>
      </c>
      <c r="N283" s="19" t="s">
        <v>30</v>
      </c>
      <c r="O283" s="95">
        <f>(L283+L291)/2</f>
        <v>1.3791666666666669</v>
      </c>
    </row>
    <row r="284" spans="1:15" ht="189" x14ac:dyDescent="0.25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96"/>
      <c r="M284" s="20"/>
      <c r="N284" s="19" t="s">
        <v>35</v>
      </c>
      <c r="O284" s="96"/>
    </row>
    <row r="285" spans="1:15" ht="189" x14ac:dyDescent="0.25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96"/>
      <c r="M285" s="20"/>
      <c r="N285" s="19" t="s">
        <v>35</v>
      </c>
      <c r="O285" s="96"/>
    </row>
    <row r="286" spans="1:15" ht="189" x14ac:dyDescent="0.25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96"/>
      <c r="M286" s="20"/>
      <c r="N286" s="19" t="s">
        <v>35</v>
      </c>
      <c r="O286" s="96"/>
    </row>
    <row r="287" spans="1:15" ht="189" x14ac:dyDescent="0.25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96"/>
      <c r="M287" s="20"/>
      <c r="N287" s="19" t="s">
        <v>35</v>
      </c>
      <c r="O287" s="96"/>
    </row>
    <row r="288" spans="1:15" ht="189" x14ac:dyDescent="0.25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97"/>
      <c r="M288" s="19" t="s">
        <v>50</v>
      </c>
      <c r="N288" s="19" t="s">
        <v>30</v>
      </c>
      <c r="O288" s="96"/>
    </row>
    <row r="289" spans="1:15" ht="189" x14ac:dyDescent="0.25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3" t="s">
        <v>51</v>
      </c>
      <c r="G289" s="93"/>
      <c r="H289" s="93"/>
      <c r="I289" s="93"/>
      <c r="J289" s="93"/>
      <c r="K289" s="20" t="s">
        <v>21</v>
      </c>
      <c r="L289" s="20" t="s">
        <v>22</v>
      </c>
      <c r="M289" s="94" t="s">
        <v>20</v>
      </c>
      <c r="N289" s="94"/>
      <c r="O289" s="96"/>
    </row>
    <row r="290" spans="1:15" ht="189" x14ac:dyDescent="0.25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96"/>
    </row>
    <row r="291" spans="1:15" ht="189" x14ac:dyDescent="0.25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5">
        <f>(K291+K292+K293+K294+K295)/5</f>
        <v>1</v>
      </c>
      <c r="M291" s="20"/>
      <c r="N291" s="19" t="s">
        <v>35</v>
      </c>
      <c r="O291" s="96"/>
    </row>
    <row r="292" spans="1:15" ht="189" x14ac:dyDescent="0.25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96"/>
      <c r="M292" s="20"/>
      <c r="N292" s="19" t="s">
        <v>79</v>
      </c>
      <c r="O292" s="96"/>
    </row>
    <row r="293" spans="1:15" ht="189" x14ac:dyDescent="0.25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96"/>
      <c r="M293" s="20"/>
      <c r="N293" s="20" t="s">
        <v>79</v>
      </c>
      <c r="O293" s="96"/>
    </row>
    <row r="294" spans="1:15" ht="189" x14ac:dyDescent="0.25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96"/>
      <c r="M294" s="20"/>
      <c r="N294" s="19" t="s">
        <v>35</v>
      </c>
      <c r="O294" s="96"/>
    </row>
    <row r="295" spans="1:15" ht="189" x14ac:dyDescent="0.25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97"/>
      <c r="M295" s="20"/>
      <c r="N295" s="19" t="s">
        <v>35</v>
      </c>
      <c r="O295" s="97"/>
    </row>
    <row r="296" spans="1:15" ht="189" x14ac:dyDescent="0.25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 x14ac:dyDescent="0.25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0" t="s">
        <v>202</v>
      </c>
      <c r="G297" s="91"/>
      <c r="H297" s="91"/>
      <c r="I297" s="91"/>
      <c r="J297" s="91"/>
      <c r="K297" s="91"/>
      <c r="L297" s="91"/>
      <c r="M297" s="91"/>
      <c r="N297" s="91"/>
      <c r="O297" s="92"/>
    </row>
    <row r="298" spans="1:15" ht="189.75" x14ac:dyDescent="0.2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0" t="s">
        <v>24</v>
      </c>
      <c r="G298" s="91"/>
      <c r="H298" s="91"/>
      <c r="I298" s="91"/>
      <c r="J298" s="91"/>
      <c r="K298" s="91"/>
      <c r="L298" s="91"/>
      <c r="M298" s="91"/>
      <c r="N298" s="91"/>
      <c r="O298" s="92"/>
    </row>
    <row r="299" spans="1:15" ht="189" x14ac:dyDescent="0.25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3" t="s">
        <v>25</v>
      </c>
      <c r="G299" s="93"/>
      <c r="H299" s="93"/>
      <c r="I299" s="93"/>
      <c r="J299" s="93"/>
      <c r="K299" s="19" t="s">
        <v>18</v>
      </c>
      <c r="L299" s="19" t="s">
        <v>19</v>
      </c>
      <c r="M299" s="93" t="s">
        <v>20</v>
      </c>
      <c r="N299" s="93"/>
      <c r="O299" s="19"/>
    </row>
    <row r="300" spans="1:15" ht="189" x14ac:dyDescent="0.25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5">
        <f>(K300+K301+K302+K303+K304+K305)/6</f>
        <v>1.7249999999999999</v>
      </c>
      <c r="M300" s="19" t="s">
        <v>29</v>
      </c>
      <c r="N300" s="19" t="s">
        <v>30</v>
      </c>
      <c r="O300" s="95">
        <f>(L300+L308)/2</f>
        <v>1.3624999999999998</v>
      </c>
    </row>
    <row r="301" spans="1:15" ht="189" x14ac:dyDescent="0.25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96"/>
      <c r="M301" s="20"/>
      <c r="N301" s="19" t="s">
        <v>35</v>
      </c>
      <c r="O301" s="96"/>
    </row>
    <row r="302" spans="1:15" ht="189" x14ac:dyDescent="0.25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96"/>
      <c r="M302" s="20"/>
      <c r="N302" s="19" t="s">
        <v>35</v>
      </c>
      <c r="O302" s="96"/>
    </row>
    <row r="303" spans="1:15" ht="189" x14ac:dyDescent="0.25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96"/>
      <c r="M303" s="20"/>
      <c r="N303" s="19" t="s">
        <v>35</v>
      </c>
      <c r="O303" s="96"/>
    </row>
    <row r="304" spans="1:15" ht="189" x14ac:dyDescent="0.25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96"/>
      <c r="M304" s="20"/>
      <c r="N304" s="19" t="s">
        <v>35</v>
      </c>
      <c r="O304" s="96"/>
    </row>
    <row r="305" spans="1:15" ht="189" x14ac:dyDescent="0.25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97"/>
      <c r="M305" s="19" t="s">
        <v>50</v>
      </c>
      <c r="N305" s="19" t="s">
        <v>30</v>
      </c>
      <c r="O305" s="96"/>
    </row>
    <row r="306" spans="1:15" ht="189" x14ac:dyDescent="0.25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3" t="s">
        <v>51</v>
      </c>
      <c r="G306" s="93"/>
      <c r="H306" s="93"/>
      <c r="I306" s="93"/>
      <c r="J306" s="93"/>
      <c r="K306" s="20" t="s">
        <v>21</v>
      </c>
      <c r="L306" s="20" t="s">
        <v>22</v>
      </c>
      <c r="M306" s="94" t="s">
        <v>20</v>
      </c>
      <c r="N306" s="94"/>
      <c r="O306" s="96"/>
    </row>
    <row r="307" spans="1:15" ht="189" x14ac:dyDescent="0.25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96"/>
    </row>
    <row r="308" spans="1:15" ht="189" x14ac:dyDescent="0.25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5">
        <f>(K308+K309+K310+K311+K312)/5</f>
        <v>1</v>
      </c>
      <c r="M308" s="20"/>
      <c r="N308" s="19" t="s">
        <v>35</v>
      </c>
      <c r="O308" s="96"/>
    </row>
    <row r="309" spans="1:15" ht="189" x14ac:dyDescent="0.25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96"/>
      <c r="M309" s="20"/>
      <c r="N309" s="19" t="s">
        <v>79</v>
      </c>
      <c r="O309" s="96"/>
    </row>
    <row r="310" spans="1:15" ht="189" x14ac:dyDescent="0.25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96"/>
      <c r="M310" s="20"/>
      <c r="N310" s="20" t="s">
        <v>79</v>
      </c>
      <c r="O310" s="96"/>
    </row>
    <row r="311" spans="1:15" ht="189" x14ac:dyDescent="0.25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96"/>
      <c r="M311" s="20"/>
      <c r="N311" s="19" t="s">
        <v>35</v>
      </c>
      <c r="O311" s="96"/>
    </row>
    <row r="312" spans="1:15" ht="189" x14ac:dyDescent="0.25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97"/>
      <c r="M312" s="20"/>
      <c r="N312" s="19" t="s">
        <v>35</v>
      </c>
      <c r="O312" s="97"/>
    </row>
    <row r="313" spans="1:15" ht="189" x14ac:dyDescent="0.25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 x14ac:dyDescent="0.25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0" t="s">
        <v>210</v>
      </c>
      <c r="G314" s="91"/>
      <c r="H314" s="91"/>
      <c r="I314" s="91"/>
      <c r="J314" s="91"/>
      <c r="K314" s="91"/>
      <c r="L314" s="91"/>
      <c r="M314" s="91"/>
      <c r="N314" s="91"/>
      <c r="O314" s="92"/>
    </row>
    <row r="315" spans="1:15" ht="189.75" x14ac:dyDescent="0.2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0" t="s">
        <v>24</v>
      </c>
      <c r="G315" s="91"/>
      <c r="H315" s="91"/>
      <c r="I315" s="91"/>
      <c r="J315" s="91"/>
      <c r="K315" s="91"/>
      <c r="L315" s="91"/>
      <c r="M315" s="91"/>
      <c r="N315" s="91"/>
      <c r="O315" s="92"/>
    </row>
    <row r="316" spans="1:15" ht="189" x14ac:dyDescent="0.25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3" t="s">
        <v>25</v>
      </c>
      <c r="G316" s="93"/>
      <c r="H316" s="93"/>
      <c r="I316" s="93"/>
      <c r="J316" s="93"/>
      <c r="K316" s="19" t="s">
        <v>18</v>
      </c>
      <c r="L316" s="19" t="s">
        <v>19</v>
      </c>
      <c r="M316" s="93" t="s">
        <v>20</v>
      </c>
      <c r="N316" s="93"/>
      <c r="O316" s="19"/>
    </row>
    <row r="317" spans="1:15" ht="189" x14ac:dyDescent="0.25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5">
        <f>(K317+K318+K319+K320+K321+K322)/6</f>
        <v>1.5986419753086418</v>
      </c>
      <c r="M317" s="19" t="s">
        <v>29</v>
      </c>
      <c r="N317" s="19" t="s">
        <v>30</v>
      </c>
      <c r="O317" s="95">
        <f>(L317+L325)/2</f>
        <v>1.3038081671415003</v>
      </c>
    </row>
    <row r="318" spans="1:15" ht="189" x14ac:dyDescent="0.25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96"/>
      <c r="M318" s="20"/>
      <c r="N318" s="19" t="s">
        <v>35</v>
      </c>
      <c r="O318" s="96"/>
    </row>
    <row r="319" spans="1:15" ht="189" x14ac:dyDescent="0.25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96"/>
      <c r="M319" s="20"/>
      <c r="N319" s="19" t="s">
        <v>35</v>
      </c>
      <c r="O319" s="96"/>
    </row>
    <row r="320" spans="1:15" ht="189" x14ac:dyDescent="0.25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96"/>
      <c r="M320" s="20"/>
      <c r="N320" s="19" t="s">
        <v>35</v>
      </c>
      <c r="O320" s="96"/>
    </row>
    <row r="321" spans="1:15" ht="189" x14ac:dyDescent="0.25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96"/>
      <c r="M321" s="20"/>
      <c r="N321" s="19" t="s">
        <v>35</v>
      </c>
      <c r="O321" s="96"/>
    </row>
    <row r="322" spans="1:15" ht="189" x14ac:dyDescent="0.25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97"/>
      <c r="M322" s="19" t="s">
        <v>50</v>
      </c>
      <c r="N322" s="19" t="s">
        <v>30</v>
      </c>
      <c r="O322" s="96"/>
    </row>
    <row r="323" spans="1:15" ht="189" x14ac:dyDescent="0.25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0" t="s">
        <v>51</v>
      </c>
      <c r="G323" s="91"/>
      <c r="H323" s="91"/>
      <c r="I323" s="91"/>
      <c r="J323" s="92"/>
      <c r="K323" s="20" t="s">
        <v>21</v>
      </c>
      <c r="L323" s="20" t="s">
        <v>22</v>
      </c>
      <c r="M323" s="94" t="s">
        <v>20</v>
      </c>
      <c r="N323" s="94"/>
      <c r="O323" s="96"/>
    </row>
    <row r="324" spans="1:15" ht="189" x14ac:dyDescent="0.25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96"/>
    </row>
    <row r="325" spans="1:15" ht="189" x14ac:dyDescent="0.25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5">
        <f>(K325+K326+K327+K328+K329)/5</f>
        <v>1.0089743589743589</v>
      </c>
      <c r="M325" s="20"/>
      <c r="N325" s="19" t="s">
        <v>35</v>
      </c>
      <c r="O325" s="96"/>
    </row>
    <row r="326" spans="1:15" ht="189" x14ac:dyDescent="0.25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96"/>
      <c r="M326" s="20"/>
      <c r="N326" s="19" t="s">
        <v>79</v>
      </c>
      <c r="O326" s="96"/>
    </row>
    <row r="327" spans="1:15" ht="189" x14ac:dyDescent="0.25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96"/>
      <c r="M327" s="20"/>
      <c r="N327" s="20" t="s">
        <v>79</v>
      </c>
      <c r="O327" s="96"/>
    </row>
    <row r="328" spans="1:15" ht="189" x14ac:dyDescent="0.25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96"/>
      <c r="M328" s="20"/>
      <c r="N328" s="19" t="s">
        <v>35</v>
      </c>
      <c r="O328" s="96"/>
    </row>
    <row r="329" spans="1:15" ht="189" x14ac:dyDescent="0.25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97"/>
      <c r="M329" s="20" t="s">
        <v>155</v>
      </c>
      <c r="N329" s="19" t="s">
        <v>35</v>
      </c>
      <c r="O329" s="97"/>
    </row>
    <row r="330" spans="1:15" ht="189" x14ac:dyDescent="0.25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 x14ac:dyDescent="0.25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0" t="s">
        <v>218</v>
      </c>
      <c r="G331" s="91"/>
      <c r="H331" s="91"/>
      <c r="I331" s="91"/>
      <c r="J331" s="91"/>
      <c r="K331" s="91"/>
      <c r="L331" s="91"/>
      <c r="M331" s="91"/>
      <c r="N331" s="91"/>
      <c r="O331" s="92"/>
    </row>
    <row r="332" spans="1:15" ht="189.75" x14ac:dyDescent="0.2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0" t="s">
        <v>24</v>
      </c>
      <c r="G332" s="91"/>
      <c r="H332" s="91"/>
      <c r="I332" s="91"/>
      <c r="J332" s="91"/>
      <c r="K332" s="91"/>
      <c r="L332" s="91"/>
      <c r="M332" s="91"/>
      <c r="N332" s="91"/>
      <c r="O332" s="92"/>
    </row>
    <row r="333" spans="1:15" ht="189" x14ac:dyDescent="0.25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3" t="s">
        <v>25</v>
      </c>
      <c r="G333" s="93"/>
      <c r="H333" s="93"/>
      <c r="I333" s="93"/>
      <c r="J333" s="93"/>
      <c r="K333" s="19" t="s">
        <v>18</v>
      </c>
      <c r="L333" s="19" t="s">
        <v>19</v>
      </c>
      <c r="M333" s="93" t="s">
        <v>20</v>
      </c>
      <c r="N333" s="93"/>
      <c r="O333" s="19"/>
    </row>
    <row r="334" spans="1:15" ht="189" x14ac:dyDescent="0.25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5">
        <f>(K334+K335+K336+K337+K338+K339)/6</f>
        <v>1.8666666666666665</v>
      </c>
      <c r="M334" s="19" t="s">
        <v>29</v>
      </c>
      <c r="N334" s="19" t="s">
        <v>30</v>
      </c>
      <c r="O334" s="95">
        <f>(L334+L342)/2</f>
        <v>1.4333333333333331</v>
      </c>
    </row>
    <row r="335" spans="1:15" ht="189" x14ac:dyDescent="0.25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96"/>
      <c r="M335" s="20"/>
      <c r="N335" s="19" t="s">
        <v>35</v>
      </c>
      <c r="O335" s="96"/>
    </row>
    <row r="336" spans="1:15" ht="189" x14ac:dyDescent="0.25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96"/>
      <c r="M336" s="20"/>
      <c r="N336" s="19" t="s">
        <v>35</v>
      </c>
      <c r="O336" s="96"/>
    </row>
    <row r="337" spans="1:15" ht="189" x14ac:dyDescent="0.25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96"/>
      <c r="M337" s="20"/>
      <c r="N337" s="19" t="s">
        <v>35</v>
      </c>
      <c r="O337" s="96"/>
    </row>
    <row r="338" spans="1:15" ht="189" x14ac:dyDescent="0.25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96"/>
      <c r="M338" s="19"/>
      <c r="N338" s="19" t="s">
        <v>35</v>
      </c>
      <c r="O338" s="96"/>
    </row>
    <row r="339" spans="1:15" ht="189" x14ac:dyDescent="0.25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97"/>
      <c r="M339" s="19" t="s">
        <v>50</v>
      </c>
      <c r="N339" s="19" t="s">
        <v>30</v>
      </c>
      <c r="O339" s="96"/>
    </row>
    <row r="340" spans="1:15" ht="189" x14ac:dyDescent="0.25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3" t="s">
        <v>51</v>
      </c>
      <c r="G340" s="93"/>
      <c r="H340" s="93"/>
      <c r="I340" s="93"/>
      <c r="J340" s="93"/>
      <c r="K340" s="20" t="s">
        <v>21</v>
      </c>
      <c r="L340" s="20" t="s">
        <v>22</v>
      </c>
      <c r="M340" s="94" t="s">
        <v>20</v>
      </c>
      <c r="N340" s="94"/>
      <c r="O340" s="96"/>
    </row>
    <row r="341" spans="1:15" ht="189" x14ac:dyDescent="0.25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96"/>
    </row>
    <row r="342" spans="1:15" ht="189" x14ac:dyDescent="0.25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5">
        <f>(K342+K343+K344+K345+K346)/5</f>
        <v>1</v>
      </c>
      <c r="M342" s="20"/>
      <c r="N342" s="19" t="s">
        <v>35</v>
      </c>
      <c r="O342" s="96"/>
    </row>
    <row r="343" spans="1:15" ht="189" x14ac:dyDescent="0.25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96"/>
      <c r="M343" s="20"/>
      <c r="N343" s="19" t="s">
        <v>79</v>
      </c>
      <c r="O343" s="96"/>
    </row>
    <row r="344" spans="1:15" ht="189" x14ac:dyDescent="0.25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96"/>
      <c r="M344" s="20"/>
      <c r="N344" s="20" t="s">
        <v>79</v>
      </c>
      <c r="O344" s="96"/>
    </row>
    <row r="345" spans="1:15" ht="189" x14ac:dyDescent="0.25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96"/>
      <c r="M345" s="20"/>
      <c r="N345" s="19" t="s">
        <v>35</v>
      </c>
      <c r="O345" s="96"/>
    </row>
    <row r="346" spans="1:15" ht="189" x14ac:dyDescent="0.25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97"/>
      <c r="M346" s="20"/>
      <c r="N346" s="19" t="s">
        <v>35</v>
      </c>
      <c r="O346" s="97"/>
    </row>
    <row r="347" spans="1:15" ht="189" x14ac:dyDescent="0.25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 x14ac:dyDescent="0.25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0" t="s">
        <v>225</v>
      </c>
      <c r="G348" s="91"/>
      <c r="H348" s="91"/>
      <c r="I348" s="91"/>
      <c r="J348" s="91"/>
      <c r="K348" s="91"/>
      <c r="L348" s="91"/>
      <c r="M348" s="91"/>
      <c r="N348" s="91"/>
      <c r="O348" s="92"/>
    </row>
    <row r="349" spans="1:15" ht="189.75" x14ac:dyDescent="0.2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0" t="s">
        <v>24</v>
      </c>
      <c r="G349" s="91"/>
      <c r="H349" s="91"/>
      <c r="I349" s="91"/>
      <c r="J349" s="91"/>
      <c r="K349" s="91"/>
      <c r="L349" s="91"/>
      <c r="M349" s="91"/>
      <c r="N349" s="91"/>
      <c r="O349" s="92"/>
    </row>
    <row r="350" spans="1:15" ht="189" x14ac:dyDescent="0.25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3" t="s">
        <v>25</v>
      </c>
      <c r="G350" s="93"/>
      <c r="H350" s="93"/>
      <c r="I350" s="93"/>
      <c r="J350" s="93"/>
      <c r="K350" s="19" t="s">
        <v>18</v>
      </c>
      <c r="L350" s="19" t="s">
        <v>19</v>
      </c>
      <c r="M350" s="93" t="s">
        <v>20</v>
      </c>
      <c r="N350" s="93"/>
      <c r="O350" s="19"/>
    </row>
    <row r="351" spans="1:15" ht="189" x14ac:dyDescent="0.25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5">
        <f>(K351+K352+K353+K354+K355+K356)/6</f>
        <v>1.9112745098039217</v>
      </c>
      <c r="M351" s="19" t="s">
        <v>29</v>
      </c>
      <c r="N351" s="19" t="s">
        <v>30</v>
      </c>
      <c r="O351" s="95">
        <f>(L351+L359)/2</f>
        <v>1.4556372549019607</v>
      </c>
    </row>
    <row r="352" spans="1:15" ht="189" x14ac:dyDescent="0.25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96"/>
      <c r="M352" s="20"/>
      <c r="N352" s="19" t="s">
        <v>35</v>
      </c>
      <c r="O352" s="96"/>
    </row>
    <row r="353" spans="1:15" ht="189" x14ac:dyDescent="0.25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96"/>
      <c r="M353" s="20"/>
      <c r="N353" s="19" t="s">
        <v>35</v>
      </c>
      <c r="O353" s="96"/>
    </row>
    <row r="354" spans="1:15" ht="189" x14ac:dyDescent="0.25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96"/>
      <c r="M354" s="20"/>
      <c r="N354" s="19" t="s">
        <v>35</v>
      </c>
      <c r="O354" s="96"/>
    </row>
    <row r="355" spans="1:15" ht="189" x14ac:dyDescent="0.25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96"/>
      <c r="M355" s="20"/>
      <c r="N355" s="19" t="s">
        <v>35</v>
      </c>
      <c r="O355" s="96"/>
    </row>
    <row r="356" spans="1:15" ht="189" x14ac:dyDescent="0.25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97"/>
      <c r="M356" s="19" t="s">
        <v>50</v>
      </c>
      <c r="N356" s="19" t="s">
        <v>30</v>
      </c>
      <c r="O356" s="96"/>
    </row>
    <row r="357" spans="1:15" ht="189" x14ac:dyDescent="0.25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3" t="s">
        <v>51</v>
      </c>
      <c r="G357" s="93"/>
      <c r="H357" s="93"/>
      <c r="I357" s="93"/>
      <c r="J357" s="93"/>
      <c r="K357" s="20" t="s">
        <v>21</v>
      </c>
      <c r="L357" s="20" t="s">
        <v>22</v>
      </c>
      <c r="M357" s="94" t="s">
        <v>20</v>
      </c>
      <c r="N357" s="94"/>
      <c r="O357" s="96"/>
    </row>
    <row r="358" spans="1:15" ht="189" x14ac:dyDescent="0.25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96"/>
    </row>
    <row r="359" spans="1:15" ht="189" x14ac:dyDescent="0.25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5">
        <f>(K359+K360+K361+K362+K363)/5</f>
        <v>1</v>
      </c>
      <c r="M359" s="20"/>
      <c r="N359" s="19" t="s">
        <v>35</v>
      </c>
      <c r="O359" s="96"/>
    </row>
    <row r="360" spans="1:15" ht="189" x14ac:dyDescent="0.25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96"/>
      <c r="M360" s="20"/>
      <c r="N360" s="19" t="s">
        <v>79</v>
      </c>
      <c r="O360" s="96"/>
    </row>
    <row r="361" spans="1:15" ht="189" x14ac:dyDescent="0.25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96"/>
      <c r="M361" s="20"/>
      <c r="N361" s="20" t="s">
        <v>79</v>
      </c>
      <c r="O361" s="96"/>
    </row>
    <row r="362" spans="1:15" ht="189" x14ac:dyDescent="0.25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96"/>
      <c r="M362" s="20"/>
      <c r="N362" s="19" t="s">
        <v>35</v>
      </c>
      <c r="O362" s="96"/>
    </row>
    <row r="363" spans="1:15" ht="189" x14ac:dyDescent="0.25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97"/>
      <c r="M363" s="20"/>
      <c r="N363" s="19" t="s">
        <v>35</v>
      </c>
      <c r="O363" s="97"/>
    </row>
    <row r="364" spans="1:15" ht="189" x14ac:dyDescent="0.25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 x14ac:dyDescent="0.25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0" t="s">
        <v>232</v>
      </c>
      <c r="G365" s="91"/>
      <c r="H365" s="91"/>
      <c r="I365" s="91"/>
      <c r="J365" s="91"/>
      <c r="K365" s="91"/>
      <c r="L365" s="91"/>
      <c r="M365" s="91"/>
      <c r="N365" s="91"/>
      <c r="O365" s="92"/>
    </row>
    <row r="366" spans="1:15" ht="189.75" x14ac:dyDescent="0.2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0" t="s">
        <v>24</v>
      </c>
      <c r="G366" s="91"/>
      <c r="H366" s="91"/>
      <c r="I366" s="91"/>
      <c r="J366" s="91"/>
      <c r="K366" s="91"/>
      <c r="L366" s="91"/>
      <c r="M366" s="91"/>
      <c r="N366" s="91"/>
      <c r="O366" s="92"/>
    </row>
    <row r="367" spans="1:15" ht="189" x14ac:dyDescent="0.25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3" t="s">
        <v>25</v>
      </c>
      <c r="G367" s="93"/>
      <c r="H367" s="93"/>
      <c r="I367" s="93"/>
      <c r="J367" s="93"/>
      <c r="K367" s="19" t="s">
        <v>18</v>
      </c>
      <c r="L367" s="19" t="s">
        <v>19</v>
      </c>
      <c r="M367" s="93" t="s">
        <v>20</v>
      </c>
      <c r="N367" s="93"/>
      <c r="O367" s="19"/>
    </row>
    <row r="368" spans="1:15" ht="189" x14ac:dyDescent="0.25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5">
        <f>(K368+K369+K370+K371+K372+K373)/6</f>
        <v>2.1666666666666665</v>
      </c>
      <c r="M368" s="19" t="s">
        <v>29</v>
      </c>
      <c r="N368" s="19" t="s">
        <v>30</v>
      </c>
      <c r="O368" s="95">
        <f>(L368+L376)/2</f>
        <v>1.5833333333333333</v>
      </c>
    </row>
    <row r="369" spans="1:15" ht="189" x14ac:dyDescent="0.25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96"/>
      <c r="M369" s="20"/>
      <c r="N369" s="19" t="s">
        <v>35</v>
      </c>
      <c r="O369" s="96"/>
    </row>
    <row r="370" spans="1:15" ht="189" x14ac:dyDescent="0.25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96"/>
      <c r="M370" s="20"/>
      <c r="N370" s="19" t="s">
        <v>35</v>
      </c>
      <c r="O370" s="96"/>
    </row>
    <row r="371" spans="1:15" ht="189" x14ac:dyDescent="0.25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96"/>
      <c r="M371" s="20"/>
      <c r="N371" s="19" t="s">
        <v>35</v>
      </c>
      <c r="O371" s="96"/>
    </row>
    <row r="372" spans="1:15" ht="189" x14ac:dyDescent="0.25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96"/>
      <c r="M372" s="20"/>
      <c r="N372" s="19" t="s">
        <v>35</v>
      </c>
      <c r="O372" s="96"/>
    </row>
    <row r="373" spans="1:15" ht="189" x14ac:dyDescent="0.25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97"/>
      <c r="M373" s="19" t="s">
        <v>50</v>
      </c>
      <c r="N373" s="19" t="s">
        <v>30</v>
      </c>
      <c r="O373" s="96"/>
    </row>
    <row r="374" spans="1:15" ht="189" x14ac:dyDescent="0.25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3" t="s">
        <v>51</v>
      </c>
      <c r="G374" s="93"/>
      <c r="H374" s="93"/>
      <c r="I374" s="93"/>
      <c r="J374" s="93"/>
      <c r="K374" s="20" t="s">
        <v>21</v>
      </c>
      <c r="L374" s="20" t="s">
        <v>22</v>
      </c>
      <c r="M374" s="94" t="s">
        <v>20</v>
      </c>
      <c r="N374" s="94"/>
      <c r="O374" s="96"/>
    </row>
    <row r="375" spans="1:15" ht="189" x14ac:dyDescent="0.25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96"/>
    </row>
    <row r="376" spans="1:15" ht="189" x14ac:dyDescent="0.25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5">
        <f>(K376+K377+K378+K379+K380)/5</f>
        <v>1</v>
      </c>
      <c r="M376" s="20"/>
      <c r="N376" s="19" t="s">
        <v>35</v>
      </c>
      <c r="O376" s="96"/>
    </row>
    <row r="377" spans="1:15" ht="189" x14ac:dyDescent="0.25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96"/>
      <c r="M377" s="20"/>
      <c r="N377" s="19" t="s">
        <v>79</v>
      </c>
      <c r="O377" s="96"/>
    </row>
    <row r="378" spans="1:15" ht="189" x14ac:dyDescent="0.25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96"/>
      <c r="M378" s="20"/>
      <c r="N378" s="20" t="s">
        <v>79</v>
      </c>
      <c r="O378" s="96"/>
    </row>
    <row r="379" spans="1:15" ht="189" x14ac:dyDescent="0.25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96"/>
      <c r="M379" s="19"/>
      <c r="N379" s="19" t="s">
        <v>35</v>
      </c>
      <c r="O379" s="96"/>
    </row>
    <row r="380" spans="1:15" ht="189" x14ac:dyDescent="0.25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97"/>
      <c r="M380" s="19"/>
      <c r="N380" s="19" t="s">
        <v>35</v>
      </c>
      <c r="O380" s="97"/>
    </row>
    <row r="381" spans="1:15" ht="189" x14ac:dyDescent="0.25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 x14ac:dyDescent="0.25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0" t="s">
        <v>240</v>
      </c>
      <c r="G382" s="91"/>
      <c r="H382" s="91"/>
      <c r="I382" s="91"/>
      <c r="J382" s="91"/>
      <c r="K382" s="91"/>
      <c r="L382" s="91"/>
      <c r="M382" s="91"/>
      <c r="N382" s="91"/>
      <c r="O382" s="92"/>
    </row>
    <row r="383" spans="1:15" ht="189.75" x14ac:dyDescent="0.2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0" t="s">
        <v>24</v>
      </c>
      <c r="G383" s="91"/>
      <c r="H383" s="91"/>
      <c r="I383" s="91"/>
      <c r="J383" s="91"/>
      <c r="K383" s="91"/>
      <c r="L383" s="91"/>
      <c r="M383" s="91"/>
      <c r="N383" s="91"/>
      <c r="O383" s="92"/>
    </row>
    <row r="384" spans="1:15" ht="189" x14ac:dyDescent="0.25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3" t="s">
        <v>25</v>
      </c>
      <c r="G384" s="93"/>
      <c r="H384" s="93"/>
      <c r="I384" s="93"/>
      <c r="J384" s="93"/>
      <c r="K384" s="19" t="s">
        <v>18</v>
      </c>
      <c r="L384" s="19" t="s">
        <v>19</v>
      </c>
      <c r="M384" s="93" t="s">
        <v>20</v>
      </c>
      <c r="N384" s="93"/>
      <c r="O384" s="19"/>
    </row>
    <row r="385" spans="1:15" ht="189" x14ac:dyDescent="0.25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5">
        <f>(K385+K386+K387+K388+K389+K390)/6</f>
        <v>1</v>
      </c>
      <c r="M385" s="20"/>
      <c r="N385" s="19" t="s">
        <v>30</v>
      </c>
      <c r="O385" s="95">
        <f>(L385+L393)/2</f>
        <v>1</v>
      </c>
    </row>
    <row r="386" spans="1:15" ht="189" x14ac:dyDescent="0.25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96"/>
      <c r="M386" s="20"/>
      <c r="N386" s="19" t="s">
        <v>35</v>
      </c>
      <c r="O386" s="96"/>
    </row>
    <row r="387" spans="1:15" ht="189" x14ac:dyDescent="0.25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96"/>
      <c r="M387" s="20"/>
      <c r="N387" s="19" t="s">
        <v>35</v>
      </c>
      <c r="O387" s="96"/>
    </row>
    <row r="388" spans="1:15" ht="189" x14ac:dyDescent="0.25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96"/>
      <c r="M388" s="20"/>
      <c r="N388" s="19" t="s">
        <v>35</v>
      </c>
      <c r="O388" s="96"/>
    </row>
    <row r="389" spans="1:15" ht="189" x14ac:dyDescent="0.25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96"/>
      <c r="M389" s="20"/>
      <c r="N389" s="19" t="s">
        <v>35</v>
      </c>
      <c r="O389" s="96"/>
    </row>
    <row r="390" spans="1:15" ht="189" x14ac:dyDescent="0.25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97"/>
      <c r="M390" s="20"/>
      <c r="N390" s="19" t="s">
        <v>30</v>
      </c>
      <c r="O390" s="96"/>
    </row>
    <row r="391" spans="1:15" ht="189" x14ac:dyDescent="0.25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3" t="s">
        <v>51</v>
      </c>
      <c r="G391" s="93"/>
      <c r="H391" s="93"/>
      <c r="I391" s="93"/>
      <c r="J391" s="93"/>
      <c r="K391" s="20" t="s">
        <v>21</v>
      </c>
      <c r="L391" s="20" t="s">
        <v>22</v>
      </c>
      <c r="M391" s="94" t="s">
        <v>20</v>
      </c>
      <c r="N391" s="94"/>
      <c r="O391" s="96"/>
    </row>
    <row r="392" spans="1:15" ht="189" x14ac:dyDescent="0.25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96"/>
    </row>
    <row r="393" spans="1:15" ht="189" x14ac:dyDescent="0.25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5">
        <f>(K393+K394+K395+K396+K397)/5</f>
        <v>1</v>
      </c>
      <c r="M393" s="20"/>
      <c r="N393" s="19" t="s">
        <v>35</v>
      </c>
      <c r="O393" s="96"/>
    </row>
    <row r="394" spans="1:15" ht="189" x14ac:dyDescent="0.25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96"/>
      <c r="M394" s="20"/>
      <c r="N394" s="19" t="s">
        <v>79</v>
      </c>
      <c r="O394" s="96"/>
    </row>
    <row r="395" spans="1:15" ht="189" x14ac:dyDescent="0.25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96"/>
      <c r="M395" s="20"/>
      <c r="N395" s="20" t="s">
        <v>79</v>
      </c>
      <c r="O395" s="96"/>
    </row>
    <row r="396" spans="1:15" ht="189" x14ac:dyDescent="0.25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96"/>
      <c r="M396" s="20"/>
      <c r="N396" s="19" t="s">
        <v>35</v>
      </c>
      <c r="O396" s="96"/>
    </row>
    <row r="397" spans="1:15" ht="189" x14ac:dyDescent="0.25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97"/>
      <c r="M397" s="20"/>
      <c r="N397" s="19" t="s">
        <v>35</v>
      </c>
      <c r="O397" s="97"/>
    </row>
    <row r="398" spans="1:15" ht="189" x14ac:dyDescent="0.25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 x14ac:dyDescent="0.25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0" t="s">
        <v>248</v>
      </c>
      <c r="G399" s="91"/>
      <c r="H399" s="91"/>
      <c r="I399" s="91"/>
      <c r="J399" s="91"/>
      <c r="K399" s="91"/>
      <c r="L399" s="91"/>
      <c r="M399" s="91"/>
      <c r="N399" s="91"/>
      <c r="O399" s="92"/>
    </row>
    <row r="400" spans="1:15" ht="189.75" x14ac:dyDescent="0.2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0" t="s">
        <v>24</v>
      </c>
      <c r="G400" s="91"/>
      <c r="H400" s="91"/>
      <c r="I400" s="91"/>
      <c r="J400" s="91"/>
      <c r="K400" s="91"/>
      <c r="L400" s="91"/>
      <c r="M400" s="91"/>
      <c r="N400" s="91"/>
      <c r="O400" s="92"/>
    </row>
    <row r="401" spans="1:15" ht="189" x14ac:dyDescent="0.25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3" t="s">
        <v>25</v>
      </c>
      <c r="G401" s="93"/>
      <c r="H401" s="93"/>
      <c r="I401" s="93"/>
      <c r="J401" s="93"/>
      <c r="K401" s="19" t="s">
        <v>18</v>
      </c>
      <c r="L401" s="19" t="s">
        <v>19</v>
      </c>
      <c r="M401" s="93" t="s">
        <v>20</v>
      </c>
      <c r="N401" s="93"/>
      <c r="O401" s="19"/>
    </row>
    <row r="402" spans="1:15" ht="189" x14ac:dyDescent="0.25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5">
        <f>(K402+K403+K404+K405+K406+K407)/6</f>
        <v>1.0832777777777778</v>
      </c>
      <c r="M402" s="19" t="s">
        <v>29</v>
      </c>
      <c r="N402" s="19" t="s">
        <v>30</v>
      </c>
      <c r="O402" s="95">
        <f>(L402+L410)/2</f>
        <v>1.0416068376068377</v>
      </c>
    </row>
    <row r="403" spans="1:15" ht="189" x14ac:dyDescent="0.25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96"/>
      <c r="M403" s="20"/>
      <c r="N403" s="19" t="s">
        <v>35</v>
      </c>
      <c r="O403" s="96"/>
    </row>
    <row r="404" spans="1:15" ht="189" x14ac:dyDescent="0.25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96"/>
      <c r="M404" s="20"/>
      <c r="N404" s="19" t="s">
        <v>35</v>
      </c>
      <c r="O404" s="96"/>
    </row>
    <row r="405" spans="1:15" ht="189" x14ac:dyDescent="0.25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96"/>
      <c r="M405" s="20"/>
      <c r="N405" s="19" t="s">
        <v>35</v>
      </c>
      <c r="O405" s="96"/>
    </row>
    <row r="406" spans="1:15" ht="189" x14ac:dyDescent="0.25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96"/>
      <c r="M406" s="20"/>
      <c r="N406" s="19" t="s">
        <v>35</v>
      </c>
      <c r="O406" s="96"/>
    </row>
    <row r="407" spans="1:15" ht="189" x14ac:dyDescent="0.25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97"/>
      <c r="M407" s="20"/>
      <c r="N407" s="19" t="s">
        <v>30</v>
      </c>
      <c r="O407" s="96"/>
    </row>
    <row r="408" spans="1:15" ht="189" x14ac:dyDescent="0.25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3" t="s">
        <v>51</v>
      </c>
      <c r="G408" s="93"/>
      <c r="H408" s="93"/>
      <c r="I408" s="93"/>
      <c r="J408" s="93"/>
      <c r="K408" s="20" t="s">
        <v>21</v>
      </c>
      <c r="L408" s="20" t="s">
        <v>22</v>
      </c>
      <c r="M408" s="94" t="s">
        <v>20</v>
      </c>
      <c r="N408" s="94"/>
      <c r="O408" s="96"/>
    </row>
    <row r="409" spans="1:15" ht="189" x14ac:dyDescent="0.25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96"/>
    </row>
    <row r="410" spans="1:15" ht="189" x14ac:dyDescent="0.25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5">
        <f>(K410+K411+K412+K413+K414)/5</f>
        <v>0.9999358974358975</v>
      </c>
      <c r="M410" s="20"/>
      <c r="N410" s="19" t="s">
        <v>35</v>
      </c>
      <c r="O410" s="96"/>
    </row>
    <row r="411" spans="1:15" ht="189" x14ac:dyDescent="0.25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96"/>
      <c r="M411" s="20"/>
      <c r="N411" s="19" t="s">
        <v>79</v>
      </c>
      <c r="O411" s="96"/>
    </row>
    <row r="412" spans="1:15" ht="189" x14ac:dyDescent="0.25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96"/>
      <c r="M412" s="20"/>
      <c r="N412" s="20" t="s">
        <v>79</v>
      </c>
      <c r="O412" s="96"/>
    </row>
    <row r="413" spans="1:15" ht="189" x14ac:dyDescent="0.25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96"/>
      <c r="M413" s="20"/>
      <c r="N413" s="19" t="s">
        <v>35</v>
      </c>
      <c r="O413" s="96"/>
    </row>
    <row r="414" spans="1:15" ht="189" x14ac:dyDescent="0.25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97"/>
      <c r="M414" s="20"/>
      <c r="N414" s="19" t="s">
        <v>35</v>
      </c>
      <c r="O414" s="97"/>
    </row>
    <row r="415" spans="1:15" ht="189" x14ac:dyDescent="0.25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 x14ac:dyDescent="0.25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0" t="s">
        <v>256</v>
      </c>
      <c r="G416" s="91"/>
      <c r="H416" s="91"/>
      <c r="I416" s="91"/>
      <c r="J416" s="91"/>
      <c r="K416" s="91"/>
      <c r="L416" s="91"/>
      <c r="M416" s="91"/>
      <c r="N416" s="91"/>
      <c r="O416" s="92"/>
    </row>
    <row r="417" spans="1:15" ht="189.75" x14ac:dyDescent="0.2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0" t="s">
        <v>24</v>
      </c>
      <c r="G417" s="91"/>
      <c r="H417" s="91"/>
      <c r="I417" s="91"/>
      <c r="J417" s="91"/>
      <c r="K417" s="91"/>
      <c r="L417" s="91"/>
      <c r="M417" s="91"/>
      <c r="N417" s="91"/>
      <c r="O417" s="92"/>
    </row>
    <row r="418" spans="1:15" ht="189" x14ac:dyDescent="0.25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3" t="s">
        <v>25</v>
      </c>
      <c r="G418" s="93"/>
      <c r="H418" s="93"/>
      <c r="I418" s="93"/>
      <c r="J418" s="93"/>
      <c r="K418" s="19" t="s">
        <v>18</v>
      </c>
      <c r="L418" s="19" t="s">
        <v>19</v>
      </c>
      <c r="M418" s="93" t="s">
        <v>20</v>
      </c>
      <c r="N418" s="93"/>
      <c r="O418" s="19"/>
    </row>
    <row r="419" spans="1:15" ht="189" x14ac:dyDescent="0.25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5">
        <f>(K419+K420+K421+K422+K423+K424)/6</f>
        <v>2.0833333333333335</v>
      </c>
      <c r="M419" s="19" t="s">
        <v>29</v>
      </c>
      <c r="N419" s="19" t="s">
        <v>30</v>
      </c>
      <c r="O419" s="95">
        <f>(L419+L427)/2</f>
        <v>1.5416666666666667</v>
      </c>
    </row>
    <row r="420" spans="1:15" ht="189" x14ac:dyDescent="0.25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96"/>
      <c r="M420" s="20"/>
      <c r="N420" s="19" t="s">
        <v>35</v>
      </c>
      <c r="O420" s="96"/>
    </row>
    <row r="421" spans="1:15" ht="189" x14ac:dyDescent="0.25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96"/>
      <c r="M421" s="20"/>
      <c r="N421" s="19" t="s">
        <v>35</v>
      </c>
      <c r="O421" s="96"/>
    </row>
    <row r="422" spans="1:15" ht="189" x14ac:dyDescent="0.25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96"/>
      <c r="M422" s="20"/>
      <c r="N422" s="19" t="s">
        <v>35</v>
      </c>
      <c r="O422" s="96"/>
    </row>
    <row r="423" spans="1:15" ht="189" x14ac:dyDescent="0.25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96"/>
      <c r="M423" s="20"/>
      <c r="N423" s="19" t="s">
        <v>35</v>
      </c>
      <c r="O423" s="96"/>
    </row>
    <row r="424" spans="1:15" ht="189" x14ac:dyDescent="0.25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97"/>
      <c r="M424" s="19" t="s">
        <v>50</v>
      </c>
      <c r="N424" s="19" t="s">
        <v>30</v>
      </c>
      <c r="O424" s="96"/>
    </row>
    <row r="425" spans="1:15" ht="189" x14ac:dyDescent="0.25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3" t="s">
        <v>51</v>
      </c>
      <c r="G425" s="93"/>
      <c r="H425" s="93"/>
      <c r="I425" s="93"/>
      <c r="J425" s="93"/>
      <c r="K425" s="20" t="s">
        <v>21</v>
      </c>
      <c r="L425" s="20" t="s">
        <v>22</v>
      </c>
      <c r="M425" s="94" t="s">
        <v>20</v>
      </c>
      <c r="N425" s="94"/>
      <c r="O425" s="96"/>
    </row>
    <row r="426" spans="1:15" ht="189" x14ac:dyDescent="0.25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96"/>
    </row>
    <row r="427" spans="1:15" ht="189" x14ac:dyDescent="0.25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5">
        <f>(K427+K428+K429+K430+K431)/5</f>
        <v>1</v>
      </c>
      <c r="M427" s="20"/>
      <c r="N427" s="19" t="s">
        <v>35</v>
      </c>
      <c r="O427" s="96"/>
    </row>
    <row r="428" spans="1:15" ht="189" x14ac:dyDescent="0.25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96"/>
      <c r="M428" s="20"/>
      <c r="N428" s="19" t="s">
        <v>79</v>
      </c>
      <c r="O428" s="96"/>
    </row>
    <row r="429" spans="1:15" ht="189" x14ac:dyDescent="0.25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96"/>
      <c r="M429" s="20"/>
      <c r="N429" s="20" t="s">
        <v>79</v>
      </c>
      <c r="O429" s="96"/>
    </row>
    <row r="430" spans="1:15" ht="189" x14ac:dyDescent="0.25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96"/>
      <c r="M430" s="20"/>
      <c r="N430" s="19" t="s">
        <v>35</v>
      </c>
      <c r="O430" s="96"/>
    </row>
    <row r="431" spans="1:15" ht="189" x14ac:dyDescent="0.25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97"/>
      <c r="M431" s="20"/>
      <c r="N431" s="19" t="s">
        <v>35</v>
      </c>
      <c r="O431" s="97"/>
    </row>
    <row r="432" spans="1:15" ht="189" x14ac:dyDescent="0.25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 x14ac:dyDescent="0.25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0" t="s">
        <v>263</v>
      </c>
      <c r="G433" s="91"/>
      <c r="H433" s="91"/>
      <c r="I433" s="91"/>
      <c r="J433" s="91"/>
      <c r="K433" s="91"/>
      <c r="L433" s="91"/>
      <c r="M433" s="91"/>
      <c r="N433" s="91"/>
      <c r="O433" s="92"/>
    </row>
    <row r="434" spans="1:15" ht="189.75" x14ac:dyDescent="0.2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0" t="s">
        <v>24</v>
      </c>
      <c r="G434" s="91"/>
      <c r="H434" s="91"/>
      <c r="I434" s="91"/>
      <c r="J434" s="91"/>
      <c r="K434" s="91"/>
      <c r="L434" s="91"/>
      <c r="M434" s="91"/>
      <c r="N434" s="91"/>
      <c r="O434" s="92"/>
    </row>
    <row r="435" spans="1:15" ht="189" x14ac:dyDescent="0.25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3" t="s">
        <v>25</v>
      </c>
      <c r="G435" s="93"/>
      <c r="H435" s="93"/>
      <c r="I435" s="93"/>
      <c r="J435" s="93"/>
      <c r="K435" s="19" t="s">
        <v>18</v>
      </c>
      <c r="L435" s="19" t="s">
        <v>19</v>
      </c>
      <c r="M435" s="93" t="s">
        <v>20</v>
      </c>
      <c r="N435" s="93"/>
      <c r="O435" s="19"/>
    </row>
    <row r="436" spans="1:15" ht="189" x14ac:dyDescent="0.25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5">
        <f>(K436+K437+K438+K439+K440+K441)/6</f>
        <v>1.1083333333333334</v>
      </c>
      <c r="M436" s="19" t="s">
        <v>29</v>
      </c>
      <c r="N436" s="19" t="s">
        <v>30</v>
      </c>
      <c r="O436" s="95">
        <f>(L436+L444)/2</f>
        <v>1.0541666666666667</v>
      </c>
    </row>
    <row r="437" spans="1:15" ht="189" x14ac:dyDescent="0.25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96"/>
      <c r="M437" s="20"/>
      <c r="N437" s="19" t="s">
        <v>35</v>
      </c>
      <c r="O437" s="96"/>
    </row>
    <row r="438" spans="1:15" ht="189" x14ac:dyDescent="0.25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96"/>
      <c r="M438" s="20"/>
      <c r="N438" s="19" t="s">
        <v>35</v>
      </c>
      <c r="O438" s="96"/>
    </row>
    <row r="439" spans="1:15" ht="189" x14ac:dyDescent="0.25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96"/>
      <c r="M439" s="20"/>
      <c r="N439" s="19" t="s">
        <v>35</v>
      </c>
      <c r="O439" s="96"/>
    </row>
    <row r="440" spans="1:15" ht="189" x14ac:dyDescent="0.25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96"/>
      <c r="M440" s="20"/>
      <c r="N440" s="19" t="s">
        <v>35</v>
      </c>
      <c r="O440" s="96"/>
    </row>
    <row r="441" spans="1:15" ht="189" x14ac:dyDescent="0.25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97"/>
      <c r="M441" s="20"/>
      <c r="N441" s="19" t="s">
        <v>30</v>
      </c>
      <c r="O441" s="96"/>
    </row>
    <row r="442" spans="1:15" ht="189" x14ac:dyDescent="0.25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3" t="s">
        <v>51</v>
      </c>
      <c r="G442" s="93"/>
      <c r="H442" s="93"/>
      <c r="I442" s="93"/>
      <c r="J442" s="93"/>
      <c r="K442" s="20" t="s">
        <v>21</v>
      </c>
      <c r="L442" s="20" t="s">
        <v>22</v>
      </c>
      <c r="M442" s="94" t="s">
        <v>20</v>
      </c>
      <c r="N442" s="94"/>
      <c r="O442" s="96"/>
    </row>
    <row r="443" spans="1:15" ht="189" x14ac:dyDescent="0.25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96"/>
    </row>
    <row r="444" spans="1:15" ht="189" x14ac:dyDescent="0.25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5">
        <f>(K444+K445+K446+K447+K448)/5</f>
        <v>1</v>
      </c>
      <c r="M444" s="20"/>
      <c r="N444" s="19" t="s">
        <v>35</v>
      </c>
      <c r="O444" s="96"/>
    </row>
    <row r="445" spans="1:15" ht="189" x14ac:dyDescent="0.25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96"/>
      <c r="M445" s="20"/>
      <c r="N445" s="19" t="s">
        <v>79</v>
      </c>
      <c r="O445" s="96"/>
    </row>
    <row r="446" spans="1:15" ht="189" x14ac:dyDescent="0.25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96"/>
      <c r="M446" s="20"/>
      <c r="N446" s="20" t="s">
        <v>79</v>
      </c>
      <c r="O446" s="96"/>
    </row>
    <row r="447" spans="1:15" ht="189" x14ac:dyDescent="0.25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96"/>
      <c r="M447" s="20"/>
      <c r="N447" s="19" t="s">
        <v>35</v>
      </c>
      <c r="O447" s="96"/>
    </row>
    <row r="448" spans="1:15" ht="189" x14ac:dyDescent="0.25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97"/>
      <c r="M448" s="20"/>
      <c r="N448" s="19" t="s">
        <v>35</v>
      </c>
      <c r="O448" s="97"/>
    </row>
    <row r="449" spans="1:15" ht="189" x14ac:dyDescent="0.25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 x14ac:dyDescent="0.25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0" t="s">
        <v>271</v>
      </c>
      <c r="G450" s="91"/>
      <c r="H450" s="91"/>
      <c r="I450" s="91"/>
      <c r="J450" s="91"/>
      <c r="K450" s="91"/>
      <c r="L450" s="91"/>
      <c r="M450" s="91"/>
      <c r="N450" s="91"/>
      <c r="O450" s="92"/>
    </row>
    <row r="451" spans="1:15" ht="189.75" x14ac:dyDescent="0.2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0" t="s">
        <v>24</v>
      </c>
      <c r="G451" s="91"/>
      <c r="H451" s="91"/>
      <c r="I451" s="91"/>
      <c r="J451" s="91"/>
      <c r="K451" s="91"/>
      <c r="L451" s="91"/>
      <c r="M451" s="91"/>
      <c r="N451" s="91"/>
      <c r="O451" s="92"/>
    </row>
    <row r="452" spans="1:15" ht="189" x14ac:dyDescent="0.25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3" t="s">
        <v>25</v>
      </c>
      <c r="G452" s="93"/>
      <c r="H452" s="93"/>
      <c r="I452" s="93"/>
      <c r="J452" s="93"/>
      <c r="K452" s="19" t="s">
        <v>18</v>
      </c>
      <c r="L452" s="19" t="s">
        <v>19</v>
      </c>
      <c r="M452" s="93" t="s">
        <v>20</v>
      </c>
      <c r="N452" s="93"/>
      <c r="O452" s="19"/>
    </row>
    <row r="453" spans="1:15" ht="189" x14ac:dyDescent="0.25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5">
        <f>(K453+K454+K455+K456+K457+K458)/6</f>
        <v>1.3333333333333333</v>
      </c>
      <c r="M453" s="20"/>
      <c r="N453" s="19" t="s">
        <v>30</v>
      </c>
      <c r="O453" s="95">
        <f>(L453+L461)/2</f>
        <v>1.1666666666666665</v>
      </c>
    </row>
    <row r="454" spans="1:15" ht="189" x14ac:dyDescent="0.25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96"/>
      <c r="M454" s="20"/>
      <c r="N454" s="19" t="s">
        <v>35</v>
      </c>
      <c r="O454" s="96"/>
    </row>
    <row r="455" spans="1:15" ht="189" x14ac:dyDescent="0.25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96"/>
      <c r="M455" s="20"/>
      <c r="N455" s="19" t="s">
        <v>35</v>
      </c>
      <c r="O455" s="96"/>
    </row>
    <row r="456" spans="1:15" ht="189" x14ac:dyDescent="0.25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96"/>
      <c r="M456" s="20"/>
      <c r="N456" s="19" t="s">
        <v>35</v>
      </c>
      <c r="O456" s="96"/>
    </row>
    <row r="457" spans="1:15" ht="189" x14ac:dyDescent="0.25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96"/>
      <c r="M457" s="20"/>
      <c r="N457" s="19" t="s">
        <v>35</v>
      </c>
      <c r="O457" s="96"/>
    </row>
    <row r="458" spans="1:15" ht="189" x14ac:dyDescent="0.25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97"/>
      <c r="M458" s="19" t="s">
        <v>50</v>
      </c>
      <c r="N458" s="19" t="s">
        <v>30</v>
      </c>
      <c r="O458" s="96"/>
    </row>
    <row r="459" spans="1:15" ht="189" x14ac:dyDescent="0.25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3" t="s">
        <v>51</v>
      </c>
      <c r="G459" s="93"/>
      <c r="H459" s="93"/>
      <c r="I459" s="93"/>
      <c r="J459" s="93"/>
      <c r="K459" s="20" t="s">
        <v>21</v>
      </c>
      <c r="L459" s="20" t="s">
        <v>22</v>
      </c>
      <c r="M459" s="94" t="s">
        <v>20</v>
      </c>
      <c r="N459" s="94"/>
      <c r="O459" s="96"/>
    </row>
    <row r="460" spans="1:15" ht="189" x14ac:dyDescent="0.25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96"/>
    </row>
    <row r="461" spans="1:15" ht="189" x14ac:dyDescent="0.25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5">
        <f>(K461+K462+K463+K464+K465)/5</f>
        <v>1</v>
      </c>
      <c r="M461" s="20"/>
      <c r="N461" s="19" t="s">
        <v>35</v>
      </c>
      <c r="O461" s="96"/>
    </row>
    <row r="462" spans="1:15" ht="189" x14ac:dyDescent="0.25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96"/>
      <c r="M462" s="20"/>
      <c r="N462" s="19" t="s">
        <v>79</v>
      </c>
      <c r="O462" s="96"/>
    </row>
    <row r="463" spans="1:15" ht="189" x14ac:dyDescent="0.25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96"/>
      <c r="M463" s="20"/>
      <c r="N463" s="20" t="s">
        <v>79</v>
      </c>
      <c r="O463" s="96"/>
    </row>
    <row r="464" spans="1:15" ht="189" x14ac:dyDescent="0.25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96"/>
      <c r="M464" s="20"/>
      <c r="N464" s="19" t="s">
        <v>35</v>
      </c>
      <c r="O464" s="96"/>
    </row>
    <row r="465" spans="1:15" ht="189" x14ac:dyDescent="0.25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97"/>
      <c r="M465" s="20"/>
      <c r="N465" s="19" t="s">
        <v>35</v>
      </c>
      <c r="O465" s="97"/>
    </row>
    <row r="466" spans="1:15" ht="189" x14ac:dyDescent="0.25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 x14ac:dyDescent="0.25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0" t="s">
        <v>277</v>
      </c>
      <c r="G467" s="91"/>
      <c r="H467" s="91"/>
      <c r="I467" s="91"/>
      <c r="J467" s="91"/>
      <c r="K467" s="91"/>
      <c r="L467" s="91"/>
      <c r="M467" s="91"/>
      <c r="N467" s="91"/>
      <c r="O467" s="92"/>
    </row>
    <row r="468" spans="1:15" ht="189.75" x14ac:dyDescent="0.2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0" t="s">
        <v>24</v>
      </c>
      <c r="G468" s="91"/>
      <c r="H468" s="91"/>
      <c r="I468" s="91"/>
      <c r="J468" s="91"/>
      <c r="K468" s="91"/>
      <c r="L468" s="91"/>
      <c r="M468" s="91"/>
      <c r="N468" s="91"/>
      <c r="O468" s="92"/>
    </row>
    <row r="469" spans="1:15" ht="189" x14ac:dyDescent="0.25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3" t="s">
        <v>25</v>
      </c>
      <c r="G469" s="93"/>
      <c r="H469" s="93"/>
      <c r="I469" s="93"/>
      <c r="J469" s="93"/>
      <c r="K469" s="19" t="s">
        <v>18</v>
      </c>
      <c r="L469" s="19" t="s">
        <v>19</v>
      </c>
      <c r="M469" s="93" t="s">
        <v>20</v>
      </c>
      <c r="N469" s="93"/>
      <c r="O469" s="19"/>
    </row>
    <row r="470" spans="1:15" ht="189" x14ac:dyDescent="0.25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5">
        <f>(K470+K471+K472+K473+K474+K475)/6</f>
        <v>1.1666666666666667</v>
      </c>
      <c r="M470" s="19" t="s">
        <v>29</v>
      </c>
      <c r="N470" s="19" t="s">
        <v>30</v>
      </c>
      <c r="O470" s="95">
        <f>(L470+L478)/2</f>
        <v>1.0833333333333335</v>
      </c>
    </row>
    <row r="471" spans="1:15" ht="189" x14ac:dyDescent="0.25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96"/>
      <c r="M471" s="20"/>
      <c r="N471" s="19" t="s">
        <v>35</v>
      </c>
      <c r="O471" s="96"/>
    </row>
    <row r="472" spans="1:15" ht="189" x14ac:dyDescent="0.25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96"/>
      <c r="M472" s="20"/>
      <c r="N472" s="19" t="s">
        <v>35</v>
      </c>
      <c r="O472" s="96"/>
    </row>
    <row r="473" spans="1:15" ht="189" x14ac:dyDescent="0.25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96"/>
      <c r="M473" s="20"/>
      <c r="N473" s="19" t="s">
        <v>35</v>
      </c>
      <c r="O473" s="96"/>
    </row>
    <row r="474" spans="1:15" ht="189" x14ac:dyDescent="0.25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96"/>
      <c r="M474" s="20"/>
      <c r="N474" s="19" t="s">
        <v>35</v>
      </c>
      <c r="O474" s="96"/>
    </row>
    <row r="475" spans="1:15" ht="189" x14ac:dyDescent="0.25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97"/>
      <c r="M475" s="20"/>
      <c r="N475" s="19" t="s">
        <v>30</v>
      </c>
      <c r="O475" s="96"/>
    </row>
    <row r="476" spans="1:15" ht="189" x14ac:dyDescent="0.25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3" t="s">
        <v>51</v>
      </c>
      <c r="G476" s="93"/>
      <c r="H476" s="93"/>
      <c r="I476" s="93"/>
      <c r="J476" s="93"/>
      <c r="K476" s="20" t="s">
        <v>21</v>
      </c>
      <c r="L476" s="20" t="s">
        <v>22</v>
      </c>
      <c r="M476" s="94" t="s">
        <v>20</v>
      </c>
      <c r="N476" s="94"/>
      <c r="O476" s="96"/>
    </row>
    <row r="477" spans="1:15" ht="189" x14ac:dyDescent="0.25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96"/>
    </row>
    <row r="478" spans="1:15" ht="189" x14ac:dyDescent="0.25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5">
        <f>(K478+K479+K480+K481+K482)/5</f>
        <v>1</v>
      </c>
      <c r="M478" s="20"/>
      <c r="N478" s="19" t="s">
        <v>35</v>
      </c>
      <c r="O478" s="96"/>
    </row>
    <row r="479" spans="1:15" ht="189" x14ac:dyDescent="0.25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96"/>
      <c r="M479" s="20"/>
      <c r="N479" s="19" t="s">
        <v>79</v>
      </c>
      <c r="O479" s="96"/>
    </row>
    <row r="480" spans="1:15" ht="189" x14ac:dyDescent="0.25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96"/>
      <c r="M480" s="20"/>
      <c r="N480" s="20" t="s">
        <v>79</v>
      </c>
      <c r="O480" s="96"/>
    </row>
    <row r="481" spans="1:15" ht="189" x14ac:dyDescent="0.25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96"/>
      <c r="M481" s="20"/>
      <c r="N481" s="19" t="s">
        <v>35</v>
      </c>
      <c r="O481" s="96"/>
    </row>
    <row r="482" spans="1:15" ht="189" x14ac:dyDescent="0.25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97"/>
      <c r="M482" s="20"/>
      <c r="N482" s="19" t="s">
        <v>35</v>
      </c>
      <c r="O482" s="97"/>
    </row>
    <row r="483" spans="1:15" ht="189" x14ac:dyDescent="0.25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 x14ac:dyDescent="0.25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0" t="s">
        <v>285</v>
      </c>
      <c r="G484" s="91"/>
      <c r="H484" s="91"/>
      <c r="I484" s="91"/>
      <c r="J484" s="91"/>
      <c r="K484" s="91"/>
      <c r="L484" s="91"/>
      <c r="M484" s="91"/>
      <c r="N484" s="91"/>
      <c r="O484" s="92"/>
    </row>
    <row r="485" spans="1:15" ht="189.75" x14ac:dyDescent="0.2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0" t="s">
        <v>24</v>
      </c>
      <c r="G485" s="91"/>
      <c r="H485" s="91"/>
      <c r="I485" s="91"/>
      <c r="J485" s="91"/>
      <c r="K485" s="91"/>
      <c r="L485" s="91"/>
      <c r="M485" s="91"/>
      <c r="N485" s="91"/>
      <c r="O485" s="92"/>
    </row>
    <row r="486" spans="1:15" ht="189" x14ac:dyDescent="0.25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3" t="s">
        <v>25</v>
      </c>
      <c r="G486" s="93"/>
      <c r="H486" s="93"/>
      <c r="I486" s="93"/>
      <c r="J486" s="93"/>
      <c r="K486" s="19" t="s">
        <v>18</v>
      </c>
      <c r="L486" s="19" t="s">
        <v>19</v>
      </c>
      <c r="M486" s="93" t="s">
        <v>20</v>
      </c>
      <c r="N486" s="93"/>
      <c r="O486" s="19"/>
    </row>
    <row r="487" spans="1:15" ht="189" x14ac:dyDescent="0.25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5">
        <f>(K487+K488+K489+K490+K491+K492)/6</f>
        <v>1.5887978142076502</v>
      </c>
      <c r="M487" s="19" t="s">
        <v>29</v>
      </c>
      <c r="N487" s="19" t="s">
        <v>30</v>
      </c>
      <c r="O487" s="95">
        <f>(L487+L495)/2</f>
        <v>1.2943989071038251</v>
      </c>
    </row>
    <row r="488" spans="1:15" ht="189" x14ac:dyDescent="0.25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96"/>
      <c r="M488" s="20"/>
      <c r="N488" s="19" t="s">
        <v>35</v>
      </c>
      <c r="O488" s="96"/>
    </row>
    <row r="489" spans="1:15" ht="189" x14ac:dyDescent="0.25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96"/>
      <c r="M489" s="20"/>
      <c r="N489" s="19" t="s">
        <v>35</v>
      </c>
      <c r="O489" s="96"/>
    </row>
    <row r="490" spans="1:15" ht="189" x14ac:dyDescent="0.25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96"/>
      <c r="M490" s="20"/>
      <c r="N490" s="19" t="s">
        <v>35</v>
      </c>
      <c r="O490" s="96"/>
    </row>
    <row r="491" spans="1:15" ht="189" x14ac:dyDescent="0.25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96"/>
      <c r="M491" s="19"/>
      <c r="N491" s="19" t="s">
        <v>35</v>
      </c>
      <c r="O491" s="96"/>
    </row>
    <row r="492" spans="1:15" ht="189" x14ac:dyDescent="0.25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97"/>
      <c r="M492" s="20"/>
      <c r="N492" s="19" t="s">
        <v>30</v>
      </c>
      <c r="O492" s="96"/>
    </row>
    <row r="493" spans="1:15" ht="34.5" customHeight="1" x14ac:dyDescent="0.25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3" t="s">
        <v>51</v>
      </c>
      <c r="G493" s="93"/>
      <c r="H493" s="93"/>
      <c r="I493" s="93"/>
      <c r="J493" s="93"/>
      <c r="K493" s="20" t="s">
        <v>21</v>
      </c>
      <c r="L493" s="20" t="s">
        <v>22</v>
      </c>
      <c r="M493" s="94" t="s">
        <v>20</v>
      </c>
      <c r="N493" s="94"/>
      <c r="O493" s="96"/>
    </row>
    <row r="494" spans="1:15" ht="189" x14ac:dyDescent="0.25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96"/>
    </row>
    <row r="495" spans="1:15" ht="189" x14ac:dyDescent="0.25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5">
        <f>(K495+K496+K497+K498+K499)/5</f>
        <v>1</v>
      </c>
      <c r="M495" s="20"/>
      <c r="N495" s="19" t="s">
        <v>35</v>
      </c>
      <c r="O495" s="96"/>
    </row>
    <row r="496" spans="1:15" ht="189" x14ac:dyDescent="0.25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96"/>
      <c r="M496" s="20"/>
      <c r="N496" s="19" t="s">
        <v>79</v>
      </c>
      <c r="O496" s="96"/>
    </row>
    <row r="497" spans="1:15" ht="189" x14ac:dyDescent="0.25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96"/>
      <c r="M497" s="20"/>
      <c r="N497" s="20" t="s">
        <v>79</v>
      </c>
      <c r="O497" s="96"/>
    </row>
    <row r="498" spans="1:15" ht="189" x14ac:dyDescent="0.25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96"/>
      <c r="M498" s="20"/>
      <c r="N498" s="19" t="s">
        <v>35</v>
      </c>
      <c r="O498" s="96"/>
    </row>
    <row r="499" spans="1:15" ht="189" x14ac:dyDescent="0.25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97"/>
      <c r="M499" s="19"/>
      <c r="N499" s="19" t="s">
        <v>35</v>
      </c>
      <c r="O499" s="97"/>
    </row>
    <row r="500" spans="1:15" ht="189" x14ac:dyDescent="0.25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 x14ac:dyDescent="0.25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0" t="s">
        <v>293</v>
      </c>
      <c r="G501" s="91"/>
      <c r="H501" s="91"/>
      <c r="I501" s="91"/>
      <c r="J501" s="91"/>
      <c r="K501" s="91"/>
      <c r="L501" s="91"/>
      <c r="M501" s="91"/>
      <c r="N501" s="91"/>
      <c r="O501" s="92"/>
    </row>
    <row r="502" spans="1:15" ht="189.75" x14ac:dyDescent="0.2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0" t="s">
        <v>24</v>
      </c>
      <c r="G502" s="91"/>
      <c r="H502" s="91"/>
      <c r="I502" s="91"/>
      <c r="J502" s="91"/>
      <c r="K502" s="91"/>
      <c r="L502" s="91"/>
      <c r="M502" s="91"/>
      <c r="N502" s="91"/>
      <c r="O502" s="92"/>
    </row>
    <row r="503" spans="1:15" ht="189" x14ac:dyDescent="0.25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3" t="s">
        <v>25</v>
      </c>
      <c r="G503" s="93"/>
      <c r="H503" s="93"/>
      <c r="I503" s="93"/>
      <c r="J503" s="93"/>
      <c r="K503" s="19" t="s">
        <v>18</v>
      </c>
      <c r="L503" s="19" t="s">
        <v>19</v>
      </c>
      <c r="M503" s="93" t="s">
        <v>20</v>
      </c>
      <c r="N503" s="93"/>
      <c r="O503" s="19"/>
    </row>
    <row r="504" spans="1:15" ht="189" x14ac:dyDescent="0.25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5">
        <f>(K504+K505+K506+K507+K508+K509)/6</f>
        <v>2.0790901898734178</v>
      </c>
      <c r="M504" s="19" t="s">
        <v>29</v>
      </c>
      <c r="N504" s="19" t="s">
        <v>30</v>
      </c>
      <c r="O504" s="95">
        <f>(L504+L512)/2</f>
        <v>1.5456749026290164</v>
      </c>
    </row>
    <row r="505" spans="1:15" ht="189" x14ac:dyDescent="0.25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96"/>
      <c r="M505" s="20" t="s">
        <v>72</v>
      </c>
      <c r="N505" s="19" t="s">
        <v>35</v>
      </c>
      <c r="O505" s="96"/>
    </row>
    <row r="506" spans="1:15" ht="189" x14ac:dyDescent="0.25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96"/>
      <c r="M506" s="20"/>
      <c r="N506" s="19" t="s">
        <v>35</v>
      </c>
      <c r="O506" s="96"/>
    </row>
    <row r="507" spans="1:15" ht="189" x14ac:dyDescent="0.25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96"/>
      <c r="M507" s="20"/>
      <c r="N507" s="19" t="s">
        <v>35</v>
      </c>
      <c r="O507" s="96"/>
    </row>
    <row r="508" spans="1:15" ht="189" x14ac:dyDescent="0.25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96"/>
      <c r="M508" s="19" t="s">
        <v>77</v>
      </c>
      <c r="N508" s="19" t="s">
        <v>35</v>
      </c>
      <c r="O508" s="96"/>
    </row>
    <row r="509" spans="1:15" ht="189" x14ac:dyDescent="0.25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97"/>
      <c r="M509" s="19" t="s">
        <v>50</v>
      </c>
      <c r="N509" s="19" t="s">
        <v>30</v>
      </c>
      <c r="O509" s="96"/>
    </row>
    <row r="510" spans="1:15" ht="189" x14ac:dyDescent="0.25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3" t="s">
        <v>51</v>
      </c>
      <c r="G510" s="93"/>
      <c r="H510" s="93"/>
      <c r="I510" s="93"/>
      <c r="J510" s="93"/>
      <c r="K510" s="20" t="s">
        <v>21</v>
      </c>
      <c r="L510" s="20" t="s">
        <v>22</v>
      </c>
      <c r="M510" s="94" t="s">
        <v>20</v>
      </c>
      <c r="N510" s="94"/>
      <c r="O510" s="96"/>
    </row>
    <row r="511" spans="1:15" ht="189" x14ac:dyDescent="0.25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96"/>
    </row>
    <row r="512" spans="1:15" ht="189" x14ac:dyDescent="0.25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5">
        <f>(K512+K513+K514+K515+K516)/5</f>
        <v>1.0122596153846153</v>
      </c>
      <c r="M512" s="20"/>
      <c r="N512" s="19" t="s">
        <v>35</v>
      </c>
      <c r="O512" s="96"/>
    </row>
    <row r="513" spans="1:15" ht="189" x14ac:dyDescent="0.25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96"/>
      <c r="M513" s="20"/>
      <c r="N513" s="19" t="s">
        <v>79</v>
      </c>
      <c r="O513" s="96"/>
    </row>
    <row r="514" spans="1:15" ht="189" x14ac:dyDescent="0.25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96"/>
      <c r="M514" s="20"/>
      <c r="N514" s="20" t="s">
        <v>79</v>
      </c>
      <c r="O514" s="96"/>
    </row>
    <row r="515" spans="1:15" ht="189" x14ac:dyDescent="0.25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96"/>
      <c r="M515" s="20"/>
      <c r="N515" s="19" t="s">
        <v>35</v>
      </c>
      <c r="O515" s="96"/>
    </row>
    <row r="516" spans="1:15" ht="189" x14ac:dyDescent="0.25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97"/>
      <c r="M516" s="19" t="s">
        <v>77</v>
      </c>
      <c r="N516" s="19" t="s">
        <v>35</v>
      </c>
      <c r="O516" s="97"/>
    </row>
    <row r="517" spans="1:15" ht="189" x14ac:dyDescent="0.25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 x14ac:dyDescent="0.25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0" t="s">
        <v>300</v>
      </c>
      <c r="G518" s="91"/>
      <c r="H518" s="91"/>
      <c r="I518" s="91"/>
      <c r="J518" s="91"/>
      <c r="K518" s="91"/>
      <c r="L518" s="91"/>
      <c r="M518" s="91"/>
      <c r="N518" s="91"/>
      <c r="O518" s="92"/>
    </row>
    <row r="519" spans="1:15" ht="189.75" x14ac:dyDescent="0.2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0" t="s">
        <v>24</v>
      </c>
      <c r="G519" s="91"/>
      <c r="H519" s="91"/>
      <c r="I519" s="91"/>
      <c r="J519" s="91"/>
      <c r="K519" s="91"/>
      <c r="L519" s="91"/>
      <c r="M519" s="91"/>
      <c r="N519" s="91"/>
      <c r="O519" s="92"/>
    </row>
    <row r="520" spans="1:15" ht="189" x14ac:dyDescent="0.25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3" t="s">
        <v>25</v>
      </c>
      <c r="G520" s="93"/>
      <c r="H520" s="93"/>
      <c r="I520" s="93"/>
      <c r="J520" s="93"/>
      <c r="K520" s="19" t="s">
        <v>18</v>
      </c>
      <c r="L520" s="19" t="s">
        <v>19</v>
      </c>
      <c r="M520" s="93" t="s">
        <v>20</v>
      </c>
      <c r="N520" s="93"/>
      <c r="O520" s="19"/>
    </row>
    <row r="521" spans="1:15" ht="189" x14ac:dyDescent="0.25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5">
        <f>(K521+K522+K523+K524+K525+K526)/6</f>
        <v>0.96521464646464639</v>
      </c>
      <c r="M521" s="30"/>
      <c r="N521" s="19" t="s">
        <v>30</v>
      </c>
      <c r="O521" s="95">
        <f>(L521+L529)/2</f>
        <v>0.97219065656565651</v>
      </c>
    </row>
    <row r="522" spans="1:15" ht="189" x14ac:dyDescent="0.25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96"/>
      <c r="M522" s="36" t="s">
        <v>303</v>
      </c>
      <c r="N522" s="19" t="s">
        <v>35</v>
      </c>
      <c r="O522" s="96"/>
    </row>
    <row r="523" spans="1:15" ht="189" x14ac:dyDescent="0.25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96"/>
      <c r="M523" s="20"/>
      <c r="N523" s="19" t="s">
        <v>35</v>
      </c>
      <c r="O523" s="96"/>
    </row>
    <row r="524" spans="1:15" ht="189" x14ac:dyDescent="0.25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96"/>
      <c r="M524" s="20"/>
      <c r="N524" s="19" t="s">
        <v>35</v>
      </c>
      <c r="O524" s="96"/>
    </row>
    <row r="525" spans="1:15" ht="189" x14ac:dyDescent="0.25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96"/>
      <c r="M525" s="20"/>
      <c r="N525" s="19" t="s">
        <v>35</v>
      </c>
      <c r="O525" s="96"/>
    </row>
    <row r="526" spans="1:15" ht="189" x14ac:dyDescent="0.25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97"/>
      <c r="M526" s="20"/>
      <c r="N526" s="19" t="s">
        <v>30</v>
      </c>
      <c r="O526" s="96"/>
    </row>
    <row r="527" spans="1:15" ht="189" x14ac:dyDescent="0.25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3" t="s">
        <v>51</v>
      </c>
      <c r="G527" s="93"/>
      <c r="H527" s="93"/>
      <c r="I527" s="93"/>
      <c r="J527" s="93"/>
      <c r="K527" s="20" t="s">
        <v>21</v>
      </c>
      <c r="L527" s="20" t="s">
        <v>22</v>
      </c>
      <c r="M527" s="94" t="s">
        <v>20</v>
      </c>
      <c r="N527" s="94"/>
      <c r="O527" s="96"/>
    </row>
    <row r="528" spans="1:15" ht="189" x14ac:dyDescent="0.25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96"/>
    </row>
    <row r="529" spans="1:15" ht="189" x14ac:dyDescent="0.25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5">
        <f>(K529+K530+K531+K532+K533)/5</f>
        <v>0.97916666666666663</v>
      </c>
      <c r="M529" s="20"/>
      <c r="N529" s="19" t="s">
        <v>35</v>
      </c>
      <c r="O529" s="96"/>
    </row>
    <row r="530" spans="1:15" ht="189" x14ac:dyDescent="0.25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96"/>
      <c r="M530" s="20"/>
      <c r="N530" s="19" t="s">
        <v>79</v>
      </c>
      <c r="O530" s="96"/>
    </row>
    <row r="531" spans="1:15" ht="189" x14ac:dyDescent="0.25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96"/>
      <c r="M531" s="20"/>
      <c r="N531" s="20" t="s">
        <v>79</v>
      </c>
      <c r="O531" s="96"/>
    </row>
    <row r="532" spans="1:15" ht="189" x14ac:dyDescent="0.25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96"/>
      <c r="M532" s="20"/>
      <c r="N532" s="19" t="s">
        <v>35</v>
      </c>
      <c r="O532" s="96"/>
    </row>
    <row r="533" spans="1:15" ht="189" x14ac:dyDescent="0.25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97"/>
      <c r="M533" s="36" t="s">
        <v>309</v>
      </c>
      <c r="N533" s="19" t="s">
        <v>35</v>
      </c>
      <c r="O533" s="97"/>
    </row>
    <row r="534" spans="1:15" ht="189" x14ac:dyDescent="0.25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 x14ac:dyDescent="0.25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0" t="s">
        <v>310</v>
      </c>
      <c r="G535" s="91"/>
      <c r="H535" s="91"/>
      <c r="I535" s="91"/>
      <c r="J535" s="91"/>
      <c r="K535" s="91"/>
      <c r="L535" s="91"/>
      <c r="M535" s="91"/>
      <c r="N535" s="91"/>
      <c r="O535" s="92"/>
    </row>
    <row r="536" spans="1:15" ht="189.75" x14ac:dyDescent="0.2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0" t="s">
        <v>24</v>
      </c>
      <c r="G536" s="91"/>
      <c r="H536" s="91"/>
      <c r="I536" s="91"/>
      <c r="J536" s="91"/>
      <c r="K536" s="91"/>
      <c r="L536" s="91"/>
      <c r="M536" s="91"/>
      <c r="N536" s="91"/>
      <c r="O536" s="92"/>
    </row>
    <row r="537" spans="1:15" ht="189" x14ac:dyDescent="0.25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3" t="s">
        <v>25</v>
      </c>
      <c r="G537" s="93"/>
      <c r="H537" s="93"/>
      <c r="I537" s="93"/>
      <c r="J537" s="93"/>
      <c r="K537" s="19" t="s">
        <v>18</v>
      </c>
      <c r="L537" s="19" t="s">
        <v>19</v>
      </c>
      <c r="M537" s="93" t="s">
        <v>20</v>
      </c>
      <c r="N537" s="93"/>
      <c r="O537" s="19"/>
    </row>
    <row r="538" spans="1:15" ht="189" x14ac:dyDescent="0.25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5">
        <f>(K538+K539+K540+K541+K542+K543)/6</f>
        <v>1</v>
      </c>
      <c r="M538" s="19"/>
      <c r="N538" s="19" t="s">
        <v>30</v>
      </c>
      <c r="O538" s="95">
        <f>(L538+L546)/2</f>
        <v>1</v>
      </c>
    </row>
    <row r="539" spans="1:15" ht="189" x14ac:dyDescent="0.25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96"/>
      <c r="M539" s="20"/>
      <c r="N539" s="19" t="s">
        <v>35</v>
      </c>
      <c r="O539" s="96"/>
    </row>
    <row r="540" spans="1:15" ht="189" x14ac:dyDescent="0.25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96"/>
      <c r="M540" s="20"/>
      <c r="N540" s="19" t="s">
        <v>35</v>
      </c>
      <c r="O540" s="96"/>
    </row>
    <row r="541" spans="1:15" ht="189" x14ac:dyDescent="0.25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96"/>
      <c r="M541" s="20"/>
      <c r="N541" s="19" t="s">
        <v>35</v>
      </c>
      <c r="O541" s="96"/>
    </row>
    <row r="542" spans="1:15" ht="189" x14ac:dyDescent="0.25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96"/>
      <c r="M542" s="20"/>
      <c r="N542" s="19" t="s">
        <v>35</v>
      </c>
      <c r="O542" s="96"/>
    </row>
    <row r="543" spans="1:15" ht="189" x14ac:dyDescent="0.25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97"/>
      <c r="M543" s="20"/>
      <c r="N543" s="19" t="s">
        <v>30</v>
      </c>
      <c r="O543" s="96"/>
    </row>
    <row r="544" spans="1:15" ht="189" x14ac:dyDescent="0.25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3" t="s">
        <v>51</v>
      </c>
      <c r="G544" s="93"/>
      <c r="H544" s="93"/>
      <c r="I544" s="93"/>
      <c r="J544" s="93"/>
      <c r="K544" s="20" t="s">
        <v>21</v>
      </c>
      <c r="L544" s="20" t="s">
        <v>22</v>
      </c>
      <c r="M544" s="94" t="s">
        <v>20</v>
      </c>
      <c r="N544" s="94"/>
      <c r="O544" s="96"/>
    </row>
    <row r="545" spans="1:15" ht="189" x14ac:dyDescent="0.25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96"/>
    </row>
    <row r="546" spans="1:15" ht="189" x14ac:dyDescent="0.25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5">
        <f>(K546+K547+K548+K549+K550)/5</f>
        <v>1</v>
      </c>
      <c r="M546" s="20"/>
      <c r="N546" s="19" t="s">
        <v>35</v>
      </c>
      <c r="O546" s="96"/>
    </row>
    <row r="547" spans="1:15" ht="189" x14ac:dyDescent="0.25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96"/>
      <c r="M547" s="20"/>
      <c r="N547" s="19" t="s">
        <v>79</v>
      </c>
      <c r="O547" s="96"/>
    </row>
    <row r="548" spans="1:15" ht="189" x14ac:dyDescent="0.25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96"/>
      <c r="M548" s="20"/>
      <c r="N548" s="20" t="s">
        <v>79</v>
      </c>
      <c r="O548" s="96"/>
    </row>
    <row r="549" spans="1:15" ht="189" x14ac:dyDescent="0.25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96"/>
      <c r="M549" s="20"/>
      <c r="N549" s="19" t="s">
        <v>35</v>
      </c>
      <c r="O549" s="96"/>
    </row>
    <row r="550" spans="1:15" ht="189" x14ac:dyDescent="0.25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97"/>
      <c r="M550" s="20"/>
      <c r="N550" s="19" t="s">
        <v>35</v>
      </c>
      <c r="O550" s="97"/>
    </row>
    <row r="551" spans="1:15" ht="189" x14ac:dyDescent="0.25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 x14ac:dyDescent="0.25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0" t="s">
        <v>318</v>
      </c>
      <c r="G552" s="91"/>
      <c r="H552" s="91"/>
      <c r="I552" s="91"/>
      <c r="J552" s="91"/>
      <c r="K552" s="91"/>
      <c r="L552" s="91"/>
      <c r="M552" s="91"/>
      <c r="N552" s="91"/>
      <c r="O552" s="92"/>
    </row>
    <row r="553" spans="1:15" ht="189.75" x14ac:dyDescent="0.2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0" t="s">
        <v>24</v>
      </c>
      <c r="G553" s="91"/>
      <c r="H553" s="91"/>
      <c r="I553" s="91"/>
      <c r="J553" s="91"/>
      <c r="K553" s="91"/>
      <c r="L553" s="91"/>
      <c r="M553" s="91"/>
      <c r="N553" s="91"/>
      <c r="O553" s="92"/>
    </row>
    <row r="554" spans="1:15" ht="189" x14ac:dyDescent="0.25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3" t="s">
        <v>25</v>
      </c>
      <c r="G554" s="93"/>
      <c r="H554" s="93"/>
      <c r="I554" s="93"/>
      <c r="J554" s="93"/>
      <c r="K554" s="19" t="s">
        <v>18</v>
      </c>
      <c r="L554" s="19" t="s">
        <v>19</v>
      </c>
      <c r="M554" s="93" t="s">
        <v>20</v>
      </c>
      <c r="N554" s="93"/>
      <c r="O554" s="19"/>
    </row>
    <row r="555" spans="1:15" ht="189" x14ac:dyDescent="0.25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5">
        <f>(K555+K556+K557+K558+K559+K560)/6</f>
        <v>2.0209956709956711</v>
      </c>
      <c r="M555" s="19" t="s">
        <v>29</v>
      </c>
      <c r="N555" s="19" t="s">
        <v>30</v>
      </c>
      <c r="O555" s="95">
        <f>(L555+L563)/2</f>
        <v>1.5176406926406927</v>
      </c>
    </row>
    <row r="556" spans="1:15" ht="189" x14ac:dyDescent="0.25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96"/>
      <c r="M556" s="20" t="s">
        <v>72</v>
      </c>
      <c r="N556" s="19" t="s">
        <v>35</v>
      </c>
      <c r="O556" s="96"/>
    </row>
    <row r="557" spans="1:15" ht="189" x14ac:dyDescent="0.25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96"/>
      <c r="M557" s="20"/>
      <c r="N557" s="19" t="s">
        <v>35</v>
      </c>
      <c r="O557" s="96"/>
    </row>
    <row r="558" spans="1:15" ht="189" x14ac:dyDescent="0.25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96"/>
      <c r="M558" s="20"/>
      <c r="N558" s="19" t="s">
        <v>35</v>
      </c>
      <c r="O558" s="96"/>
    </row>
    <row r="559" spans="1:15" ht="189" x14ac:dyDescent="0.25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96"/>
      <c r="M559" s="19" t="s">
        <v>77</v>
      </c>
      <c r="N559" s="19" t="s">
        <v>35</v>
      </c>
      <c r="O559" s="96"/>
    </row>
    <row r="560" spans="1:15" ht="189" x14ac:dyDescent="0.25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97"/>
      <c r="M560" s="19" t="s">
        <v>50</v>
      </c>
      <c r="N560" s="19" t="s">
        <v>30</v>
      </c>
      <c r="O560" s="96"/>
    </row>
    <row r="561" spans="1:15" ht="189" x14ac:dyDescent="0.25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3" t="s">
        <v>51</v>
      </c>
      <c r="G561" s="93"/>
      <c r="H561" s="93"/>
      <c r="I561" s="93"/>
      <c r="J561" s="93"/>
      <c r="K561" s="20" t="s">
        <v>21</v>
      </c>
      <c r="L561" s="20" t="s">
        <v>22</v>
      </c>
      <c r="M561" s="94" t="s">
        <v>20</v>
      </c>
      <c r="N561" s="94"/>
      <c r="O561" s="96"/>
    </row>
    <row r="562" spans="1:15" ht="189" x14ac:dyDescent="0.25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96"/>
    </row>
    <row r="563" spans="1:15" ht="189" x14ac:dyDescent="0.25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5">
        <f>(K563+K564+K565+K566+K567)/5</f>
        <v>1.0142857142857142</v>
      </c>
      <c r="M563" s="20"/>
      <c r="N563" s="19" t="s">
        <v>35</v>
      </c>
      <c r="O563" s="96"/>
    </row>
    <row r="564" spans="1:15" ht="189" x14ac:dyDescent="0.25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96"/>
      <c r="M564" s="20"/>
      <c r="N564" s="19" t="s">
        <v>79</v>
      </c>
      <c r="O564" s="96"/>
    </row>
    <row r="565" spans="1:15" ht="189" x14ac:dyDescent="0.25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96"/>
      <c r="M565" s="20"/>
      <c r="N565" s="20" t="s">
        <v>79</v>
      </c>
      <c r="O565" s="96"/>
    </row>
    <row r="566" spans="1:15" ht="189" x14ac:dyDescent="0.25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96"/>
      <c r="M566" s="20"/>
      <c r="N566" s="19" t="s">
        <v>35</v>
      </c>
      <c r="O566" s="96"/>
    </row>
    <row r="567" spans="1:15" ht="189" x14ac:dyDescent="0.25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97"/>
      <c r="M567" s="19" t="s">
        <v>77</v>
      </c>
      <c r="N567" s="19" t="s">
        <v>35</v>
      </c>
      <c r="O567" s="97"/>
    </row>
    <row r="568" spans="1:15" ht="189" x14ac:dyDescent="0.25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 x14ac:dyDescent="0.25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0" t="s">
        <v>325</v>
      </c>
      <c r="G569" s="91"/>
      <c r="H569" s="91"/>
      <c r="I569" s="91"/>
      <c r="J569" s="91"/>
      <c r="K569" s="91"/>
      <c r="L569" s="91"/>
      <c r="M569" s="91"/>
      <c r="N569" s="91"/>
      <c r="O569" s="92"/>
    </row>
    <row r="570" spans="1:15" ht="189.75" x14ac:dyDescent="0.2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0" t="s">
        <v>24</v>
      </c>
      <c r="G570" s="91"/>
      <c r="H570" s="91"/>
      <c r="I570" s="91"/>
      <c r="J570" s="91"/>
      <c r="K570" s="91"/>
      <c r="L570" s="91"/>
      <c r="M570" s="91"/>
      <c r="N570" s="91"/>
      <c r="O570" s="92"/>
    </row>
    <row r="571" spans="1:15" ht="189" x14ac:dyDescent="0.25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3" t="s">
        <v>25</v>
      </c>
      <c r="G571" s="93"/>
      <c r="H571" s="93"/>
      <c r="I571" s="93"/>
      <c r="J571" s="93"/>
      <c r="K571" s="19" t="s">
        <v>18</v>
      </c>
      <c r="L571" s="19" t="s">
        <v>19</v>
      </c>
      <c r="M571" s="93" t="s">
        <v>20</v>
      </c>
      <c r="N571" s="93"/>
      <c r="O571" s="19"/>
    </row>
    <row r="572" spans="1:15" ht="189" x14ac:dyDescent="0.25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5">
        <f>(K572+K573+K574+K575+K576+K577)/6</f>
        <v>2.1666666666666665</v>
      </c>
      <c r="M572" s="19" t="s">
        <v>29</v>
      </c>
      <c r="N572" s="19" t="s">
        <v>30</v>
      </c>
      <c r="O572" s="95">
        <f>(L572+L580)/2</f>
        <v>1.5852564102564102</v>
      </c>
    </row>
    <row r="573" spans="1:15" ht="189" x14ac:dyDescent="0.25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96"/>
      <c r="M573" s="20"/>
      <c r="N573" s="19" t="s">
        <v>35</v>
      </c>
      <c r="O573" s="96"/>
    </row>
    <row r="574" spans="1:15" ht="189" x14ac:dyDescent="0.25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96"/>
      <c r="M574" s="20"/>
      <c r="N574" s="19" t="s">
        <v>35</v>
      </c>
      <c r="O574" s="96"/>
    </row>
    <row r="575" spans="1:15" ht="189" x14ac:dyDescent="0.25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96"/>
      <c r="M575" s="20"/>
      <c r="N575" s="19" t="s">
        <v>35</v>
      </c>
      <c r="O575" s="96"/>
    </row>
    <row r="576" spans="1:15" ht="189" x14ac:dyDescent="0.25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96"/>
      <c r="M576" s="20"/>
      <c r="N576" s="19" t="s">
        <v>35</v>
      </c>
      <c r="O576" s="96"/>
    </row>
    <row r="577" spans="1:15" ht="189" x14ac:dyDescent="0.25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97"/>
      <c r="M577" s="19" t="s">
        <v>50</v>
      </c>
      <c r="N577" s="19" t="s">
        <v>30</v>
      </c>
      <c r="O577" s="96"/>
    </row>
    <row r="578" spans="1:15" ht="189" x14ac:dyDescent="0.25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3" t="s">
        <v>51</v>
      </c>
      <c r="G578" s="93"/>
      <c r="H578" s="93"/>
      <c r="I578" s="93"/>
      <c r="J578" s="93"/>
      <c r="K578" s="20" t="s">
        <v>21</v>
      </c>
      <c r="L578" s="20" t="s">
        <v>22</v>
      </c>
      <c r="M578" s="94" t="s">
        <v>20</v>
      </c>
      <c r="N578" s="94"/>
      <c r="O578" s="96"/>
    </row>
    <row r="579" spans="1:15" ht="189" x14ac:dyDescent="0.25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96"/>
    </row>
    <row r="580" spans="1:15" ht="189" x14ac:dyDescent="0.25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5">
        <f>(K580+K581+K582+K583+K584)/5</f>
        <v>1.0038461538461538</v>
      </c>
      <c r="M580" s="20"/>
      <c r="N580" s="19" t="s">
        <v>35</v>
      </c>
      <c r="O580" s="96"/>
    </row>
    <row r="581" spans="1:15" ht="189" x14ac:dyDescent="0.25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96"/>
      <c r="M581" s="20"/>
      <c r="N581" s="19" t="s">
        <v>79</v>
      </c>
      <c r="O581" s="96"/>
    </row>
    <row r="582" spans="1:15" ht="189" x14ac:dyDescent="0.25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96"/>
      <c r="M582" s="20"/>
      <c r="N582" s="20" t="s">
        <v>79</v>
      </c>
      <c r="O582" s="96"/>
    </row>
    <row r="583" spans="1:15" ht="189" x14ac:dyDescent="0.25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96"/>
      <c r="M583" s="20"/>
      <c r="N583" s="19" t="s">
        <v>35</v>
      </c>
      <c r="O583" s="96"/>
    </row>
    <row r="584" spans="1:15" ht="189" x14ac:dyDescent="0.25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97"/>
      <c r="M584" s="19"/>
      <c r="N584" s="19" t="s">
        <v>35</v>
      </c>
      <c r="O584" s="97"/>
    </row>
    <row r="585" spans="1:15" ht="189" x14ac:dyDescent="0.25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 x14ac:dyDescent="0.25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0" t="s">
        <v>333</v>
      </c>
      <c r="G586" s="91"/>
      <c r="H586" s="91"/>
      <c r="I586" s="91"/>
      <c r="J586" s="91"/>
      <c r="K586" s="91"/>
      <c r="L586" s="91"/>
      <c r="M586" s="91"/>
      <c r="N586" s="91"/>
      <c r="O586" s="92"/>
    </row>
    <row r="587" spans="1:15" ht="189.75" x14ac:dyDescent="0.2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0" t="s">
        <v>24</v>
      </c>
      <c r="G587" s="91"/>
      <c r="H587" s="91"/>
      <c r="I587" s="91"/>
      <c r="J587" s="91"/>
      <c r="K587" s="91"/>
      <c r="L587" s="91"/>
      <c r="M587" s="91"/>
      <c r="N587" s="91"/>
      <c r="O587" s="92"/>
    </row>
    <row r="588" spans="1:15" ht="189" x14ac:dyDescent="0.25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3" t="s">
        <v>25</v>
      </c>
      <c r="G588" s="93"/>
      <c r="H588" s="93"/>
      <c r="I588" s="93"/>
      <c r="J588" s="93"/>
      <c r="K588" s="19" t="s">
        <v>18</v>
      </c>
      <c r="L588" s="19" t="s">
        <v>19</v>
      </c>
      <c r="M588" s="93" t="s">
        <v>20</v>
      </c>
      <c r="N588" s="93"/>
      <c r="O588" s="19"/>
    </row>
    <row r="589" spans="1:15" ht="189" x14ac:dyDescent="0.25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5">
        <f>(K589+K590+K591+K592+K593+K594)/6</f>
        <v>1.5416666666666667</v>
      </c>
      <c r="M589" s="19" t="s">
        <v>29</v>
      </c>
      <c r="N589" s="19" t="s">
        <v>30</v>
      </c>
      <c r="O589" s="95">
        <f>(L589+L597)/2</f>
        <v>1.2708333333333335</v>
      </c>
    </row>
    <row r="590" spans="1:15" ht="189" x14ac:dyDescent="0.25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96"/>
      <c r="M590" s="20"/>
      <c r="N590" s="19" t="s">
        <v>35</v>
      </c>
      <c r="O590" s="96"/>
    </row>
    <row r="591" spans="1:15" ht="189" x14ac:dyDescent="0.25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96"/>
      <c r="M591" s="20"/>
      <c r="N591" s="19" t="s">
        <v>35</v>
      </c>
      <c r="O591" s="96"/>
    </row>
    <row r="592" spans="1:15" ht="189" x14ac:dyDescent="0.25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96"/>
      <c r="M592" s="20"/>
      <c r="N592" s="19" t="s">
        <v>35</v>
      </c>
      <c r="O592" s="96"/>
    </row>
    <row r="593" spans="1:15" ht="189" x14ac:dyDescent="0.25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96"/>
      <c r="M593" s="20"/>
      <c r="N593" s="19" t="s">
        <v>35</v>
      </c>
      <c r="O593" s="96"/>
    </row>
    <row r="594" spans="1:15" ht="189" x14ac:dyDescent="0.25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97"/>
      <c r="M594" s="19" t="s">
        <v>50</v>
      </c>
      <c r="N594" s="19" t="s">
        <v>30</v>
      </c>
      <c r="O594" s="96"/>
    </row>
    <row r="595" spans="1:15" ht="189" x14ac:dyDescent="0.25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3" t="s">
        <v>51</v>
      </c>
      <c r="G595" s="93"/>
      <c r="H595" s="93"/>
      <c r="I595" s="93"/>
      <c r="J595" s="93"/>
      <c r="K595" s="20" t="s">
        <v>21</v>
      </c>
      <c r="L595" s="20" t="s">
        <v>22</v>
      </c>
      <c r="M595" s="94" t="s">
        <v>20</v>
      </c>
      <c r="N595" s="94"/>
      <c r="O595" s="96"/>
    </row>
    <row r="596" spans="1:15" ht="189" x14ac:dyDescent="0.25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96"/>
    </row>
    <row r="597" spans="1:15" ht="189" x14ac:dyDescent="0.25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5">
        <f>(K597+K598+K599+K600+K601)/5</f>
        <v>1</v>
      </c>
      <c r="M597" s="20"/>
      <c r="N597" s="19" t="s">
        <v>35</v>
      </c>
      <c r="O597" s="96"/>
    </row>
    <row r="598" spans="1:15" ht="189" x14ac:dyDescent="0.25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96"/>
      <c r="M598" s="20"/>
      <c r="N598" s="19" t="s">
        <v>79</v>
      </c>
      <c r="O598" s="96"/>
    </row>
    <row r="599" spans="1:15" ht="189" x14ac:dyDescent="0.25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96"/>
      <c r="M599" s="20"/>
      <c r="N599" s="20" t="s">
        <v>79</v>
      </c>
      <c r="O599" s="96"/>
    </row>
    <row r="600" spans="1:15" ht="189" x14ac:dyDescent="0.25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96"/>
      <c r="M600" s="20"/>
      <c r="N600" s="19" t="s">
        <v>35</v>
      </c>
      <c r="O600" s="96"/>
    </row>
    <row r="601" spans="1:15" ht="189" x14ac:dyDescent="0.25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97"/>
      <c r="M601" s="20"/>
      <c r="N601" s="19" t="s">
        <v>35</v>
      </c>
      <c r="O601" s="97"/>
    </row>
    <row r="602" spans="1:15" ht="189" x14ac:dyDescent="0.25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 x14ac:dyDescent="0.25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0" t="s">
        <v>340</v>
      </c>
      <c r="G603" s="91"/>
      <c r="H603" s="91"/>
      <c r="I603" s="91"/>
      <c r="J603" s="91"/>
      <c r="K603" s="91"/>
      <c r="L603" s="91"/>
      <c r="M603" s="91"/>
      <c r="N603" s="91"/>
      <c r="O603" s="92"/>
    </row>
    <row r="604" spans="1:15" ht="189.75" x14ac:dyDescent="0.2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0" t="s">
        <v>24</v>
      </c>
      <c r="G604" s="91"/>
      <c r="H604" s="91"/>
      <c r="I604" s="91"/>
      <c r="J604" s="91"/>
      <c r="K604" s="91"/>
      <c r="L604" s="91"/>
      <c r="M604" s="91"/>
      <c r="N604" s="91"/>
      <c r="O604" s="92"/>
    </row>
    <row r="605" spans="1:15" ht="189" x14ac:dyDescent="0.25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3" t="s">
        <v>25</v>
      </c>
      <c r="G605" s="93"/>
      <c r="H605" s="93"/>
      <c r="I605" s="93"/>
      <c r="J605" s="93"/>
      <c r="K605" s="19" t="s">
        <v>18</v>
      </c>
      <c r="L605" s="19" t="s">
        <v>19</v>
      </c>
      <c r="M605" s="93" t="s">
        <v>20</v>
      </c>
      <c r="N605" s="93"/>
      <c r="O605" s="19"/>
    </row>
    <row r="606" spans="1:15" ht="189" x14ac:dyDescent="0.25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5">
        <f>(K606+K607+K608+K609+K610+K611)/6</f>
        <v>1</v>
      </c>
      <c r="M606" s="20"/>
      <c r="N606" s="19" t="s">
        <v>30</v>
      </c>
      <c r="O606" s="95">
        <f>(L606+L614)/2</f>
        <v>1</v>
      </c>
    </row>
    <row r="607" spans="1:15" ht="189" x14ac:dyDescent="0.25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96"/>
      <c r="M607" s="20"/>
      <c r="N607" s="19" t="s">
        <v>35</v>
      </c>
      <c r="O607" s="96"/>
    </row>
    <row r="608" spans="1:15" ht="189" x14ac:dyDescent="0.25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96"/>
      <c r="M608" s="20"/>
      <c r="N608" s="19" t="s">
        <v>35</v>
      </c>
      <c r="O608" s="96"/>
    </row>
    <row r="609" spans="1:15" ht="189" x14ac:dyDescent="0.25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96"/>
      <c r="M609" s="20"/>
      <c r="N609" s="19" t="s">
        <v>35</v>
      </c>
      <c r="O609" s="96"/>
    </row>
    <row r="610" spans="1:15" ht="189" x14ac:dyDescent="0.25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96"/>
      <c r="M610" s="20"/>
      <c r="N610" s="19" t="s">
        <v>35</v>
      </c>
      <c r="O610" s="96"/>
    </row>
    <row r="611" spans="1:15" ht="189" x14ac:dyDescent="0.25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97"/>
      <c r="M611" s="20"/>
      <c r="N611" s="19" t="s">
        <v>30</v>
      </c>
      <c r="O611" s="96"/>
    </row>
    <row r="612" spans="1:15" ht="189" x14ac:dyDescent="0.25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3" t="s">
        <v>51</v>
      </c>
      <c r="G612" s="93"/>
      <c r="H612" s="93"/>
      <c r="I612" s="93"/>
      <c r="J612" s="93"/>
      <c r="K612" s="20" t="s">
        <v>21</v>
      </c>
      <c r="L612" s="20" t="s">
        <v>22</v>
      </c>
      <c r="M612" s="94" t="s">
        <v>20</v>
      </c>
      <c r="N612" s="94"/>
      <c r="O612" s="96"/>
    </row>
    <row r="613" spans="1:15" ht="189" x14ac:dyDescent="0.25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96"/>
    </row>
    <row r="614" spans="1:15" ht="189" x14ac:dyDescent="0.25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5">
        <f>(K614+K615+K616+K617+K618)/5</f>
        <v>1</v>
      </c>
      <c r="M614" s="20"/>
      <c r="N614" s="19" t="s">
        <v>35</v>
      </c>
      <c r="O614" s="96"/>
    </row>
    <row r="615" spans="1:15" ht="189" x14ac:dyDescent="0.25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96"/>
      <c r="M615" s="20"/>
      <c r="N615" s="19" t="s">
        <v>79</v>
      </c>
      <c r="O615" s="96"/>
    </row>
    <row r="616" spans="1:15" ht="189" x14ac:dyDescent="0.25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96"/>
      <c r="M616" s="20"/>
      <c r="N616" s="20" t="s">
        <v>79</v>
      </c>
      <c r="O616" s="96"/>
    </row>
    <row r="617" spans="1:15" ht="189" x14ac:dyDescent="0.25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96"/>
      <c r="M617" s="20"/>
      <c r="N617" s="19" t="s">
        <v>35</v>
      </c>
      <c r="O617" s="96"/>
    </row>
    <row r="618" spans="1:15" ht="189" x14ac:dyDescent="0.25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97"/>
      <c r="M618" s="20"/>
      <c r="N618" s="19" t="s">
        <v>35</v>
      </c>
      <c r="O618" s="97"/>
    </row>
    <row r="619" spans="1:15" ht="189" x14ac:dyDescent="0.25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 x14ac:dyDescent="0.25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0" t="s">
        <v>350</v>
      </c>
      <c r="G620" s="91"/>
      <c r="H620" s="91"/>
      <c r="I620" s="91"/>
      <c r="J620" s="91"/>
      <c r="K620" s="91"/>
      <c r="L620" s="91"/>
      <c r="M620" s="91"/>
      <c r="N620" s="91"/>
      <c r="O620" s="92"/>
    </row>
    <row r="621" spans="1:15" ht="189.75" x14ac:dyDescent="0.2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0" t="s">
        <v>24</v>
      </c>
      <c r="G621" s="91"/>
      <c r="H621" s="91"/>
      <c r="I621" s="91"/>
      <c r="J621" s="91"/>
      <c r="K621" s="91"/>
      <c r="L621" s="91"/>
      <c r="M621" s="91"/>
      <c r="N621" s="91"/>
      <c r="O621" s="92"/>
    </row>
    <row r="622" spans="1:15" ht="189" x14ac:dyDescent="0.25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3" t="s">
        <v>25</v>
      </c>
      <c r="G622" s="93"/>
      <c r="H622" s="93"/>
      <c r="I622" s="93"/>
      <c r="J622" s="93"/>
      <c r="K622" s="19" t="s">
        <v>18</v>
      </c>
      <c r="L622" s="19" t="s">
        <v>19</v>
      </c>
      <c r="M622" s="93" t="s">
        <v>20</v>
      </c>
      <c r="N622" s="93"/>
      <c r="O622" s="19"/>
    </row>
    <row r="623" spans="1:15" ht="189" x14ac:dyDescent="0.25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5">
        <f>(K623+K624+K625+K626+K627+K628)/6</f>
        <v>1.3083333333333333</v>
      </c>
      <c r="M623" s="19" t="s">
        <v>29</v>
      </c>
      <c r="N623" s="19" t="s">
        <v>30</v>
      </c>
      <c r="O623" s="95">
        <f>(L623+L631)/2</f>
        <v>1.1557291666666667</v>
      </c>
    </row>
    <row r="624" spans="1:15" ht="189" x14ac:dyDescent="0.25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96"/>
      <c r="M624" s="20"/>
      <c r="N624" s="19" t="s">
        <v>35</v>
      </c>
      <c r="O624" s="96"/>
    </row>
    <row r="625" spans="1:15" ht="189" x14ac:dyDescent="0.25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96"/>
      <c r="M625" s="20"/>
      <c r="N625" s="19" t="s">
        <v>35</v>
      </c>
      <c r="O625" s="96"/>
    </row>
    <row r="626" spans="1:15" ht="189" x14ac:dyDescent="0.25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96"/>
      <c r="M626" s="20"/>
      <c r="N626" s="19" t="s">
        <v>35</v>
      </c>
      <c r="O626" s="96"/>
    </row>
    <row r="627" spans="1:15" ht="189" x14ac:dyDescent="0.25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96"/>
      <c r="M627" s="20"/>
      <c r="N627" s="19" t="s">
        <v>35</v>
      </c>
      <c r="O627" s="96"/>
    </row>
    <row r="628" spans="1:15" ht="189" x14ac:dyDescent="0.25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97"/>
      <c r="M628" s="20"/>
      <c r="N628" s="19" t="s">
        <v>30</v>
      </c>
      <c r="O628" s="96"/>
    </row>
    <row r="629" spans="1:15" ht="189" x14ac:dyDescent="0.25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3" t="s">
        <v>51</v>
      </c>
      <c r="G629" s="93"/>
      <c r="H629" s="93"/>
      <c r="I629" s="93"/>
      <c r="J629" s="93"/>
      <c r="K629" s="20" t="s">
        <v>21</v>
      </c>
      <c r="L629" s="20" t="s">
        <v>22</v>
      </c>
      <c r="M629" s="94" t="s">
        <v>20</v>
      </c>
      <c r="N629" s="94"/>
      <c r="O629" s="96"/>
    </row>
    <row r="630" spans="1:15" ht="189" x14ac:dyDescent="0.25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96"/>
    </row>
    <row r="631" spans="1:15" ht="189" x14ac:dyDescent="0.25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5">
        <f>(K631+K632+K633+K634+K635)/5</f>
        <v>1.003125</v>
      </c>
      <c r="M631" s="19"/>
      <c r="N631" s="19" t="s">
        <v>35</v>
      </c>
      <c r="O631" s="96"/>
    </row>
    <row r="632" spans="1:15" ht="189" x14ac:dyDescent="0.25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96"/>
      <c r="M632" s="20"/>
      <c r="N632" s="19" t="s">
        <v>79</v>
      </c>
      <c r="O632" s="96"/>
    </row>
    <row r="633" spans="1:15" ht="189" x14ac:dyDescent="0.25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96"/>
      <c r="M633" s="20"/>
      <c r="N633" s="20" t="s">
        <v>79</v>
      </c>
      <c r="O633" s="96"/>
    </row>
    <row r="634" spans="1:15" ht="189" x14ac:dyDescent="0.25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96"/>
      <c r="M634" s="20"/>
      <c r="N634" s="19" t="s">
        <v>35</v>
      </c>
      <c r="O634" s="96"/>
    </row>
    <row r="635" spans="1:15" ht="189" x14ac:dyDescent="0.25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97"/>
      <c r="M635" s="19"/>
      <c r="N635" s="19" t="s">
        <v>35</v>
      </c>
      <c r="O635" s="97"/>
    </row>
    <row r="636" spans="1:15" ht="189" x14ac:dyDescent="0.25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 x14ac:dyDescent="0.25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0" t="s">
        <v>357</v>
      </c>
      <c r="G637" s="91"/>
      <c r="H637" s="91"/>
      <c r="I637" s="91"/>
      <c r="J637" s="91"/>
      <c r="K637" s="91"/>
      <c r="L637" s="91"/>
      <c r="M637" s="91"/>
      <c r="N637" s="91"/>
      <c r="O637" s="92"/>
    </row>
    <row r="638" spans="1:15" ht="189.75" x14ac:dyDescent="0.2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0" t="s">
        <v>24</v>
      </c>
      <c r="G638" s="91"/>
      <c r="H638" s="91"/>
      <c r="I638" s="91"/>
      <c r="J638" s="91"/>
      <c r="K638" s="91"/>
      <c r="L638" s="91"/>
      <c r="M638" s="91"/>
      <c r="N638" s="91"/>
      <c r="O638" s="92"/>
    </row>
    <row r="639" spans="1:15" ht="189" x14ac:dyDescent="0.25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3" t="s">
        <v>25</v>
      </c>
      <c r="G639" s="93"/>
      <c r="H639" s="93"/>
      <c r="I639" s="93"/>
      <c r="J639" s="93"/>
      <c r="K639" s="19" t="s">
        <v>18</v>
      </c>
      <c r="L639" s="19" t="s">
        <v>19</v>
      </c>
      <c r="M639" s="93" t="s">
        <v>20</v>
      </c>
      <c r="N639" s="93"/>
      <c r="O639" s="19"/>
    </row>
    <row r="640" spans="1:15" ht="189" x14ac:dyDescent="0.25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5">
        <f>(K640+K641+K642+K643+K644+K645)/6</f>
        <v>1.25</v>
      </c>
      <c r="M640" s="19" t="s">
        <v>29</v>
      </c>
      <c r="N640" s="19" t="s">
        <v>30</v>
      </c>
      <c r="O640" s="95">
        <f>(L640+L648)/2</f>
        <v>1.125</v>
      </c>
    </row>
    <row r="641" spans="1:15" ht="189" x14ac:dyDescent="0.25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96"/>
      <c r="M641" s="20"/>
      <c r="N641" s="19" t="s">
        <v>35</v>
      </c>
      <c r="O641" s="96"/>
    </row>
    <row r="642" spans="1:15" ht="189" x14ac:dyDescent="0.25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96"/>
      <c r="M642" s="20"/>
      <c r="N642" s="19" t="s">
        <v>35</v>
      </c>
      <c r="O642" s="96"/>
    </row>
    <row r="643" spans="1:15" ht="189" x14ac:dyDescent="0.25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96"/>
      <c r="M643" s="20"/>
      <c r="N643" s="19" t="s">
        <v>35</v>
      </c>
      <c r="O643" s="96"/>
    </row>
    <row r="644" spans="1:15" ht="189" x14ac:dyDescent="0.25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96"/>
      <c r="M644" s="20"/>
      <c r="N644" s="19" t="s">
        <v>35</v>
      </c>
      <c r="O644" s="96"/>
    </row>
    <row r="645" spans="1:15" ht="189" x14ac:dyDescent="0.25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97"/>
      <c r="M645" s="20"/>
      <c r="N645" s="19" t="s">
        <v>30</v>
      </c>
      <c r="O645" s="96"/>
    </row>
    <row r="646" spans="1:15" ht="189" x14ac:dyDescent="0.25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3" t="s">
        <v>51</v>
      </c>
      <c r="G646" s="93"/>
      <c r="H646" s="93"/>
      <c r="I646" s="93"/>
      <c r="J646" s="93"/>
      <c r="K646" s="20" t="s">
        <v>21</v>
      </c>
      <c r="L646" s="20" t="s">
        <v>22</v>
      </c>
      <c r="M646" s="94" t="s">
        <v>20</v>
      </c>
      <c r="N646" s="94"/>
      <c r="O646" s="96"/>
    </row>
    <row r="647" spans="1:15" ht="189" x14ac:dyDescent="0.25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96"/>
    </row>
    <row r="648" spans="1:15" ht="189" x14ac:dyDescent="0.25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5">
        <f>(K648+K649+K650+K651+K652)/5</f>
        <v>1</v>
      </c>
      <c r="M648" s="20"/>
      <c r="N648" s="19" t="s">
        <v>35</v>
      </c>
      <c r="O648" s="96"/>
    </row>
    <row r="649" spans="1:15" ht="189" x14ac:dyDescent="0.25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96"/>
      <c r="M649" s="20"/>
      <c r="N649" s="19" t="s">
        <v>79</v>
      </c>
      <c r="O649" s="96"/>
    </row>
    <row r="650" spans="1:15" ht="189" x14ac:dyDescent="0.25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96"/>
      <c r="M650" s="20"/>
      <c r="N650" s="20" t="s">
        <v>79</v>
      </c>
      <c r="O650" s="96"/>
    </row>
    <row r="651" spans="1:15" ht="189" x14ac:dyDescent="0.25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96"/>
      <c r="M651" s="20"/>
      <c r="N651" s="19" t="s">
        <v>35</v>
      </c>
      <c r="O651" s="96"/>
    </row>
    <row r="652" spans="1:15" ht="189" x14ac:dyDescent="0.25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97"/>
      <c r="M652" s="20"/>
      <c r="N652" s="19" t="s">
        <v>35</v>
      </c>
      <c r="O652" s="97"/>
    </row>
    <row r="653" spans="1:15" ht="189" x14ac:dyDescent="0.25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 x14ac:dyDescent="0.25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0" t="s">
        <v>365</v>
      </c>
      <c r="G654" s="91"/>
      <c r="H654" s="91"/>
      <c r="I654" s="91"/>
      <c r="J654" s="91"/>
      <c r="K654" s="91"/>
      <c r="L654" s="91"/>
      <c r="M654" s="91"/>
      <c r="N654" s="91"/>
      <c r="O654" s="92"/>
    </row>
    <row r="655" spans="1:15" ht="221.25" x14ac:dyDescent="0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0" t="s">
        <v>366</v>
      </c>
      <c r="G655" s="91"/>
      <c r="H655" s="91"/>
      <c r="I655" s="91"/>
      <c r="J655" s="91"/>
      <c r="K655" s="91"/>
      <c r="L655" s="91"/>
      <c r="M655" s="91"/>
      <c r="N655" s="91"/>
      <c r="O655" s="92"/>
    </row>
    <row r="656" spans="1:15" ht="220.5" x14ac:dyDescent="0.2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3" t="s">
        <v>25</v>
      </c>
      <c r="G656" s="93"/>
      <c r="H656" s="93"/>
      <c r="I656" s="93"/>
      <c r="J656" s="93"/>
      <c r="K656" s="19" t="s">
        <v>18</v>
      </c>
      <c r="L656" s="19" t="s">
        <v>19</v>
      </c>
      <c r="M656" s="93" t="s">
        <v>20</v>
      </c>
      <c r="N656" s="93"/>
      <c r="O656" s="19"/>
    </row>
    <row r="657" spans="1:15" ht="220.5" x14ac:dyDescent="0.2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 x14ac:dyDescent="0.2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 x14ac:dyDescent="0.2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5">
        <f>(K659+K661+K662+K663+K664+K665+K666+K667+K668+K669+K670+K671+K672+K673+K674+K675)/16</f>
        <v>1</v>
      </c>
      <c r="M659" s="19"/>
      <c r="N659" s="19" t="s">
        <v>30</v>
      </c>
      <c r="O659" s="95">
        <v>1</v>
      </c>
    </row>
    <row r="660" spans="1:15" ht="220.5" x14ac:dyDescent="0.2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102"/>
      <c r="M660" s="20"/>
      <c r="N660" s="19" t="s">
        <v>35</v>
      </c>
      <c r="O660" s="102"/>
    </row>
    <row r="661" spans="1:15" ht="220.5" x14ac:dyDescent="0.2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102"/>
      <c r="M661" s="20"/>
      <c r="N661" s="19" t="s">
        <v>35</v>
      </c>
      <c r="O661" s="102"/>
    </row>
    <row r="662" spans="1:15" ht="220.5" x14ac:dyDescent="0.2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102"/>
      <c r="M662" s="20"/>
      <c r="N662" s="19" t="s">
        <v>35</v>
      </c>
      <c r="O662" s="102"/>
    </row>
    <row r="663" spans="1:15" ht="220.5" x14ac:dyDescent="0.2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102"/>
      <c r="M663" s="20"/>
      <c r="N663" s="19" t="s">
        <v>35</v>
      </c>
      <c r="O663" s="102"/>
    </row>
    <row r="664" spans="1:15" ht="220.5" x14ac:dyDescent="0.2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102"/>
      <c r="M664" s="44"/>
      <c r="N664" s="19" t="s">
        <v>35</v>
      </c>
      <c r="O664" s="102"/>
    </row>
    <row r="665" spans="1:15" ht="220.5" x14ac:dyDescent="0.2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102"/>
      <c r="M665" s="20"/>
      <c r="N665" s="19" t="s">
        <v>35</v>
      </c>
      <c r="O665" s="102"/>
    </row>
    <row r="666" spans="1:15" ht="220.5" x14ac:dyDescent="0.2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102"/>
      <c r="M666" s="20"/>
      <c r="N666" s="19" t="s">
        <v>35</v>
      </c>
      <c r="O666" s="102"/>
    </row>
    <row r="667" spans="1:15" ht="220.5" x14ac:dyDescent="0.2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102"/>
      <c r="M667" s="20"/>
      <c r="N667" s="19"/>
      <c r="O667" s="102"/>
    </row>
    <row r="668" spans="1:15" ht="220.5" x14ac:dyDescent="0.2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102"/>
      <c r="M668" s="20"/>
      <c r="N668" s="19"/>
      <c r="O668" s="102"/>
    </row>
    <row r="669" spans="1:15" ht="220.5" x14ac:dyDescent="0.2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102"/>
      <c r="M669" s="20"/>
      <c r="N669" s="19"/>
      <c r="O669" s="102"/>
    </row>
    <row r="670" spans="1:15" ht="220.5" x14ac:dyDescent="0.2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102"/>
      <c r="M670" s="20"/>
      <c r="N670" s="19"/>
      <c r="O670" s="102"/>
    </row>
    <row r="671" spans="1:15" ht="220.5" x14ac:dyDescent="0.2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102"/>
      <c r="M671" s="20"/>
      <c r="N671" s="19"/>
      <c r="O671" s="102"/>
    </row>
    <row r="672" spans="1:15" ht="220.5" x14ac:dyDescent="0.2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102"/>
      <c r="M672" s="20"/>
      <c r="N672" s="19"/>
      <c r="O672" s="102"/>
    </row>
    <row r="673" spans="1:15" ht="220.5" x14ac:dyDescent="0.2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102"/>
      <c r="M673" s="20"/>
      <c r="N673" s="19"/>
      <c r="O673" s="102"/>
    </row>
    <row r="674" spans="1:15" ht="220.5" x14ac:dyDescent="0.2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102"/>
      <c r="M674" s="20"/>
      <c r="N674" s="19"/>
      <c r="O674" s="102"/>
    </row>
    <row r="675" spans="1:15" ht="220.5" x14ac:dyDescent="0.2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103"/>
      <c r="M675" s="20"/>
      <c r="N675" s="19" t="s">
        <v>30</v>
      </c>
      <c r="O675" s="102"/>
    </row>
    <row r="676" spans="1:15" ht="220.5" x14ac:dyDescent="0.2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3" t="s">
        <v>51</v>
      </c>
      <c r="G676" s="93"/>
      <c r="H676" s="93"/>
      <c r="I676" s="93"/>
      <c r="J676" s="93"/>
      <c r="K676" s="20" t="s">
        <v>21</v>
      </c>
      <c r="L676" s="20" t="s">
        <v>22</v>
      </c>
      <c r="M676" s="94" t="s">
        <v>20</v>
      </c>
      <c r="N676" s="94"/>
      <c r="O676" s="102"/>
    </row>
    <row r="677" spans="1:15" ht="220.5" x14ac:dyDescent="0.2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102"/>
    </row>
    <row r="678" spans="1:15" ht="220.5" x14ac:dyDescent="0.2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5">
        <v>1</v>
      </c>
      <c r="M678" s="20"/>
      <c r="N678" s="19" t="s">
        <v>35</v>
      </c>
      <c r="O678" s="102"/>
    </row>
    <row r="679" spans="1:15" ht="220.5" x14ac:dyDescent="0.2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102"/>
      <c r="M679" s="20"/>
      <c r="N679" s="19" t="s">
        <v>35</v>
      </c>
      <c r="O679" s="102"/>
    </row>
    <row r="680" spans="1:15" ht="220.5" x14ac:dyDescent="0.2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102"/>
      <c r="M680" s="20"/>
      <c r="N680" s="19" t="s">
        <v>35</v>
      </c>
      <c r="O680" s="102"/>
    </row>
    <row r="681" spans="1:15" ht="220.5" x14ac:dyDescent="0.2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102"/>
      <c r="M681" s="20"/>
      <c r="N681" s="19" t="s">
        <v>35</v>
      </c>
      <c r="O681" s="102"/>
    </row>
    <row r="682" spans="1:15" ht="220.5" x14ac:dyDescent="0.2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102"/>
      <c r="M682" s="20"/>
      <c r="N682" s="19" t="s">
        <v>35</v>
      </c>
      <c r="O682" s="102"/>
    </row>
    <row r="683" spans="1:15" ht="220.5" x14ac:dyDescent="0.2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102"/>
      <c r="M683" s="20"/>
      <c r="N683" s="19" t="s">
        <v>35</v>
      </c>
      <c r="O683" s="102"/>
    </row>
    <row r="684" spans="1:15" ht="220.5" x14ac:dyDescent="0.2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102"/>
      <c r="M684" s="20"/>
      <c r="N684" s="19" t="s">
        <v>35</v>
      </c>
      <c r="O684" s="102"/>
    </row>
    <row r="685" spans="1:15" ht="220.5" x14ac:dyDescent="0.2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102"/>
      <c r="M685" s="20"/>
      <c r="N685" s="19" t="s">
        <v>35</v>
      </c>
      <c r="O685" s="102"/>
    </row>
    <row r="686" spans="1:15" ht="220.5" x14ac:dyDescent="0.2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102"/>
      <c r="M686" s="20"/>
      <c r="N686" s="19" t="s">
        <v>35</v>
      </c>
      <c r="O686" s="102"/>
    </row>
    <row r="687" spans="1:15" ht="220.5" x14ac:dyDescent="0.2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102"/>
      <c r="M687" s="20"/>
      <c r="N687" s="19"/>
      <c r="O687" s="102"/>
    </row>
    <row r="688" spans="1:15" ht="220.5" x14ac:dyDescent="0.2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102"/>
      <c r="M688" s="20"/>
      <c r="N688" s="19"/>
      <c r="O688" s="102"/>
    </row>
    <row r="689" spans="1:15" ht="220.5" x14ac:dyDescent="0.2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102"/>
      <c r="M689" s="20"/>
      <c r="N689" s="19"/>
      <c r="O689" s="102"/>
    </row>
    <row r="690" spans="1:15" ht="220.5" x14ac:dyDescent="0.2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102"/>
      <c r="M690" s="20"/>
      <c r="N690" s="19"/>
      <c r="O690" s="102"/>
    </row>
    <row r="691" spans="1:15" ht="220.5" x14ac:dyDescent="0.2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102"/>
      <c r="M691" s="20"/>
      <c r="N691" s="19"/>
      <c r="O691" s="102"/>
    </row>
    <row r="692" spans="1:15" ht="220.5" x14ac:dyDescent="0.2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102"/>
      <c r="M692" s="20"/>
      <c r="N692" s="19"/>
      <c r="O692" s="102"/>
    </row>
    <row r="693" spans="1:15" ht="220.5" x14ac:dyDescent="0.2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102"/>
      <c r="M693" s="20"/>
      <c r="N693" s="19"/>
      <c r="O693" s="102"/>
    </row>
    <row r="694" spans="1:15" ht="220.5" x14ac:dyDescent="0.2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102"/>
      <c r="M694" s="19"/>
      <c r="N694" s="20"/>
      <c r="O694" s="102"/>
    </row>
    <row r="695" spans="1:15" ht="220.5" x14ac:dyDescent="0.2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102"/>
      <c r="M695" s="44"/>
      <c r="N695" s="50" t="s">
        <v>442</v>
      </c>
      <c r="O695" s="102"/>
    </row>
    <row r="696" spans="1:15" ht="220.5" x14ac:dyDescent="0.2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02"/>
      <c r="M696" s="20"/>
      <c r="N696" s="19"/>
      <c r="O696" s="102"/>
    </row>
    <row r="697" spans="1:15" ht="220.5" x14ac:dyDescent="0.2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102"/>
      <c r="M697" s="54"/>
      <c r="N697" s="54"/>
      <c r="O697" s="102"/>
    </row>
    <row r="698" spans="1:15" ht="220.5" x14ac:dyDescent="0.2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102"/>
      <c r="M698" s="20"/>
      <c r="N698" s="19" t="s">
        <v>35</v>
      </c>
      <c r="O698" s="102"/>
    </row>
    <row r="699" spans="1:15" ht="220.5" x14ac:dyDescent="0.2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102"/>
      <c r="M699" s="20"/>
      <c r="N699" s="19" t="s">
        <v>35</v>
      </c>
      <c r="O699" s="102"/>
    </row>
    <row r="700" spans="1:15" ht="220.5" x14ac:dyDescent="0.2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102"/>
      <c r="M700" s="20"/>
      <c r="N700" s="19"/>
      <c r="O700" s="102"/>
    </row>
    <row r="701" spans="1:15" ht="220.5" x14ac:dyDescent="0.2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102"/>
      <c r="M701" s="19"/>
      <c r="N701" s="20" t="s">
        <v>79</v>
      </c>
      <c r="O701" s="102"/>
    </row>
    <row r="702" spans="1:15" ht="220.5" x14ac:dyDescent="0.2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02"/>
      <c r="M702" s="19"/>
      <c r="N702" s="20"/>
      <c r="O702" s="102"/>
    </row>
    <row r="703" spans="1:15" ht="220.5" x14ac:dyDescent="0.2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102"/>
      <c r="M703" s="20"/>
      <c r="N703" s="20"/>
      <c r="O703" s="102"/>
    </row>
    <row r="704" spans="1:15" ht="220.5" x14ac:dyDescent="0.2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102"/>
      <c r="M704" s="20"/>
      <c r="N704" s="19" t="s">
        <v>35</v>
      </c>
      <c r="O704" s="102"/>
    </row>
    <row r="705" spans="1:15" ht="220.5" x14ac:dyDescent="0.2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102"/>
      <c r="M705" s="20"/>
      <c r="N705" s="19" t="s">
        <v>35</v>
      </c>
      <c r="O705" s="102"/>
    </row>
    <row r="706" spans="1:15" ht="220.5" x14ac:dyDescent="0.2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102"/>
      <c r="M706" s="20"/>
      <c r="N706" s="19" t="s">
        <v>35</v>
      </c>
      <c r="O706" s="102"/>
    </row>
    <row r="707" spans="1:15" ht="220.5" x14ac:dyDescent="0.2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102"/>
      <c r="M707" s="20"/>
      <c r="N707" s="19" t="s">
        <v>35</v>
      </c>
      <c r="O707" s="102"/>
    </row>
    <row r="708" spans="1:15" ht="220.5" x14ac:dyDescent="0.2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102"/>
      <c r="M708" s="20"/>
      <c r="N708" s="19" t="s">
        <v>35</v>
      </c>
      <c r="O708" s="102"/>
    </row>
    <row r="709" spans="1:15" ht="220.5" x14ac:dyDescent="0.2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102"/>
      <c r="M709" s="20"/>
      <c r="N709" s="20"/>
      <c r="O709" s="102"/>
    </row>
    <row r="710" spans="1:15" ht="220.5" x14ac:dyDescent="0.2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102"/>
      <c r="M710" s="20"/>
      <c r="N710" s="19" t="s">
        <v>35</v>
      </c>
      <c r="O710" s="102"/>
    </row>
    <row r="711" spans="1:15" ht="220.5" x14ac:dyDescent="0.2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103"/>
      <c r="M711" s="20"/>
      <c r="N711" s="20" t="s">
        <v>79</v>
      </c>
      <c r="O711" s="103"/>
    </row>
    <row r="712" spans="1:15" ht="221.25" x14ac:dyDescent="0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0" t="s">
        <v>467</v>
      </c>
      <c r="G712" s="110"/>
      <c r="H712" s="110"/>
      <c r="I712" s="110"/>
      <c r="J712" s="110"/>
      <c r="K712" s="110"/>
      <c r="L712" s="110"/>
      <c r="M712" s="110"/>
      <c r="N712" s="110"/>
      <c r="O712" s="110"/>
    </row>
    <row r="713" spans="1:15" ht="220.5" x14ac:dyDescent="0.2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3" t="s">
        <v>51</v>
      </c>
      <c r="G713" s="93"/>
      <c r="H713" s="93"/>
      <c r="I713" s="93"/>
      <c r="J713" s="93"/>
      <c r="K713" s="20" t="s">
        <v>21</v>
      </c>
      <c r="L713" s="20" t="s">
        <v>22</v>
      </c>
      <c r="M713" s="94" t="s">
        <v>20</v>
      </c>
      <c r="N713" s="94"/>
      <c r="O713" s="20"/>
    </row>
    <row r="714" spans="1:15" ht="220.5" x14ac:dyDescent="0.2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5">
        <f>(K714+K715)/2</f>
        <v>0</v>
      </c>
      <c r="M714" s="20"/>
      <c r="N714" s="19" t="s">
        <v>35</v>
      </c>
      <c r="O714" s="95">
        <f>L714</f>
        <v>0</v>
      </c>
    </row>
    <row r="715" spans="1:15" ht="220.5" x14ac:dyDescent="0.2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97"/>
      <c r="M715" s="19"/>
      <c r="N715" s="20" t="s">
        <v>79</v>
      </c>
      <c r="O715" s="97"/>
    </row>
    <row r="716" spans="1:15" ht="220.5" x14ac:dyDescent="0.2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 x14ac:dyDescent="0.2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0" t="s">
        <v>469</v>
      </c>
      <c r="G717" s="91"/>
      <c r="H717" s="91"/>
      <c r="I717" s="91"/>
      <c r="J717" s="91"/>
      <c r="K717" s="91"/>
      <c r="L717" s="91"/>
      <c r="M717" s="91"/>
      <c r="N717" s="91"/>
      <c r="O717" s="92"/>
    </row>
    <row r="718" spans="1:15" ht="158.25" x14ac:dyDescent="0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0" t="s">
        <v>470</v>
      </c>
      <c r="G718" s="91"/>
      <c r="H718" s="91"/>
      <c r="I718" s="91"/>
      <c r="J718" s="91"/>
      <c r="K718" s="91"/>
      <c r="L718" s="91"/>
      <c r="M718" s="91"/>
      <c r="N718" s="91"/>
      <c r="O718" s="92"/>
    </row>
    <row r="719" spans="1:15" ht="157.5" x14ac:dyDescent="0.2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3" t="s">
        <v>25</v>
      </c>
      <c r="G719" s="93"/>
      <c r="H719" s="93"/>
      <c r="I719" s="93"/>
      <c r="J719" s="93"/>
      <c r="K719" s="19" t="s">
        <v>18</v>
      </c>
      <c r="L719" s="19" t="s">
        <v>19</v>
      </c>
      <c r="M719" s="93" t="s">
        <v>20</v>
      </c>
      <c r="N719" s="93"/>
      <c r="O719" s="101">
        <f>(L721+L726)/2</f>
        <v>2.5324199019495497</v>
      </c>
    </row>
    <row r="720" spans="1:15" ht="157.5" x14ac:dyDescent="0.2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6"/>
    </row>
    <row r="721" spans="1:15" ht="157.5" x14ac:dyDescent="0.2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1">
        <f>(K721+K722+K723)/3</f>
        <v>2</v>
      </c>
      <c r="M721" s="19" t="s">
        <v>29</v>
      </c>
      <c r="N721" s="19" t="s">
        <v>30</v>
      </c>
      <c r="O721" s="106"/>
    </row>
    <row r="722" spans="1:15" ht="157.5" x14ac:dyDescent="0.2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07"/>
      <c r="M722" s="19"/>
      <c r="N722" s="19" t="s">
        <v>35</v>
      </c>
      <c r="O722" s="106"/>
    </row>
    <row r="723" spans="1:15" ht="157.5" x14ac:dyDescent="0.2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08"/>
      <c r="M723" s="19"/>
      <c r="N723" s="19" t="s">
        <v>30</v>
      </c>
      <c r="O723" s="106"/>
    </row>
    <row r="724" spans="1:15" ht="157.5" x14ac:dyDescent="0.2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3" t="s">
        <v>51</v>
      </c>
      <c r="G724" s="93"/>
      <c r="H724" s="93"/>
      <c r="I724" s="93"/>
      <c r="J724" s="93"/>
      <c r="K724" s="20" t="s">
        <v>21</v>
      </c>
      <c r="L724" s="20" t="s">
        <v>22</v>
      </c>
      <c r="M724" s="93" t="s">
        <v>20</v>
      </c>
      <c r="N724" s="93"/>
      <c r="O724" s="106"/>
    </row>
    <row r="725" spans="1:15" ht="157.5" x14ac:dyDescent="0.2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6"/>
    </row>
    <row r="726" spans="1:15" ht="157.5" x14ac:dyDescent="0.2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1">
        <f>(K726+K727+K728)/3</f>
        <v>3.0648398038990989</v>
      </c>
      <c r="M726" s="19" t="s">
        <v>476</v>
      </c>
      <c r="N726" s="19" t="s">
        <v>35</v>
      </c>
      <c r="O726" s="106"/>
    </row>
    <row r="727" spans="1:15" ht="157.5" x14ac:dyDescent="0.2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09"/>
      <c r="M727" s="19" t="s">
        <v>478</v>
      </c>
      <c r="N727" s="19" t="s">
        <v>35</v>
      </c>
      <c r="O727" s="106"/>
    </row>
    <row r="728" spans="1:15" ht="157.5" x14ac:dyDescent="0.2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09"/>
      <c r="M728" s="19" t="s">
        <v>479</v>
      </c>
      <c r="N728" s="19" t="s">
        <v>35</v>
      </c>
      <c r="O728" s="106"/>
    </row>
    <row r="729" spans="1:15" ht="157.5" x14ac:dyDescent="0.2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 x14ac:dyDescent="0.2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3" t="s">
        <v>480</v>
      </c>
      <c r="G730" s="113"/>
      <c r="H730" s="113"/>
      <c r="I730" s="113"/>
      <c r="J730" s="113"/>
      <c r="K730" s="113"/>
      <c r="L730" s="113"/>
      <c r="M730" s="113"/>
      <c r="N730" s="113"/>
      <c r="O730" s="113"/>
    </row>
    <row r="731" spans="1:15" ht="189" x14ac:dyDescent="0.25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3" t="s">
        <v>25</v>
      </c>
      <c r="G731" s="93"/>
      <c r="H731" s="93"/>
      <c r="I731" s="93"/>
      <c r="J731" s="93"/>
      <c r="K731" s="19" t="s">
        <v>18</v>
      </c>
      <c r="L731" s="19" t="s">
        <v>19</v>
      </c>
      <c r="M731" s="93" t="s">
        <v>20</v>
      </c>
      <c r="N731" s="93"/>
      <c r="O731" s="19"/>
    </row>
    <row r="732" spans="1:15" ht="189" x14ac:dyDescent="0.25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1">
        <f>(K733+K734+K736+K735)/4</f>
        <v>1.1827888888888889</v>
      </c>
      <c r="M732" s="19"/>
      <c r="N732" s="19"/>
      <c r="O732" s="101">
        <f>(L732+L742)/2</f>
        <v>1.1034125849351231</v>
      </c>
    </row>
    <row r="733" spans="1:15" ht="189" x14ac:dyDescent="0.25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6"/>
      <c r="M733" s="19" t="s">
        <v>29</v>
      </c>
      <c r="N733" s="19" t="s">
        <v>30</v>
      </c>
      <c r="O733" s="106"/>
    </row>
    <row r="734" spans="1:15" ht="189" x14ac:dyDescent="0.25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6"/>
      <c r="M734" s="19" t="s">
        <v>72</v>
      </c>
      <c r="N734" s="19" t="s">
        <v>35</v>
      </c>
      <c r="O734" s="106"/>
    </row>
    <row r="735" spans="1:15" ht="189" x14ac:dyDescent="0.25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6"/>
      <c r="M735" s="19"/>
      <c r="N735" s="19" t="s">
        <v>35</v>
      </c>
      <c r="O735" s="106"/>
    </row>
    <row r="736" spans="1:15" ht="189" x14ac:dyDescent="0.25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4"/>
      <c r="M736" s="19"/>
      <c r="N736" s="19"/>
      <c r="O736" s="106"/>
    </row>
    <row r="737" spans="1:15" ht="189" x14ac:dyDescent="0.25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3" t="s">
        <v>51</v>
      </c>
      <c r="G737" s="93"/>
      <c r="H737" s="93"/>
      <c r="I737" s="93"/>
      <c r="J737" s="93"/>
      <c r="K737" s="20" t="s">
        <v>21</v>
      </c>
      <c r="L737" s="20" t="s">
        <v>22</v>
      </c>
      <c r="M737" s="93" t="s">
        <v>20</v>
      </c>
      <c r="N737" s="93"/>
      <c r="O737" s="106"/>
    </row>
    <row r="738" spans="1:15" ht="189" x14ac:dyDescent="0.25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6"/>
    </row>
    <row r="739" spans="1:15" ht="189" x14ac:dyDescent="0.25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1"/>
      <c r="G739" s="111" t="s">
        <v>12</v>
      </c>
      <c r="H739" s="111"/>
      <c r="I739" s="111"/>
      <c r="J739" s="111"/>
      <c r="K739" s="112"/>
      <c r="L739" s="111"/>
      <c r="M739" s="111"/>
      <c r="N739" s="111"/>
      <c r="O739" s="106"/>
    </row>
    <row r="740" spans="1:15" ht="189" x14ac:dyDescent="0.25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1"/>
      <c r="G740" s="111"/>
      <c r="H740" s="111"/>
      <c r="I740" s="111"/>
      <c r="J740" s="111"/>
      <c r="K740" s="112"/>
      <c r="L740" s="111"/>
      <c r="M740" s="111"/>
      <c r="N740" s="111"/>
      <c r="O740" s="106"/>
    </row>
    <row r="741" spans="1:15" ht="189" x14ac:dyDescent="0.25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1"/>
      <c r="G741" s="111"/>
      <c r="H741" s="111"/>
      <c r="I741" s="111"/>
      <c r="J741" s="111"/>
      <c r="K741" s="112"/>
      <c r="L741" s="111"/>
      <c r="M741" s="111"/>
      <c r="N741" s="111"/>
      <c r="O741" s="106"/>
    </row>
    <row r="742" spans="1:15" ht="189" x14ac:dyDescent="0.25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09">
        <f>(K743+K744+K745+K746+K747+K748)/6</f>
        <v>1.0240362809813572</v>
      </c>
      <c r="M742" s="19"/>
      <c r="N742" s="19"/>
      <c r="O742" s="106"/>
    </row>
    <row r="743" spans="1:15" ht="189" x14ac:dyDescent="0.25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09"/>
      <c r="M743" s="19" t="s">
        <v>487</v>
      </c>
      <c r="N743" s="19" t="s">
        <v>35</v>
      </c>
      <c r="O743" s="106"/>
    </row>
    <row r="744" spans="1:15" ht="189" x14ac:dyDescent="0.25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09"/>
      <c r="M744" s="19" t="s">
        <v>487</v>
      </c>
      <c r="N744" s="19" t="s">
        <v>35</v>
      </c>
      <c r="O744" s="106"/>
    </row>
    <row r="745" spans="1:15" ht="189" x14ac:dyDescent="0.25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09"/>
      <c r="M745" s="19" t="s">
        <v>491</v>
      </c>
      <c r="N745" s="19" t="s">
        <v>35</v>
      </c>
      <c r="O745" s="106"/>
    </row>
    <row r="746" spans="1:15" ht="189" x14ac:dyDescent="0.25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09"/>
      <c r="M746" s="19" t="s">
        <v>494</v>
      </c>
      <c r="N746" s="19" t="s">
        <v>35</v>
      </c>
      <c r="O746" s="106"/>
    </row>
    <row r="747" spans="1:15" ht="189" x14ac:dyDescent="0.25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09"/>
      <c r="M747" s="19" t="s">
        <v>494</v>
      </c>
      <c r="N747" s="19" t="s">
        <v>35</v>
      </c>
      <c r="O747" s="106"/>
    </row>
    <row r="748" spans="1:15" ht="189" x14ac:dyDescent="0.25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09"/>
      <c r="M748" s="19" t="s">
        <v>491</v>
      </c>
      <c r="N748" s="19" t="s">
        <v>79</v>
      </c>
      <c r="O748" s="106"/>
    </row>
    <row r="749" spans="1:15" ht="189" x14ac:dyDescent="0.25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 x14ac:dyDescent="0.25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 x14ac:dyDescent="0.2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0" t="s">
        <v>497</v>
      </c>
      <c r="G751" s="91"/>
      <c r="H751" s="91"/>
      <c r="I751" s="91"/>
      <c r="J751" s="91"/>
      <c r="K751" s="91"/>
      <c r="L751" s="91"/>
      <c r="M751" s="91"/>
      <c r="N751" s="91"/>
      <c r="O751" s="92"/>
    </row>
    <row r="752" spans="1:15" ht="267.75" x14ac:dyDescent="0.2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3" t="s">
        <v>25</v>
      </c>
      <c r="G752" s="93"/>
      <c r="H752" s="93"/>
      <c r="I752" s="93"/>
      <c r="J752" s="93"/>
      <c r="K752" s="19" t="s">
        <v>18</v>
      </c>
      <c r="L752" s="19" t="s">
        <v>19</v>
      </c>
      <c r="M752" s="93" t="s">
        <v>20</v>
      </c>
      <c r="N752" s="93"/>
      <c r="O752" s="101">
        <f>(L754+L759)/2</f>
        <v>2.3028502777557547</v>
      </c>
    </row>
    <row r="753" spans="1:15" ht="267.75" x14ac:dyDescent="0.2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6"/>
    </row>
    <row r="754" spans="1:15" ht="267.75" x14ac:dyDescent="0.2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1">
        <f>(K754+K755+K756)/3</f>
        <v>1.3333333333333333</v>
      </c>
      <c r="M754" s="19" t="s">
        <v>29</v>
      </c>
      <c r="N754" s="19" t="s">
        <v>30</v>
      </c>
      <c r="O754" s="106"/>
    </row>
    <row r="755" spans="1:15" ht="267.75" x14ac:dyDescent="0.2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07"/>
      <c r="M755" s="19"/>
      <c r="N755" s="19" t="s">
        <v>35</v>
      </c>
      <c r="O755" s="106"/>
    </row>
    <row r="756" spans="1:15" ht="267.75" x14ac:dyDescent="0.2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08"/>
      <c r="M756" s="19"/>
      <c r="N756" s="19" t="s">
        <v>30</v>
      </c>
      <c r="O756" s="106"/>
    </row>
    <row r="757" spans="1:15" ht="267.75" x14ac:dyDescent="0.2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3" t="s">
        <v>51</v>
      </c>
      <c r="G757" s="93"/>
      <c r="H757" s="93"/>
      <c r="I757" s="93"/>
      <c r="J757" s="93"/>
      <c r="K757" s="20" t="s">
        <v>21</v>
      </c>
      <c r="L757" s="20" t="s">
        <v>22</v>
      </c>
      <c r="M757" s="93" t="s">
        <v>20</v>
      </c>
      <c r="N757" s="93"/>
      <c r="O757" s="106"/>
    </row>
    <row r="758" spans="1:15" ht="267.75" x14ac:dyDescent="0.2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6"/>
    </row>
    <row r="759" spans="1:15" ht="267.75" x14ac:dyDescent="0.2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1">
        <f>(K759+K760+K761)/3</f>
        <v>3.2723672221781759</v>
      </c>
      <c r="M759" s="19" t="s">
        <v>501</v>
      </c>
      <c r="N759" s="19" t="s">
        <v>35</v>
      </c>
      <c r="O759" s="106"/>
    </row>
    <row r="760" spans="1:15" ht="267.75" x14ac:dyDescent="0.2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09"/>
      <c r="M760" s="19" t="s">
        <v>503</v>
      </c>
      <c r="N760" s="19" t="s">
        <v>35</v>
      </c>
      <c r="O760" s="106"/>
    </row>
    <row r="761" spans="1:15" ht="267.75" x14ac:dyDescent="0.2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09"/>
      <c r="M761" s="19" t="s">
        <v>504</v>
      </c>
      <c r="N761" s="19" t="s">
        <v>35</v>
      </c>
      <c r="O761" s="106"/>
    </row>
    <row r="762" spans="1:15" ht="267.75" x14ac:dyDescent="0.2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 x14ac:dyDescent="0.2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 x14ac:dyDescent="0.2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0" t="s">
        <v>505</v>
      </c>
      <c r="G764" s="91"/>
      <c r="H764" s="91"/>
      <c r="I764" s="91"/>
      <c r="J764" s="91"/>
      <c r="K764" s="91"/>
      <c r="L764" s="91"/>
      <c r="M764" s="91"/>
      <c r="N764" s="91"/>
      <c r="O764" s="92"/>
    </row>
    <row r="765" spans="1:15" ht="300" x14ac:dyDescent="0.25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0" t="s">
        <v>506</v>
      </c>
      <c r="G765" s="91"/>
      <c r="H765" s="91"/>
      <c r="I765" s="91"/>
      <c r="J765" s="91"/>
      <c r="K765" s="91"/>
      <c r="L765" s="91"/>
      <c r="M765" s="91"/>
      <c r="N765" s="91"/>
      <c r="O765" s="92"/>
    </row>
    <row r="766" spans="1:15" ht="299.25" x14ac:dyDescent="0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3" t="s">
        <v>25</v>
      </c>
      <c r="G766" s="93"/>
      <c r="H766" s="93"/>
      <c r="I766" s="93"/>
      <c r="J766" s="93"/>
      <c r="K766" s="19" t="s">
        <v>18</v>
      </c>
      <c r="L766" s="19" t="s">
        <v>19</v>
      </c>
      <c r="M766" s="93" t="s">
        <v>20</v>
      </c>
      <c r="N766" s="93"/>
      <c r="O766" s="19"/>
    </row>
    <row r="767" spans="1:15" ht="299.25" x14ac:dyDescent="0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5">
        <f>(K778+K777+K776+K775+K774+K773+K772+K771+K770+K769+K768+K767)/12</f>
        <v>1.4726909722222221</v>
      </c>
      <c r="M767" s="19" t="s">
        <v>29</v>
      </c>
      <c r="N767" s="19" t="s">
        <v>30</v>
      </c>
      <c r="O767" s="95">
        <f>(L767+L782)/2</f>
        <v>1.2760847604071341</v>
      </c>
    </row>
    <row r="768" spans="1:15" ht="299.25" x14ac:dyDescent="0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96"/>
      <c r="M768" s="20"/>
      <c r="N768" s="19" t="s">
        <v>35</v>
      </c>
      <c r="O768" s="96"/>
    </row>
    <row r="769" spans="1:15" ht="299.25" x14ac:dyDescent="0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96"/>
      <c r="M769" s="20"/>
      <c r="N769" s="19" t="s">
        <v>35</v>
      </c>
      <c r="O769" s="96"/>
    </row>
    <row r="770" spans="1:15" ht="299.25" x14ac:dyDescent="0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96"/>
      <c r="M770" s="19" t="s">
        <v>515</v>
      </c>
      <c r="N770" s="19" t="s">
        <v>35</v>
      </c>
      <c r="O770" s="96"/>
    </row>
    <row r="771" spans="1:15" ht="299.25" x14ac:dyDescent="0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96"/>
      <c r="M771" s="19" t="s">
        <v>517</v>
      </c>
      <c r="N771" s="19" t="s">
        <v>35</v>
      </c>
      <c r="O771" s="96"/>
    </row>
    <row r="772" spans="1:15" ht="299.25" x14ac:dyDescent="0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96"/>
      <c r="M772" s="19" t="s">
        <v>519</v>
      </c>
      <c r="N772" s="19" t="s">
        <v>35</v>
      </c>
      <c r="O772" s="96"/>
    </row>
    <row r="773" spans="1:15" ht="299.25" x14ac:dyDescent="0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96"/>
      <c r="M773" s="20"/>
      <c r="N773" s="19" t="s">
        <v>35</v>
      </c>
      <c r="O773" s="96"/>
    </row>
    <row r="774" spans="1:15" ht="299.25" x14ac:dyDescent="0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96"/>
      <c r="M774" s="19" t="s">
        <v>524</v>
      </c>
      <c r="N774" s="19" t="s">
        <v>35</v>
      </c>
      <c r="O774" s="96"/>
    </row>
    <row r="775" spans="1:15" ht="299.25" x14ac:dyDescent="0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96"/>
      <c r="M775" s="20"/>
      <c r="N775" s="19" t="s">
        <v>35</v>
      </c>
      <c r="O775" s="96"/>
    </row>
    <row r="776" spans="1:15" ht="299.25" x14ac:dyDescent="0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96"/>
      <c r="M776" s="20"/>
      <c r="N776" s="19" t="s">
        <v>35</v>
      </c>
      <c r="O776" s="96"/>
    </row>
    <row r="777" spans="1:15" ht="299.25" x14ac:dyDescent="0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96"/>
      <c r="M777" s="19" t="s">
        <v>532</v>
      </c>
      <c r="N777" s="19" t="s">
        <v>30</v>
      </c>
      <c r="O777" s="96"/>
    </row>
    <row r="778" spans="1:15" ht="299.25" x14ac:dyDescent="0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96"/>
      <c r="M778" s="19"/>
      <c r="N778" s="19" t="s">
        <v>35</v>
      </c>
      <c r="O778" s="96"/>
    </row>
    <row r="779" spans="1:15" ht="299.25" x14ac:dyDescent="0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97"/>
      <c r="M779" s="19"/>
      <c r="N779" s="19"/>
      <c r="O779" s="96"/>
    </row>
    <row r="780" spans="1:15" ht="299.25" x14ac:dyDescent="0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3" t="s">
        <v>51</v>
      </c>
      <c r="G780" s="93"/>
      <c r="H780" s="93"/>
      <c r="I780" s="93"/>
      <c r="J780" s="93"/>
      <c r="K780" s="20" t="s">
        <v>21</v>
      </c>
      <c r="L780" s="20" t="s">
        <v>22</v>
      </c>
      <c r="M780" s="94" t="s">
        <v>20</v>
      </c>
      <c r="N780" s="94"/>
      <c r="O780" s="96"/>
    </row>
    <row r="781" spans="1:15" ht="299.25" x14ac:dyDescent="0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96"/>
    </row>
    <row r="782" spans="1:15" ht="299.25" x14ac:dyDescent="0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1">
        <f>(K782+K783+K784+K785+K786+K787+K788+K789+K790)/9</f>
        <v>1.0794785485920464</v>
      </c>
      <c r="M782" s="20"/>
      <c r="N782" s="19" t="s">
        <v>35</v>
      </c>
      <c r="O782" s="96"/>
    </row>
    <row r="783" spans="1:15" ht="299.25" x14ac:dyDescent="0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07"/>
      <c r="M783" s="20"/>
      <c r="N783" s="19" t="s">
        <v>35</v>
      </c>
      <c r="O783" s="96"/>
    </row>
    <row r="784" spans="1:15" ht="299.25" x14ac:dyDescent="0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07"/>
      <c r="M784" s="19" t="s">
        <v>541</v>
      </c>
      <c r="N784" s="19" t="s">
        <v>35</v>
      </c>
      <c r="O784" s="96"/>
    </row>
    <row r="785" spans="1:15" ht="299.25" x14ac:dyDescent="0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7"/>
      <c r="M785" s="19" t="s">
        <v>541</v>
      </c>
      <c r="N785" s="19" t="s">
        <v>35</v>
      </c>
      <c r="O785" s="96"/>
    </row>
    <row r="786" spans="1:15" ht="299.25" x14ac:dyDescent="0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07"/>
      <c r="M786" s="19" t="s">
        <v>541</v>
      </c>
      <c r="N786" s="19" t="s">
        <v>35</v>
      </c>
      <c r="O786" s="96"/>
    </row>
    <row r="787" spans="1:15" ht="299.25" x14ac:dyDescent="0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07"/>
      <c r="M787" s="19"/>
      <c r="N787" s="19" t="s">
        <v>79</v>
      </c>
      <c r="O787" s="96"/>
    </row>
    <row r="788" spans="1:15" ht="299.25" x14ac:dyDescent="0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07"/>
      <c r="M788" s="20"/>
      <c r="N788" s="19" t="s">
        <v>79</v>
      </c>
      <c r="O788" s="96"/>
    </row>
    <row r="789" spans="1:15" ht="299.25" x14ac:dyDescent="0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07"/>
      <c r="M789" s="19" t="s">
        <v>551</v>
      </c>
      <c r="N789" s="19" t="s">
        <v>35</v>
      </c>
      <c r="O789" s="96"/>
    </row>
    <row r="790" spans="1:15" ht="299.25" x14ac:dyDescent="0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08"/>
      <c r="M790" s="20"/>
      <c r="N790" s="19" t="s">
        <v>35</v>
      </c>
      <c r="O790" s="97"/>
    </row>
    <row r="791" spans="1:15" ht="299.25" x14ac:dyDescent="0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 x14ac:dyDescent="0.25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0" t="s">
        <v>506</v>
      </c>
      <c r="G792" s="91"/>
      <c r="H792" s="91"/>
      <c r="I792" s="91"/>
      <c r="J792" s="91"/>
      <c r="K792" s="91"/>
      <c r="L792" s="91"/>
      <c r="M792" s="91"/>
      <c r="N792" s="91"/>
      <c r="O792" s="92"/>
    </row>
    <row r="793" spans="1:15" ht="299.25" x14ac:dyDescent="0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3" t="s">
        <v>25</v>
      </c>
      <c r="G793" s="93"/>
      <c r="H793" s="93"/>
      <c r="I793" s="93"/>
      <c r="J793" s="93"/>
      <c r="K793" s="19" t="s">
        <v>18</v>
      </c>
      <c r="L793" s="19" t="s">
        <v>19</v>
      </c>
      <c r="M793" s="93" t="s">
        <v>20</v>
      </c>
      <c r="N793" s="93"/>
      <c r="O793" s="19"/>
    </row>
    <row r="794" spans="1:15" ht="299.25" x14ac:dyDescent="0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1">
        <f>(K794+K795+K796+K797)/4</f>
        <v>1.675</v>
      </c>
      <c r="M794" s="19" t="s">
        <v>555</v>
      </c>
      <c r="N794" s="34" t="s">
        <v>30</v>
      </c>
      <c r="O794" s="104">
        <f>(L794+L801)/2</f>
        <v>1.2630811539958247</v>
      </c>
    </row>
    <row r="795" spans="1:15" ht="299.25" x14ac:dyDescent="0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6"/>
      <c r="M795" s="19"/>
      <c r="N795" s="34"/>
      <c r="O795" s="115"/>
    </row>
    <row r="796" spans="1:15" ht="299.25" x14ac:dyDescent="0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6"/>
      <c r="M796" s="19" t="s">
        <v>560</v>
      </c>
      <c r="N796" s="34" t="s">
        <v>561</v>
      </c>
      <c r="O796" s="115"/>
    </row>
    <row r="797" spans="1:15" ht="299.25" x14ac:dyDescent="0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4"/>
      <c r="M797" s="19" t="s">
        <v>564</v>
      </c>
      <c r="N797" s="34" t="s">
        <v>565</v>
      </c>
      <c r="O797" s="115"/>
    </row>
    <row r="798" spans="1:15" ht="299.25" x14ac:dyDescent="0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5"/>
    </row>
    <row r="799" spans="1:15" ht="299.25" x14ac:dyDescent="0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3" t="s">
        <v>51</v>
      </c>
      <c r="G799" s="93"/>
      <c r="H799" s="93"/>
      <c r="I799" s="93"/>
      <c r="J799" s="93"/>
      <c r="K799" s="20" t="s">
        <v>21</v>
      </c>
      <c r="L799" s="20" t="s">
        <v>22</v>
      </c>
      <c r="M799" s="94" t="s">
        <v>20</v>
      </c>
      <c r="N799" s="105"/>
      <c r="O799" s="115"/>
    </row>
    <row r="800" spans="1:15" ht="299.25" x14ac:dyDescent="0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5"/>
    </row>
    <row r="801" spans="1:15" ht="299.25" x14ac:dyDescent="0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6">
        <f>(K801+K802+K803+K804+K805+K806)/6</f>
        <v>0.85116230799164949</v>
      </c>
      <c r="M801" s="19" t="s">
        <v>569</v>
      </c>
      <c r="N801" s="34" t="s">
        <v>35</v>
      </c>
      <c r="O801" s="115"/>
    </row>
    <row r="802" spans="1:15" ht="299.25" x14ac:dyDescent="0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7"/>
      <c r="M802" s="19" t="s">
        <v>569</v>
      </c>
      <c r="N802" s="34" t="s">
        <v>35</v>
      </c>
      <c r="O802" s="115"/>
    </row>
    <row r="803" spans="1:15" ht="299.25" x14ac:dyDescent="0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7"/>
      <c r="M803" s="19"/>
      <c r="N803" s="34" t="s">
        <v>35</v>
      </c>
      <c r="O803" s="115"/>
    </row>
    <row r="804" spans="1:15" ht="299.25" x14ac:dyDescent="0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7"/>
      <c r="M804" s="19" t="s">
        <v>569</v>
      </c>
      <c r="N804" s="34" t="s">
        <v>35</v>
      </c>
      <c r="O804" s="115"/>
    </row>
    <row r="805" spans="1:15" ht="299.25" x14ac:dyDescent="0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7"/>
      <c r="M805" s="19" t="s">
        <v>569</v>
      </c>
      <c r="N805" s="34" t="s">
        <v>35</v>
      </c>
      <c r="O805" s="115"/>
    </row>
    <row r="806" spans="1:15" ht="299.25" x14ac:dyDescent="0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7"/>
      <c r="M806" s="20" t="s">
        <v>580</v>
      </c>
      <c r="N806" s="34" t="s">
        <v>79</v>
      </c>
      <c r="O806" s="115"/>
    </row>
    <row r="807" spans="1:15" ht="299.25" x14ac:dyDescent="0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 x14ac:dyDescent="0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 x14ac:dyDescent="0.25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1" t="s">
        <v>581</v>
      </c>
      <c r="G809" s="122"/>
      <c r="H809" s="122"/>
      <c r="I809" s="122"/>
      <c r="J809" s="122"/>
      <c r="K809" s="122"/>
      <c r="L809" s="122"/>
      <c r="M809" s="122"/>
      <c r="N809" s="122"/>
      <c r="O809" s="122"/>
    </row>
    <row r="810" spans="1:15" ht="299.25" x14ac:dyDescent="0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3" t="s">
        <v>51</v>
      </c>
      <c r="G810" s="93"/>
      <c r="H810" s="93"/>
      <c r="I810" s="93"/>
      <c r="J810" s="93"/>
      <c r="K810" s="20" t="s">
        <v>21</v>
      </c>
      <c r="L810" s="20" t="s">
        <v>22</v>
      </c>
      <c r="M810" s="94" t="s">
        <v>20</v>
      </c>
      <c r="N810" s="94"/>
      <c r="O810" s="20"/>
    </row>
    <row r="811" spans="1:15" ht="299.25" x14ac:dyDescent="0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 x14ac:dyDescent="0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16">
        <f>(K812+K813+K814+K815+K816+K817+K818+K819+K820)</f>
        <v>42.185785750900024</v>
      </c>
      <c r="M812" s="19" t="s">
        <v>586</v>
      </c>
      <c r="N812" s="19" t="s">
        <v>587</v>
      </c>
      <c r="O812" s="104">
        <f>L812</f>
        <v>42.185785750900024</v>
      </c>
    </row>
    <row r="813" spans="1:15" ht="299.25" x14ac:dyDescent="0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16"/>
      <c r="M813" s="19"/>
      <c r="N813" s="19" t="s">
        <v>590</v>
      </c>
      <c r="O813" s="104"/>
    </row>
    <row r="814" spans="1:15" ht="299.25" x14ac:dyDescent="0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16"/>
      <c r="M814" s="19" t="s">
        <v>586</v>
      </c>
      <c r="N814" s="19" t="s">
        <v>590</v>
      </c>
      <c r="O814" s="104"/>
    </row>
    <row r="815" spans="1:15" ht="299.25" x14ac:dyDescent="0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16"/>
      <c r="M815" s="19" t="s">
        <v>586</v>
      </c>
      <c r="N815" s="19" t="s">
        <v>590</v>
      </c>
      <c r="O815" s="104"/>
    </row>
    <row r="816" spans="1:15" ht="299.25" x14ac:dyDescent="0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16"/>
      <c r="M816" s="19" t="s">
        <v>586</v>
      </c>
      <c r="N816" s="19" t="s">
        <v>590</v>
      </c>
      <c r="O816" s="104"/>
    </row>
    <row r="817" spans="1:15" ht="299.25" x14ac:dyDescent="0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16"/>
      <c r="M817" s="19" t="s">
        <v>586</v>
      </c>
      <c r="N817" s="19" t="s">
        <v>590</v>
      </c>
      <c r="O817" s="104"/>
    </row>
    <row r="818" spans="1:15" ht="299.25" x14ac:dyDescent="0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16"/>
      <c r="M818" s="19" t="s">
        <v>586</v>
      </c>
      <c r="N818" s="19" t="s">
        <v>79</v>
      </c>
      <c r="O818" s="104"/>
    </row>
    <row r="819" spans="1:15" ht="299.25" x14ac:dyDescent="0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16"/>
      <c r="M819" s="20"/>
      <c r="N819" s="19" t="s">
        <v>79</v>
      </c>
      <c r="O819" s="104"/>
    </row>
    <row r="820" spans="1:15" ht="299.25" x14ac:dyDescent="0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16"/>
      <c r="M820" s="19" t="s">
        <v>586</v>
      </c>
      <c r="N820" s="19" t="s">
        <v>35</v>
      </c>
      <c r="O820" s="104"/>
    </row>
    <row r="821" spans="1:15" ht="299.25" x14ac:dyDescent="0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 x14ac:dyDescent="0.2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0" t="s">
        <v>608</v>
      </c>
      <c r="G822" s="91"/>
      <c r="H822" s="91"/>
      <c r="I822" s="91"/>
      <c r="J822" s="91"/>
      <c r="K822" s="91"/>
      <c r="L822" s="91"/>
      <c r="M822" s="91"/>
      <c r="N822" s="91"/>
      <c r="O822" s="92"/>
    </row>
    <row r="823" spans="1:15" ht="189" x14ac:dyDescent="0.25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3" t="s">
        <v>25</v>
      </c>
      <c r="G823" s="93"/>
      <c r="H823" s="93"/>
      <c r="I823" s="93"/>
      <c r="J823" s="93"/>
      <c r="K823" s="19" t="s">
        <v>18</v>
      </c>
      <c r="L823" s="19" t="s">
        <v>19</v>
      </c>
      <c r="M823" s="93" t="s">
        <v>20</v>
      </c>
      <c r="N823" s="93"/>
      <c r="O823" s="19"/>
    </row>
    <row r="824" spans="1:15" ht="189" x14ac:dyDescent="0.25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5">
        <f>(K824+K825+K826+K827+K828+K829+K830+K831+K832+K833+K834+K835)/12</f>
        <v>0.97279666538082388</v>
      </c>
      <c r="M824" s="20"/>
      <c r="N824" s="35" t="s">
        <v>30</v>
      </c>
      <c r="O824" s="95">
        <f>(L824+L839)/2</f>
        <v>0.98586789753725967</v>
      </c>
    </row>
    <row r="825" spans="1:15" ht="189" x14ac:dyDescent="0.25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102"/>
      <c r="M825" s="20"/>
      <c r="N825" s="34" t="s">
        <v>35</v>
      </c>
      <c r="O825" s="102"/>
    </row>
    <row r="826" spans="1:15" ht="189" x14ac:dyDescent="0.25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102"/>
      <c r="M826" s="19" t="s">
        <v>615</v>
      </c>
      <c r="N826" s="34" t="s">
        <v>35</v>
      </c>
      <c r="O826" s="102"/>
    </row>
    <row r="827" spans="1:15" ht="189" x14ac:dyDescent="0.25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102"/>
      <c r="M827" s="19" t="s">
        <v>615</v>
      </c>
      <c r="N827" s="34" t="s">
        <v>35</v>
      </c>
      <c r="O827" s="102"/>
    </row>
    <row r="828" spans="1:15" ht="189" x14ac:dyDescent="0.25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102"/>
      <c r="M828" s="19" t="s">
        <v>615</v>
      </c>
      <c r="N828" s="34" t="s">
        <v>35</v>
      </c>
      <c r="O828" s="102"/>
    </row>
    <row r="829" spans="1:15" ht="189" x14ac:dyDescent="0.25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102"/>
      <c r="M829" s="20"/>
      <c r="N829" s="34" t="s">
        <v>35</v>
      </c>
      <c r="O829" s="102"/>
    </row>
    <row r="830" spans="1:15" ht="189" x14ac:dyDescent="0.25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102"/>
      <c r="M830" s="20"/>
      <c r="N830" s="34" t="s">
        <v>35</v>
      </c>
      <c r="O830" s="102"/>
    </row>
    <row r="831" spans="1:15" ht="189" x14ac:dyDescent="0.25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102"/>
      <c r="M831" s="20"/>
      <c r="N831" s="34" t="s">
        <v>35</v>
      </c>
      <c r="O831" s="102"/>
    </row>
    <row r="832" spans="1:15" ht="189" x14ac:dyDescent="0.25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102"/>
      <c r="M832" s="20"/>
      <c r="N832" s="34" t="s">
        <v>35</v>
      </c>
      <c r="O832" s="102"/>
    </row>
    <row r="833" spans="1:15" ht="189" x14ac:dyDescent="0.25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102"/>
      <c r="M833" s="20"/>
      <c r="N833" s="34" t="s">
        <v>35</v>
      </c>
      <c r="O833" s="102"/>
    </row>
    <row r="834" spans="1:15" ht="189" x14ac:dyDescent="0.25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102"/>
      <c r="M834" s="20"/>
      <c r="N834" s="34" t="s">
        <v>35</v>
      </c>
      <c r="O834" s="102"/>
    </row>
    <row r="835" spans="1:15" ht="189" x14ac:dyDescent="0.25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103"/>
      <c r="M835" s="20"/>
      <c r="N835" s="34" t="s">
        <v>35</v>
      </c>
      <c r="O835" s="102"/>
    </row>
    <row r="836" spans="1:15" ht="189" x14ac:dyDescent="0.25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2"/>
    </row>
    <row r="837" spans="1:15" ht="189" x14ac:dyDescent="0.25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3" t="s">
        <v>51</v>
      </c>
      <c r="G837" s="93"/>
      <c r="H837" s="93"/>
      <c r="I837" s="93"/>
      <c r="J837" s="93"/>
      <c r="K837" s="20" t="s">
        <v>21</v>
      </c>
      <c r="L837" s="20" t="s">
        <v>22</v>
      </c>
      <c r="M837" s="94" t="s">
        <v>20</v>
      </c>
      <c r="N837" s="105"/>
      <c r="O837" s="102"/>
    </row>
    <row r="838" spans="1:15" ht="189" x14ac:dyDescent="0.25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102"/>
    </row>
    <row r="839" spans="1:15" ht="189" x14ac:dyDescent="0.25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18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102"/>
    </row>
    <row r="840" spans="1:15" ht="189" x14ac:dyDescent="0.25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19"/>
      <c r="M840" s="20"/>
      <c r="N840" s="34" t="s">
        <v>561</v>
      </c>
      <c r="O840" s="102"/>
    </row>
    <row r="841" spans="1:15" ht="189" x14ac:dyDescent="0.25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19"/>
      <c r="M841" s="20"/>
      <c r="N841" s="34" t="s">
        <v>561</v>
      </c>
      <c r="O841" s="102"/>
    </row>
    <row r="842" spans="1:15" ht="189" x14ac:dyDescent="0.25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19"/>
      <c r="M842" s="20"/>
      <c r="N842" s="34" t="s">
        <v>561</v>
      </c>
      <c r="O842" s="102"/>
    </row>
    <row r="843" spans="1:15" ht="189" x14ac:dyDescent="0.25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19"/>
      <c r="M843" s="20"/>
      <c r="N843" s="34" t="s">
        <v>561</v>
      </c>
      <c r="O843" s="102"/>
    </row>
    <row r="844" spans="1:15" ht="189" x14ac:dyDescent="0.25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19"/>
      <c r="M844" s="20"/>
      <c r="N844" s="35" t="s">
        <v>641</v>
      </c>
      <c r="O844" s="102"/>
    </row>
    <row r="845" spans="1:15" ht="189" x14ac:dyDescent="0.25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19"/>
      <c r="M845" s="30"/>
      <c r="N845" s="30"/>
      <c r="O845" s="102"/>
    </row>
    <row r="846" spans="1:15" ht="189" x14ac:dyDescent="0.25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19"/>
      <c r="M846" s="20"/>
      <c r="N846" s="35"/>
      <c r="O846" s="102"/>
    </row>
    <row r="847" spans="1:15" ht="189" x14ac:dyDescent="0.25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19"/>
      <c r="M847" s="20"/>
      <c r="N847" s="34" t="s">
        <v>561</v>
      </c>
      <c r="O847" s="102"/>
    </row>
    <row r="848" spans="1:15" ht="189" x14ac:dyDescent="0.25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19"/>
      <c r="M848" s="20"/>
      <c r="N848" s="34" t="s">
        <v>561</v>
      </c>
      <c r="O848" s="102"/>
    </row>
    <row r="849" spans="1:15" ht="189" x14ac:dyDescent="0.25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19"/>
      <c r="M849" s="20"/>
      <c r="N849" s="34" t="s">
        <v>561</v>
      </c>
      <c r="O849" s="102"/>
    </row>
    <row r="850" spans="1:15" ht="189" x14ac:dyDescent="0.25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19"/>
      <c r="M850" s="20"/>
      <c r="N850" s="34" t="s">
        <v>561</v>
      </c>
      <c r="O850" s="102"/>
    </row>
    <row r="851" spans="1:15" ht="189" x14ac:dyDescent="0.25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19"/>
      <c r="M851" s="20" t="s">
        <v>644</v>
      </c>
      <c r="N851" s="34" t="s">
        <v>561</v>
      </c>
      <c r="O851" s="102"/>
    </row>
    <row r="852" spans="1:15" ht="189" x14ac:dyDescent="0.25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19"/>
      <c r="M852" s="20"/>
      <c r="N852" s="35" t="s">
        <v>641</v>
      </c>
      <c r="O852" s="102"/>
    </row>
    <row r="853" spans="1:15" ht="189" x14ac:dyDescent="0.25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19"/>
      <c r="M853" s="30"/>
      <c r="N853" s="30"/>
      <c r="O853" s="102"/>
    </row>
    <row r="854" spans="1:15" ht="189" x14ac:dyDescent="0.25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19"/>
      <c r="M854" s="20"/>
      <c r="N854" s="35"/>
      <c r="O854" s="102"/>
    </row>
    <row r="855" spans="1:15" ht="189" x14ac:dyDescent="0.25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19"/>
      <c r="M855" s="19" t="s">
        <v>638</v>
      </c>
      <c r="N855" s="34" t="s">
        <v>561</v>
      </c>
      <c r="O855" s="102"/>
    </row>
    <row r="856" spans="1:15" ht="189" x14ac:dyDescent="0.25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19"/>
      <c r="M856" s="20"/>
      <c r="N856" s="34" t="s">
        <v>561</v>
      </c>
      <c r="O856" s="102"/>
    </row>
    <row r="857" spans="1:15" ht="189" x14ac:dyDescent="0.25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19"/>
      <c r="M857" s="20"/>
      <c r="N857" s="34" t="s">
        <v>561</v>
      </c>
      <c r="O857" s="102"/>
    </row>
    <row r="858" spans="1:15" ht="189" x14ac:dyDescent="0.25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19"/>
      <c r="M858" s="20"/>
      <c r="N858" s="34" t="s">
        <v>561</v>
      </c>
      <c r="O858" s="102"/>
    </row>
    <row r="859" spans="1:15" ht="189" x14ac:dyDescent="0.25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19"/>
      <c r="M859" s="20" t="s">
        <v>644</v>
      </c>
      <c r="N859" s="34" t="s">
        <v>561</v>
      </c>
      <c r="O859" s="102"/>
    </row>
    <row r="860" spans="1:15" ht="189" x14ac:dyDescent="0.25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19"/>
      <c r="M860" s="20"/>
      <c r="N860" s="35" t="s">
        <v>641</v>
      </c>
      <c r="O860" s="102"/>
    </row>
    <row r="861" spans="1:15" ht="189" x14ac:dyDescent="0.25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19"/>
      <c r="M861" s="30"/>
      <c r="N861" s="30"/>
      <c r="O861" s="102"/>
    </row>
    <row r="862" spans="1:15" ht="189" x14ac:dyDescent="0.25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19"/>
      <c r="M862" s="20"/>
      <c r="N862" s="35"/>
      <c r="O862" s="102"/>
    </row>
    <row r="863" spans="1:15" ht="189" x14ac:dyDescent="0.25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19"/>
      <c r="M863" s="20"/>
      <c r="N863" s="34" t="s">
        <v>561</v>
      </c>
      <c r="O863" s="102"/>
    </row>
    <row r="864" spans="1:15" ht="189" x14ac:dyDescent="0.25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19"/>
      <c r="M864" s="20"/>
      <c r="N864" s="34" t="s">
        <v>561</v>
      </c>
      <c r="O864" s="102"/>
    </row>
    <row r="865" spans="1:15" ht="189" x14ac:dyDescent="0.25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19"/>
      <c r="M865" s="20"/>
      <c r="N865" s="34" t="s">
        <v>561</v>
      </c>
      <c r="O865" s="102"/>
    </row>
    <row r="866" spans="1:15" ht="189" x14ac:dyDescent="0.25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19"/>
      <c r="M866" s="20"/>
      <c r="N866" s="34" t="s">
        <v>561</v>
      </c>
      <c r="O866" s="102"/>
    </row>
    <row r="867" spans="1:15" ht="189" x14ac:dyDescent="0.25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19"/>
      <c r="M867" s="20" t="s">
        <v>649</v>
      </c>
      <c r="N867" s="34" t="s">
        <v>561</v>
      </c>
      <c r="O867" s="102"/>
    </row>
    <row r="868" spans="1:15" ht="189" x14ac:dyDescent="0.25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19"/>
      <c r="M868" s="20"/>
      <c r="N868" s="35" t="s">
        <v>641</v>
      </c>
      <c r="O868" s="102"/>
    </row>
    <row r="869" spans="1:15" ht="189" x14ac:dyDescent="0.25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19"/>
      <c r="M869" s="30"/>
      <c r="N869" s="30"/>
      <c r="O869" s="102"/>
    </row>
    <row r="870" spans="1:15" ht="189" x14ac:dyDescent="0.25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19"/>
      <c r="M870" s="20"/>
      <c r="N870" s="35"/>
      <c r="O870" s="102"/>
    </row>
    <row r="871" spans="1:15" ht="189" x14ac:dyDescent="0.25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19"/>
      <c r="M871" s="20"/>
      <c r="N871" s="34" t="s">
        <v>561</v>
      </c>
      <c r="O871" s="102"/>
    </row>
    <row r="872" spans="1:15" ht="189" x14ac:dyDescent="0.25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19"/>
      <c r="M872" s="20"/>
      <c r="N872" s="34" t="s">
        <v>561</v>
      </c>
      <c r="O872" s="102"/>
    </row>
    <row r="873" spans="1:15" ht="189" x14ac:dyDescent="0.25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19"/>
      <c r="M873" s="20"/>
      <c r="N873" s="34" t="s">
        <v>561</v>
      </c>
      <c r="O873" s="102"/>
    </row>
    <row r="874" spans="1:15" ht="189" x14ac:dyDescent="0.25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19"/>
      <c r="M874" s="20"/>
      <c r="N874" s="34" t="s">
        <v>561</v>
      </c>
      <c r="O874" s="102"/>
    </row>
    <row r="875" spans="1:15" ht="189" x14ac:dyDescent="0.25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19"/>
      <c r="M875" s="20"/>
      <c r="N875" s="34" t="s">
        <v>561</v>
      </c>
      <c r="O875" s="102"/>
    </row>
    <row r="876" spans="1:15" ht="189" x14ac:dyDescent="0.25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20"/>
      <c r="M876" s="20"/>
      <c r="N876" s="35" t="s">
        <v>641</v>
      </c>
      <c r="O876" s="103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view="pageBreakPreview" zoomScale="85" zoomScaleSheetLayoutView="85" workbookViewId="0">
      <selection activeCell="L36" sqref="L36"/>
    </sheetView>
  </sheetViews>
  <sheetFormatPr defaultRowHeight="15" x14ac:dyDescent="0.25"/>
  <cols>
    <col min="1" max="1" width="11.85546875" customWidth="1"/>
    <col min="2" max="2" width="18" customWidth="1"/>
    <col min="3" max="3" width="8.5703125" style="1" customWidth="1"/>
    <col min="4" max="4" width="11.7109375" customWidth="1"/>
    <col min="5" max="5" width="19" customWidth="1"/>
    <col min="6" max="6" width="11.42578125" customWidth="1"/>
    <col min="7" max="7" width="17" customWidth="1"/>
    <col min="8" max="8" width="15" customWidth="1"/>
    <col min="9" max="9" width="15.140625" customWidth="1"/>
    <col min="10" max="10" width="14.140625" customWidth="1"/>
    <col min="11" max="11" width="14" customWidth="1"/>
    <col min="12" max="12" width="17.7109375" customWidth="1"/>
    <col min="13" max="13" width="12.28515625" customWidth="1"/>
    <col min="16" max="16" width="14.5703125" customWidth="1"/>
  </cols>
  <sheetData>
    <row r="1" spans="1:13" s="1" customFormat="1" ht="41.25" customHeight="1" x14ac:dyDescent="0.25">
      <c r="A1" s="125" t="s">
        <v>683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s="1" customFormat="1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3" s="78" customFormat="1" ht="148.5" customHeight="1" x14ac:dyDescent="0.25">
      <c r="A3" s="76" t="s">
        <v>652</v>
      </c>
      <c r="B3" s="76" t="s">
        <v>656</v>
      </c>
      <c r="C3" s="76" t="s">
        <v>657</v>
      </c>
      <c r="D3" s="76" t="s">
        <v>653</v>
      </c>
      <c r="E3" s="77" t="s">
        <v>12</v>
      </c>
      <c r="F3" s="77" t="s">
        <v>4</v>
      </c>
      <c r="G3" s="77" t="s">
        <v>658</v>
      </c>
      <c r="H3" s="77" t="s">
        <v>684</v>
      </c>
      <c r="I3" s="77" t="s">
        <v>659</v>
      </c>
      <c r="J3" s="77" t="s">
        <v>661</v>
      </c>
      <c r="K3" s="77" t="s">
        <v>660</v>
      </c>
      <c r="L3" s="77" t="s">
        <v>2</v>
      </c>
      <c r="M3" s="77" t="s">
        <v>5</v>
      </c>
    </row>
    <row r="4" spans="1:13" s="78" customFormat="1" ht="47.25" customHeight="1" x14ac:dyDescent="0.25">
      <c r="A4" s="126" t="s">
        <v>673</v>
      </c>
      <c r="B4" s="126" t="s">
        <v>667</v>
      </c>
      <c r="C4" s="74" t="s">
        <v>7</v>
      </c>
      <c r="D4" s="74" t="s">
        <v>654</v>
      </c>
      <c r="E4" s="75" t="s">
        <v>668</v>
      </c>
      <c r="F4" s="77" t="s">
        <v>662</v>
      </c>
      <c r="G4" s="77">
        <v>100</v>
      </c>
      <c r="H4" s="77">
        <v>100</v>
      </c>
      <c r="I4" s="80">
        <v>1</v>
      </c>
      <c r="J4" s="128">
        <v>1</v>
      </c>
      <c r="K4" s="77"/>
      <c r="L4" s="77" t="s">
        <v>671</v>
      </c>
      <c r="M4" s="127">
        <v>1</v>
      </c>
    </row>
    <row r="5" spans="1:13" s="78" customFormat="1" ht="62.25" customHeight="1" x14ac:dyDescent="0.25">
      <c r="A5" s="126"/>
      <c r="B5" s="126"/>
      <c r="C5" s="74" t="s">
        <v>7</v>
      </c>
      <c r="D5" s="74" t="s">
        <v>654</v>
      </c>
      <c r="E5" s="75" t="s">
        <v>669</v>
      </c>
      <c r="F5" s="77" t="s">
        <v>662</v>
      </c>
      <c r="G5" s="77">
        <v>100</v>
      </c>
      <c r="H5" s="77">
        <v>100</v>
      </c>
      <c r="I5" s="80">
        <v>1</v>
      </c>
      <c r="J5" s="128"/>
      <c r="K5" s="77"/>
      <c r="L5" s="77" t="s">
        <v>671</v>
      </c>
      <c r="M5" s="127"/>
    </row>
    <row r="6" spans="1:13" s="78" customFormat="1" ht="121.5" customHeight="1" x14ac:dyDescent="0.25">
      <c r="A6" s="126"/>
      <c r="B6" s="126"/>
      <c r="C6" s="74" t="s">
        <v>7</v>
      </c>
      <c r="D6" s="74" t="s">
        <v>654</v>
      </c>
      <c r="E6" s="75" t="s">
        <v>665</v>
      </c>
      <c r="F6" s="77" t="s">
        <v>662</v>
      </c>
      <c r="G6" s="77">
        <v>96</v>
      </c>
      <c r="H6" s="77">
        <v>96</v>
      </c>
      <c r="I6" s="80">
        <v>1</v>
      </c>
      <c r="J6" s="128"/>
      <c r="K6" s="77"/>
      <c r="L6" s="77" t="s">
        <v>671</v>
      </c>
      <c r="M6" s="127"/>
    </row>
    <row r="7" spans="1:13" s="78" customFormat="1" ht="69.75" customHeight="1" x14ac:dyDescent="0.25">
      <c r="A7" s="126"/>
      <c r="B7" s="126"/>
      <c r="C7" s="74" t="s">
        <v>7</v>
      </c>
      <c r="D7" s="74" t="s">
        <v>655</v>
      </c>
      <c r="E7" s="75" t="s">
        <v>663</v>
      </c>
      <c r="F7" s="77" t="s">
        <v>664</v>
      </c>
      <c r="G7" s="77">
        <v>21</v>
      </c>
      <c r="H7" s="77">
        <v>21</v>
      </c>
      <c r="I7" s="82">
        <v>1</v>
      </c>
      <c r="J7" s="128"/>
      <c r="K7" s="77"/>
      <c r="L7" s="77" t="s">
        <v>671</v>
      </c>
      <c r="M7" s="127"/>
    </row>
    <row r="8" spans="1:13" s="78" customFormat="1" ht="48" customHeight="1" x14ac:dyDescent="0.25">
      <c r="A8" s="126"/>
      <c r="B8" s="126" t="s">
        <v>672</v>
      </c>
      <c r="C8" s="74" t="s">
        <v>7</v>
      </c>
      <c r="D8" s="74" t="s">
        <v>654</v>
      </c>
      <c r="E8" s="75" t="s">
        <v>668</v>
      </c>
      <c r="F8" s="77" t="s">
        <v>662</v>
      </c>
      <c r="G8" s="77">
        <v>100</v>
      </c>
      <c r="H8" s="77">
        <v>100</v>
      </c>
      <c r="I8" s="80">
        <v>1</v>
      </c>
      <c r="J8" s="128">
        <v>1</v>
      </c>
      <c r="K8" s="77"/>
      <c r="L8" s="77" t="s">
        <v>671</v>
      </c>
      <c r="M8" s="127"/>
    </row>
    <row r="9" spans="1:13" s="78" customFormat="1" ht="60" x14ac:dyDescent="0.25">
      <c r="A9" s="126"/>
      <c r="B9" s="126"/>
      <c r="C9" s="74" t="s">
        <v>7</v>
      </c>
      <c r="D9" s="74" t="s">
        <v>654</v>
      </c>
      <c r="E9" s="75" t="s">
        <v>669</v>
      </c>
      <c r="F9" s="77" t="s">
        <v>662</v>
      </c>
      <c r="G9" s="77">
        <v>100</v>
      </c>
      <c r="H9" s="77">
        <v>100</v>
      </c>
      <c r="I9" s="80">
        <v>1</v>
      </c>
      <c r="J9" s="128"/>
      <c r="K9" s="77"/>
      <c r="L9" s="77" t="s">
        <v>671</v>
      </c>
      <c r="M9" s="127"/>
    </row>
    <row r="10" spans="1:13" s="78" customFormat="1" ht="91.5" customHeight="1" x14ac:dyDescent="0.25">
      <c r="A10" s="126"/>
      <c r="B10" s="126"/>
      <c r="C10" s="74" t="s">
        <v>7</v>
      </c>
      <c r="D10" s="74" t="s">
        <v>654</v>
      </c>
      <c r="E10" s="75" t="s">
        <v>665</v>
      </c>
      <c r="F10" s="77" t="s">
        <v>662</v>
      </c>
      <c r="G10" s="77">
        <v>96</v>
      </c>
      <c r="H10" s="77">
        <v>96</v>
      </c>
      <c r="I10" s="80">
        <v>1</v>
      </c>
      <c r="J10" s="128"/>
      <c r="K10" s="77"/>
      <c r="L10" s="77" t="s">
        <v>671</v>
      </c>
      <c r="M10" s="127"/>
    </row>
    <row r="11" spans="1:13" s="78" customFormat="1" ht="33" customHeight="1" x14ac:dyDescent="0.25">
      <c r="A11" s="126"/>
      <c r="B11" s="126"/>
      <c r="C11" s="74" t="s">
        <v>7</v>
      </c>
      <c r="D11" s="74" t="s">
        <v>655</v>
      </c>
      <c r="E11" s="75" t="s">
        <v>663</v>
      </c>
      <c r="F11" s="77" t="s">
        <v>664</v>
      </c>
      <c r="G11" s="77">
        <v>3</v>
      </c>
      <c r="H11" s="77">
        <v>3</v>
      </c>
      <c r="I11" s="80">
        <v>1</v>
      </c>
      <c r="J11" s="128"/>
      <c r="K11" s="77"/>
      <c r="L11" s="77" t="s">
        <v>671</v>
      </c>
      <c r="M11" s="127"/>
    </row>
    <row r="12" spans="1:13" s="78" customFormat="1" ht="54.75" customHeight="1" x14ac:dyDescent="0.25">
      <c r="A12" s="126"/>
      <c r="B12" s="126" t="s">
        <v>677</v>
      </c>
      <c r="C12" s="74" t="s">
        <v>7</v>
      </c>
      <c r="D12" s="74" t="s">
        <v>654</v>
      </c>
      <c r="E12" s="75" t="s">
        <v>668</v>
      </c>
      <c r="F12" s="86" t="s">
        <v>662</v>
      </c>
      <c r="G12" s="86">
        <v>100</v>
      </c>
      <c r="H12" s="86">
        <v>100</v>
      </c>
      <c r="I12" s="85">
        <v>1</v>
      </c>
      <c r="J12" s="128">
        <v>1</v>
      </c>
      <c r="K12" s="86"/>
      <c r="L12" s="86" t="s">
        <v>671</v>
      </c>
      <c r="M12" s="127"/>
    </row>
    <row r="13" spans="1:13" s="78" customFormat="1" ht="63" customHeight="1" x14ac:dyDescent="0.25">
      <c r="A13" s="126"/>
      <c r="B13" s="126"/>
      <c r="C13" s="74" t="s">
        <v>7</v>
      </c>
      <c r="D13" s="74" t="s">
        <v>654</v>
      </c>
      <c r="E13" s="75" t="s">
        <v>669</v>
      </c>
      <c r="F13" s="86" t="s">
        <v>662</v>
      </c>
      <c r="G13" s="86">
        <v>100</v>
      </c>
      <c r="H13" s="86">
        <v>100</v>
      </c>
      <c r="I13" s="85">
        <v>1</v>
      </c>
      <c r="J13" s="128"/>
      <c r="K13" s="86"/>
      <c r="L13" s="86" t="s">
        <v>671</v>
      </c>
      <c r="M13" s="127"/>
    </row>
    <row r="14" spans="1:13" s="78" customFormat="1" ht="93" customHeight="1" x14ac:dyDescent="0.25">
      <c r="A14" s="126"/>
      <c r="B14" s="126"/>
      <c r="C14" s="74" t="s">
        <v>7</v>
      </c>
      <c r="D14" s="74" t="s">
        <v>654</v>
      </c>
      <c r="E14" s="75" t="s">
        <v>665</v>
      </c>
      <c r="F14" s="86" t="s">
        <v>662</v>
      </c>
      <c r="G14" s="86">
        <v>96</v>
      </c>
      <c r="H14" s="86">
        <v>96</v>
      </c>
      <c r="I14" s="85">
        <v>1</v>
      </c>
      <c r="J14" s="128"/>
      <c r="K14" s="86"/>
      <c r="L14" s="86" t="s">
        <v>671</v>
      </c>
      <c r="M14" s="127"/>
    </row>
    <row r="15" spans="1:13" s="78" customFormat="1" ht="30" x14ac:dyDescent="0.25">
      <c r="A15" s="126"/>
      <c r="B15" s="126"/>
      <c r="C15" s="74" t="s">
        <v>7</v>
      </c>
      <c r="D15" s="74" t="s">
        <v>655</v>
      </c>
      <c r="E15" s="75" t="s">
        <v>663</v>
      </c>
      <c r="F15" s="86" t="s">
        <v>664</v>
      </c>
      <c r="G15" s="86">
        <v>54</v>
      </c>
      <c r="H15" s="86">
        <v>54</v>
      </c>
      <c r="I15" s="87">
        <v>1</v>
      </c>
      <c r="J15" s="128"/>
      <c r="K15" s="86"/>
      <c r="L15" s="86" t="s">
        <v>671</v>
      </c>
      <c r="M15" s="127"/>
    </row>
    <row r="16" spans="1:13" s="78" customFormat="1" ht="54.75" customHeight="1" x14ac:dyDescent="0.25">
      <c r="A16" s="126"/>
      <c r="B16" s="126" t="s">
        <v>678</v>
      </c>
      <c r="C16" s="74" t="s">
        <v>7</v>
      </c>
      <c r="D16" s="74" t="s">
        <v>654</v>
      </c>
      <c r="E16" s="75" t="s">
        <v>668</v>
      </c>
      <c r="F16" s="77" t="s">
        <v>662</v>
      </c>
      <c r="G16" s="77">
        <v>100</v>
      </c>
      <c r="H16" s="77">
        <v>100</v>
      </c>
      <c r="I16" s="80">
        <v>1</v>
      </c>
      <c r="J16" s="128">
        <v>1</v>
      </c>
      <c r="K16" s="77"/>
      <c r="L16" s="77" t="s">
        <v>671</v>
      </c>
      <c r="M16" s="127"/>
    </row>
    <row r="17" spans="1:13" s="78" customFormat="1" ht="63" customHeight="1" x14ac:dyDescent="0.25">
      <c r="A17" s="126"/>
      <c r="B17" s="126"/>
      <c r="C17" s="74" t="s">
        <v>7</v>
      </c>
      <c r="D17" s="74" t="s">
        <v>654</v>
      </c>
      <c r="E17" s="75" t="s">
        <v>669</v>
      </c>
      <c r="F17" s="77" t="s">
        <v>662</v>
      </c>
      <c r="G17" s="77">
        <v>100</v>
      </c>
      <c r="H17" s="77">
        <v>100</v>
      </c>
      <c r="I17" s="80">
        <v>1</v>
      </c>
      <c r="J17" s="128"/>
      <c r="K17" s="77"/>
      <c r="L17" s="77" t="s">
        <v>671</v>
      </c>
      <c r="M17" s="127"/>
    </row>
    <row r="18" spans="1:13" s="78" customFormat="1" ht="93" customHeight="1" x14ac:dyDescent="0.25">
      <c r="A18" s="126"/>
      <c r="B18" s="126"/>
      <c r="C18" s="74" t="s">
        <v>7</v>
      </c>
      <c r="D18" s="74" t="s">
        <v>654</v>
      </c>
      <c r="E18" s="75" t="s">
        <v>665</v>
      </c>
      <c r="F18" s="77" t="s">
        <v>662</v>
      </c>
      <c r="G18" s="77">
        <v>96</v>
      </c>
      <c r="H18" s="77">
        <v>96</v>
      </c>
      <c r="I18" s="80">
        <v>1</v>
      </c>
      <c r="J18" s="128"/>
      <c r="K18" s="77"/>
      <c r="L18" s="77" t="s">
        <v>671</v>
      </c>
      <c r="M18" s="127"/>
    </row>
    <row r="19" spans="1:13" s="78" customFormat="1" ht="30" x14ac:dyDescent="0.25">
      <c r="A19" s="126"/>
      <c r="B19" s="126"/>
      <c r="C19" s="74" t="s">
        <v>7</v>
      </c>
      <c r="D19" s="74" t="s">
        <v>655</v>
      </c>
      <c r="E19" s="75" t="s">
        <v>663</v>
      </c>
      <c r="F19" s="77" t="s">
        <v>664</v>
      </c>
      <c r="G19" s="77">
        <v>202</v>
      </c>
      <c r="H19" s="77">
        <v>202</v>
      </c>
      <c r="I19" s="84">
        <v>1</v>
      </c>
      <c r="J19" s="128"/>
      <c r="K19" s="77"/>
      <c r="L19" s="77" t="s">
        <v>671</v>
      </c>
      <c r="M19" s="127"/>
    </row>
    <row r="20" spans="1:13" s="78" customFormat="1" ht="93" customHeight="1" x14ac:dyDescent="0.25">
      <c r="A20" s="126"/>
      <c r="B20" s="126" t="s">
        <v>679</v>
      </c>
      <c r="C20" s="74" t="s">
        <v>7</v>
      </c>
      <c r="D20" s="74" t="s">
        <v>654</v>
      </c>
      <c r="E20" s="75" t="s">
        <v>665</v>
      </c>
      <c r="F20" s="77" t="s">
        <v>662</v>
      </c>
      <c r="G20" s="77">
        <v>96</v>
      </c>
      <c r="H20" s="77">
        <v>96</v>
      </c>
      <c r="I20" s="80">
        <v>1</v>
      </c>
      <c r="J20" s="128">
        <v>1</v>
      </c>
      <c r="K20" s="77"/>
      <c r="L20" s="77" t="s">
        <v>671</v>
      </c>
      <c r="M20" s="127"/>
    </row>
    <row r="21" spans="1:13" s="78" customFormat="1" ht="34.5" customHeight="1" x14ac:dyDescent="0.25">
      <c r="A21" s="126"/>
      <c r="B21" s="126"/>
      <c r="C21" s="74" t="s">
        <v>7</v>
      </c>
      <c r="D21" s="74" t="s">
        <v>655</v>
      </c>
      <c r="E21" s="75" t="s">
        <v>666</v>
      </c>
      <c r="F21" s="77" t="s">
        <v>664</v>
      </c>
      <c r="G21" s="77">
        <v>3</v>
      </c>
      <c r="H21" s="77">
        <v>3</v>
      </c>
      <c r="I21" s="80">
        <v>1</v>
      </c>
      <c r="J21" s="128"/>
      <c r="K21" s="77"/>
      <c r="L21" s="77" t="s">
        <v>671</v>
      </c>
      <c r="M21" s="127"/>
    </row>
    <row r="22" spans="1:13" s="78" customFormat="1" ht="91.5" customHeight="1" x14ac:dyDescent="0.25">
      <c r="A22" s="126"/>
      <c r="B22" s="126" t="s">
        <v>680</v>
      </c>
      <c r="C22" s="74" t="s">
        <v>7</v>
      </c>
      <c r="D22" s="74" t="s">
        <v>654</v>
      </c>
      <c r="E22" s="75" t="s">
        <v>665</v>
      </c>
      <c r="F22" s="77" t="s">
        <v>662</v>
      </c>
      <c r="G22" s="77">
        <v>96</v>
      </c>
      <c r="H22" s="77">
        <v>96</v>
      </c>
      <c r="I22" s="80">
        <v>1</v>
      </c>
      <c r="J22" s="128">
        <v>1</v>
      </c>
      <c r="K22" s="77"/>
      <c r="L22" s="77" t="s">
        <v>671</v>
      </c>
      <c r="M22" s="127"/>
    </row>
    <row r="23" spans="1:13" s="78" customFormat="1" ht="30" x14ac:dyDescent="0.25">
      <c r="A23" s="126"/>
      <c r="B23" s="126"/>
      <c r="C23" s="74" t="s">
        <v>7</v>
      </c>
      <c r="D23" s="74" t="s">
        <v>655</v>
      </c>
      <c r="E23" s="75" t="s">
        <v>666</v>
      </c>
      <c r="F23" s="77" t="s">
        <v>664</v>
      </c>
      <c r="G23" s="77">
        <v>273</v>
      </c>
      <c r="H23" s="77">
        <v>273</v>
      </c>
      <c r="I23" s="82">
        <v>1</v>
      </c>
      <c r="J23" s="128"/>
      <c r="K23" s="77"/>
      <c r="L23" s="77" t="s">
        <v>671</v>
      </c>
      <c r="M23" s="127"/>
    </row>
    <row r="24" spans="1:13" s="78" customFormat="1" ht="94.5" customHeight="1" x14ac:dyDescent="0.25">
      <c r="A24" s="126"/>
      <c r="B24" s="126" t="s">
        <v>681</v>
      </c>
      <c r="C24" s="74" t="s">
        <v>7</v>
      </c>
      <c r="D24" s="74" t="s">
        <v>654</v>
      </c>
      <c r="E24" s="75" t="s">
        <v>665</v>
      </c>
      <c r="F24" s="77" t="s">
        <v>662</v>
      </c>
      <c r="G24" s="77">
        <v>96</v>
      </c>
      <c r="H24" s="77">
        <v>96</v>
      </c>
      <c r="I24" s="80">
        <v>1</v>
      </c>
      <c r="J24" s="128">
        <v>1</v>
      </c>
      <c r="K24" s="77"/>
      <c r="L24" s="77" t="s">
        <v>671</v>
      </c>
      <c r="M24" s="127"/>
    </row>
    <row r="25" spans="1:13" s="78" customFormat="1" ht="63" customHeight="1" x14ac:dyDescent="0.25">
      <c r="A25" s="126"/>
      <c r="B25" s="126"/>
      <c r="C25" s="74" t="s">
        <v>7</v>
      </c>
      <c r="D25" s="74" t="s">
        <v>655</v>
      </c>
      <c r="E25" s="75" t="s">
        <v>666</v>
      </c>
      <c r="F25" s="77" t="s">
        <v>664</v>
      </c>
      <c r="G25" s="77">
        <v>4</v>
      </c>
      <c r="H25" s="77">
        <v>4</v>
      </c>
      <c r="I25" s="81">
        <v>1</v>
      </c>
      <c r="J25" s="128"/>
      <c r="K25" s="77"/>
      <c r="L25" s="77" t="s">
        <v>671</v>
      </c>
      <c r="M25" s="127"/>
    </row>
    <row r="26" spans="1:13" s="78" customFormat="1" ht="79.5" customHeight="1" x14ac:dyDescent="0.25">
      <c r="A26" s="126"/>
      <c r="B26" s="126" t="s">
        <v>682</v>
      </c>
      <c r="C26" s="74" t="s">
        <v>7</v>
      </c>
      <c r="D26" s="74" t="s">
        <v>654</v>
      </c>
      <c r="E26" s="75" t="s">
        <v>670</v>
      </c>
      <c r="F26" s="77" t="s">
        <v>662</v>
      </c>
      <c r="G26" s="77">
        <v>42.14</v>
      </c>
      <c r="H26" s="77">
        <v>42.14</v>
      </c>
      <c r="I26" s="80">
        <v>1</v>
      </c>
      <c r="J26" s="127">
        <v>1</v>
      </c>
      <c r="K26" s="77"/>
      <c r="L26" s="77" t="s">
        <v>671</v>
      </c>
      <c r="M26" s="127"/>
    </row>
    <row r="27" spans="1:13" s="78" customFormat="1" ht="68.25" customHeight="1" x14ac:dyDescent="0.25">
      <c r="A27" s="126"/>
      <c r="B27" s="126"/>
      <c r="C27" s="74" t="s">
        <v>7</v>
      </c>
      <c r="D27" s="74" t="s">
        <v>655</v>
      </c>
      <c r="E27" s="75" t="s">
        <v>663</v>
      </c>
      <c r="F27" s="77" t="s">
        <v>675</v>
      </c>
      <c r="G27" s="77">
        <v>4153</v>
      </c>
      <c r="H27" s="89">
        <v>4153</v>
      </c>
      <c r="I27" s="88">
        <v>1</v>
      </c>
      <c r="J27" s="127"/>
      <c r="K27" s="83" t="s">
        <v>676</v>
      </c>
      <c r="L27" s="77" t="s">
        <v>671</v>
      </c>
      <c r="M27" s="127"/>
    </row>
    <row r="28" spans="1:13" x14ac:dyDescent="0.25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</row>
    <row r="29" spans="1:13" s="1" customFormat="1" ht="15.75" x14ac:dyDescent="0.25">
      <c r="A29" s="123" t="s">
        <v>674</v>
      </c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</row>
    <row r="30" spans="1:13" s="1" customFormat="1" x14ac:dyDescent="0.25"/>
    <row r="31" spans="1:13" s="1" customFormat="1" x14ac:dyDescent="0.25">
      <c r="K31" s="124" t="s">
        <v>685</v>
      </c>
      <c r="L31" s="124"/>
      <c r="M31" s="124"/>
    </row>
    <row r="32" spans="1:13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</sheetData>
  <mergeCells count="20">
    <mergeCell ref="J24:J25"/>
    <mergeCell ref="J26:J27"/>
    <mergeCell ref="M4:M27"/>
    <mergeCell ref="J8:J11"/>
    <mergeCell ref="A4:A27"/>
    <mergeCell ref="J20:J23"/>
    <mergeCell ref="A29:M29"/>
    <mergeCell ref="K31:M31"/>
    <mergeCell ref="A1:M1"/>
    <mergeCell ref="B26:B27"/>
    <mergeCell ref="B22:B23"/>
    <mergeCell ref="B24:B25"/>
    <mergeCell ref="B4:B7"/>
    <mergeCell ref="B8:B11"/>
    <mergeCell ref="B16:B19"/>
    <mergeCell ref="B20:B21"/>
    <mergeCell ref="J4:J7"/>
    <mergeCell ref="J16:J19"/>
    <mergeCell ref="B12:B15"/>
    <mergeCell ref="J12:J15"/>
  </mergeCells>
  <pageMargins left="0.31496062992125984" right="0.31496062992125984" top="0.74803149606299213" bottom="0.7480314960629921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2019-01-17T09:29:38Z</dcterms:modified>
</cp:coreProperties>
</file>