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<sst xmlns="http://schemas.openxmlformats.org/spreadsheetml/2006/main" count="183" uniqueCount="180">
  <si>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</si>
  <si>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</si>
  <si>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</si>
  <si>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</si>
  <si>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</si>
  <si>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</si>
  <si>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</si>
  <si>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</si>
  <si>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</si>
  <si>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</si>
  <si>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</si>
  <si>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</si>
  <si>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</si>
  <si>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</si>
  <si>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</si>
  <si>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</si>
  <si>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</si>
  <si>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</si>
  <si>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</si>
  <si>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</si>
  <si>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</si>
  <si>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</si>
  <si>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</si>
  <si>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</si>
  <si>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</si>
  <si>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</si>
  <si>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</si>
  <si>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</si>
  <si>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</si>
  <si>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</si>
  <si>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</si>
  <si>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</si>
  <si>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</si>
  <si>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</si>
  <si>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</si>
  <si>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</si>
  <si>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</si>
  <si>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</si>
  <si>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</si>
  <si>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</si>
  <si>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</si>
  <si>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</si>
  <si>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</si>
  <si>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</si>
  <si>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</si>
  <si>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</si>
  <si>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</si>
  <si>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</si>
  <si>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</si>
  <si>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</si>
  <si>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</si>
  <si>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</si>
  <si>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</si>
  <si>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</si>
  <si>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</si>
  <si>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</si>
  <si>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</si>
  <si>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</si>
  <si>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</si>
  <si>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</si>
  <si>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</si>
  <si>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</si>
  <si>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</si>
  <si>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</si>
  <si>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</si>
  <si>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</si>
  <si>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</si>
  <si>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</si>
  <si>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</si>
  <si>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</si>
  <si>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</si>
  <si>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</si>
  <si>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</si>
  <si>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</si>
  <si>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</si>
  <si>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</si>
  <si>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</si>
  <si>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</si>
  <si>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</si>
  <si>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</si>
  <si>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</si>
  <si>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</si>
  <si>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</si>
  <si>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</si>
  <si>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</si>
  <si>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</si>
  <si>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</si>
  <si>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</si>
  <si>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</si>
  <si>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</si>
  <si>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</si>
  <si>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</si>
  <si>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</si>
  <si>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</si>
  <si>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</si>
  <si>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</si>
  <si>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</si>
  <si>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</si>
  <si>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</si>
  <si>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</si>
  <si>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</si>
  <si>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</si>
  <si>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</si>
  <si>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</si>
  <si>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</si>
  <si>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</si>
  <si>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</si>
  <si>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</si>
  <si>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</si>
  <si>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</si>
  <si>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</si>
  <si>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</si>
  <si>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</si>
  <si>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</si>
  <si>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</si>
  <si>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</si>
  <si>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</si>
  <si>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</si>
  <si>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</si>
  <si>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</si>
  <si>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</si>
  <si>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</si>
  <si>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</si>
  <si>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</si>
  <si>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</si>
  <si>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</si>
  <si>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</si>
  <si>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</si>
  <si>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</si>
  <si>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</si>
  <si>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</si>
  <si>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</si>
  <si>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</si>
  <si>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</si>
  <si>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</si>
  <si>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</si>
  <si>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</si>
  <si>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</si>
  <si>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</si>
  <si>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</si>
  <si>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</si>
  <si>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</si>
  <si>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</si>
  <si>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</si>
  <si>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</si>
  <si>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</si>
  <si>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</si>
  <si>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</si>
  <si>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</si>
  <si>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</si>
  <si>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</si>
  <si>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</si>
  <si>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</si>
  <si>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</si>
  <si>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</si>
  <si>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</si>
  <si>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</si>
  <si>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</si>
  <si>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</si>
  <si>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</si>
  <si>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</si>
  <si>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</si>
  <si>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</si>
  <si>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</si>
  <si>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</si>
  <si>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</si>
  <si>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</si>
  <si>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</si>
  <si>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</si>
  <si>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</si>
  <si>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</si>
  <si>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</si>
  <si>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</si>
  <si>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</si>
  <si>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</si>
  <si>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</si>
  <si>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</si>
  <si>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</si>
  <si>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 xml:space="preserve">СВЕДЕНИЯ О ХОДЕ ИСПОЛНЕНИЯ БЮДЖЕТА 
МУНИЦИПАЛЬНОГО ОБРАЗОВАНИЯ г. ШАРЫПОВО 
на 01.08.2018 г.           </t>
  </si>
  <si>
    <t>Руководитель Финансового управления                                                                                                       Е.А. Гришина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</si>
</sst>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75">
      <selection activeCell="B107" sqref="B107:F107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178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175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196868.80000000002</v>
      </c>
      <c r="E15" s="13">
        <f>E16++E19+E20+E22+E25+E32+E33+E40+E42+E44+E47+E48</f>
        <v>102629.9</v>
      </c>
      <c r="F15" s="14">
        <f aca="true" t="shared" si="0" ref="F15:F46">E15/D15</f>
        <v>0.5213111473224806</v>
      </c>
    </row>
    <row r="16" spans="1:6" ht="12.75">
      <c r="A16" s="10"/>
      <c r="B16" s="15" t="s">
        <v>161</v>
      </c>
      <c r="C16" s="16" t="s">
        <v>158</v>
      </c>
      <c r="D16" s="17">
        <v>107330.4</v>
      </c>
      <c r="E16" s="17">
        <v>58202</v>
      </c>
      <c r="F16" s="18">
        <f t="shared" si="0"/>
        <v>0.5422694781720743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916.8</v>
      </c>
      <c r="F19" s="18">
        <f t="shared" si="0"/>
        <v>0.5921715540627825</v>
      </c>
    </row>
    <row r="20" spans="1:6" ht="12.75">
      <c r="A20" s="10"/>
      <c r="B20" s="20" t="s">
        <v>159</v>
      </c>
      <c r="C20" s="16" t="s">
        <v>10</v>
      </c>
      <c r="D20" s="17">
        <v>28084.6</v>
      </c>
      <c r="E20" s="17">
        <v>17293.6</v>
      </c>
      <c r="F20" s="18">
        <f t="shared" si="0"/>
        <v>0.6157680721819075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4894.3</v>
      </c>
      <c r="F22" s="18">
        <f t="shared" si="0"/>
        <v>0.185060687412561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7169.1</v>
      </c>
      <c r="F25" s="18">
        <f t="shared" si="0"/>
        <v>0.7429119170984456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17020</v>
      </c>
      <c r="E33" s="17">
        <v>11155.4</v>
      </c>
      <c r="F33" s="18">
        <f t="shared" si="0"/>
        <v>0.6554289071680376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318.6</v>
      </c>
      <c r="E40" s="17">
        <v>99.5</v>
      </c>
      <c r="F40" s="18">
        <f t="shared" si="0"/>
        <v>0.3123038292529818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0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557.5</v>
      </c>
      <c r="F44" s="18">
        <f t="shared" si="0"/>
        <v>0.27875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2161.2</v>
      </c>
      <c r="F47" s="18">
        <f aca="true" t="shared" si="1" ref="F47:F53">E47/D47</f>
        <v>0.49118181818181816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180.5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970086.5</v>
      </c>
      <c r="E49" s="36">
        <v>517105.7</v>
      </c>
      <c r="F49" s="14">
        <f t="shared" si="1"/>
        <v>0.533051124822374</v>
      </c>
    </row>
    <row r="50" spans="1:6" ht="12.75">
      <c r="A50" s="10"/>
      <c r="B50" s="34" t="s">
        <v>176</v>
      </c>
      <c r="C50" s="35" t="s">
        <v>177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100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-98.9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1167368.7</v>
      </c>
      <c r="E53" s="36">
        <f>E15+E49+E50+E51+E52</f>
        <v>621936.7</v>
      </c>
      <c r="F53" s="14">
        <f t="shared" si="1"/>
        <v>0.5327680106550741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59323.2</v>
      </c>
      <c r="E55" s="45">
        <f>+E56+E57+E58+E59+E60+E61+E62+E63</f>
        <v>29273.4</v>
      </c>
      <c r="F55" s="46">
        <f aca="true" t="shared" si="2" ref="F55:F60">E55/D55</f>
        <v>0.49345618577554823</v>
      </c>
    </row>
    <row r="56" spans="1:6" ht="25.5">
      <c r="A56" s="10"/>
      <c r="B56" s="47" t="s">
        <v>110</v>
      </c>
      <c r="C56" s="48" t="s">
        <v>155</v>
      </c>
      <c r="D56" s="49">
        <v>1172.2</v>
      </c>
      <c r="E56" s="49">
        <v>613.7</v>
      </c>
      <c r="F56" s="50">
        <f t="shared" si="2"/>
        <v>0.5235454700563044</v>
      </c>
    </row>
    <row r="57" spans="1:6" ht="26.25" customHeight="1">
      <c r="A57" s="10"/>
      <c r="B57" s="47" t="s">
        <v>105</v>
      </c>
      <c r="C57" s="51" t="s">
        <v>152</v>
      </c>
      <c r="D57" s="49">
        <v>4862.5</v>
      </c>
      <c r="E57" s="49">
        <v>1785.4</v>
      </c>
      <c r="F57" s="50">
        <f t="shared" si="2"/>
        <v>0.36717737789203087</v>
      </c>
    </row>
    <row r="58" spans="1:6" ht="38.25">
      <c r="A58" s="10"/>
      <c r="B58" s="52" t="s">
        <v>42</v>
      </c>
      <c r="C58" s="51" t="s">
        <v>111</v>
      </c>
      <c r="D58" s="53">
        <v>24155.5</v>
      </c>
      <c r="E58" s="53">
        <v>12824</v>
      </c>
      <c r="F58" s="54">
        <f t="shared" si="2"/>
        <v>0.5308935853118337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9731</v>
      </c>
      <c r="E60" s="49">
        <v>4997.6</v>
      </c>
      <c r="F60" s="50">
        <f t="shared" si="2"/>
        <v>0.5135751721303052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18111.2</v>
      </c>
      <c r="E63" s="53">
        <v>9052.7</v>
      </c>
      <c r="F63" s="54">
        <f aca="true" t="shared" si="3" ref="F63:F97">E63/D63</f>
        <v>0.49983987808648794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322.5</v>
      </c>
      <c r="F64" s="46">
        <f t="shared" si="3"/>
        <v>0.4287423557564477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322.5</v>
      </c>
      <c r="F65" s="54">
        <f t="shared" si="3"/>
        <v>0.4287423557564477</v>
      </c>
    </row>
    <row r="66" spans="1:6" ht="12.75">
      <c r="A66" s="10"/>
      <c r="B66" s="60" t="s">
        <v>30</v>
      </c>
      <c r="C66" s="44" t="s">
        <v>151</v>
      </c>
      <c r="D66" s="61">
        <f>+D67+D68</f>
        <v>3270.2</v>
      </c>
      <c r="E66" s="61">
        <f>+E67+E68</f>
        <v>1448.1</v>
      </c>
      <c r="F66" s="62">
        <f t="shared" si="3"/>
        <v>0.44281695309155406</v>
      </c>
    </row>
    <row r="67" spans="1:6" ht="25.5">
      <c r="A67" s="10"/>
      <c r="B67" s="52" t="s">
        <v>130</v>
      </c>
      <c r="C67" s="51" t="s">
        <v>129</v>
      </c>
      <c r="D67" s="53">
        <v>1712.3</v>
      </c>
      <c r="E67" s="53">
        <v>785.2</v>
      </c>
      <c r="F67" s="54">
        <f t="shared" si="3"/>
        <v>0.45856450388366526</v>
      </c>
    </row>
    <row r="68" spans="1:6" ht="12.75">
      <c r="A68" s="10"/>
      <c r="B68" s="52" t="s">
        <v>112</v>
      </c>
      <c r="C68" s="51" t="s">
        <v>90</v>
      </c>
      <c r="D68" s="53">
        <v>1557.9</v>
      </c>
      <c r="E68" s="53">
        <v>662.9</v>
      </c>
      <c r="F68" s="54">
        <f t="shared" si="3"/>
        <v>0.4255086976057513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58769.8</v>
      </c>
      <c r="E69" s="59">
        <f>+E70+E71+E73+E72</f>
        <v>20195.9</v>
      </c>
      <c r="F69" s="46">
        <f t="shared" si="3"/>
        <v>0.343644184598212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29.1</v>
      </c>
      <c r="F70" s="54">
        <f t="shared" si="3"/>
        <v>0.12864721485411143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8416.4</v>
      </c>
      <c r="F71" s="54">
        <f t="shared" si="3"/>
        <v>0.49522800823771695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10375.6</v>
      </c>
      <c r="F72" s="54">
        <f t="shared" si="3"/>
        <v>0.2846716930607228</v>
      </c>
    </row>
    <row r="73" spans="1:6" ht="18" customHeight="1">
      <c r="A73" s="10"/>
      <c r="B73" s="52" t="s">
        <v>78</v>
      </c>
      <c r="C73" s="51" t="s">
        <v>43</v>
      </c>
      <c r="D73" s="53">
        <v>5101</v>
      </c>
      <c r="E73" s="53">
        <v>1374.8</v>
      </c>
      <c r="F73" s="54">
        <f t="shared" si="3"/>
        <v>0.26951578121936876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108679.3</v>
      </c>
      <c r="E74" s="59">
        <f>+E75+E76+E77+E78</f>
        <v>18346.1</v>
      </c>
      <c r="F74" s="46">
        <f t="shared" si="3"/>
        <v>0.1688095157035424</v>
      </c>
    </row>
    <row r="75" spans="1:6" ht="12.75">
      <c r="A75" s="10"/>
      <c r="B75" s="52" t="s">
        <v>34</v>
      </c>
      <c r="C75" s="51" t="s">
        <v>93</v>
      </c>
      <c r="D75" s="53">
        <v>5893</v>
      </c>
      <c r="E75" s="53">
        <v>2864.9</v>
      </c>
      <c r="F75" s="54">
        <f t="shared" si="3"/>
        <v>0.48615306295604954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664.9</v>
      </c>
      <c r="F76" s="54">
        <f t="shared" si="3"/>
        <v>0.013952775865831752</v>
      </c>
    </row>
    <row r="77" spans="1:6" ht="12.75">
      <c r="A77" s="10"/>
      <c r="B77" s="52" t="s">
        <v>131</v>
      </c>
      <c r="C77" s="51" t="s">
        <v>132</v>
      </c>
      <c r="D77" s="66">
        <v>34442.9</v>
      </c>
      <c r="E77" s="53">
        <v>8546.2</v>
      </c>
      <c r="F77" s="54">
        <f t="shared" si="3"/>
        <v>0.24812660954797652</v>
      </c>
    </row>
    <row r="78" spans="1:6" ht="14.25" customHeight="1">
      <c r="A78" s="10"/>
      <c r="B78" s="52" t="s">
        <v>79</v>
      </c>
      <c r="C78" s="51" t="s">
        <v>114</v>
      </c>
      <c r="D78" s="53">
        <v>20689.8</v>
      </c>
      <c r="E78" s="53">
        <v>6270.1</v>
      </c>
      <c r="F78" s="54">
        <f t="shared" si="3"/>
        <v>0.30305271196434963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710809.3</v>
      </c>
      <c r="E79" s="59">
        <f>+E80+E81+E82+E83+E84</f>
        <v>403150.89999999997</v>
      </c>
      <c r="F79" s="54">
        <f t="shared" si="3"/>
        <v>0.5671716731899821</v>
      </c>
    </row>
    <row r="80" spans="1:6" ht="12.75">
      <c r="A80" s="10"/>
      <c r="B80" s="52" t="s">
        <v>115</v>
      </c>
      <c r="C80" s="51" t="s">
        <v>95</v>
      </c>
      <c r="D80" s="53">
        <v>281429</v>
      </c>
      <c r="E80" s="53">
        <v>159674</v>
      </c>
      <c r="F80" s="54">
        <f t="shared" si="3"/>
        <v>0.5673686791339911</v>
      </c>
    </row>
    <row r="81" spans="1:6" ht="12.75">
      <c r="A81" s="10"/>
      <c r="B81" s="52" t="s">
        <v>116</v>
      </c>
      <c r="C81" s="51" t="s">
        <v>96</v>
      </c>
      <c r="D81" s="53">
        <v>293049.5</v>
      </c>
      <c r="E81" s="53">
        <v>177824.4</v>
      </c>
      <c r="F81" s="54">
        <f t="shared" si="3"/>
        <v>0.6068066998919978</v>
      </c>
    </row>
    <row r="82" spans="1:6" ht="12.75">
      <c r="A82" s="10"/>
      <c r="B82" s="52" t="s">
        <v>169</v>
      </c>
      <c r="C82" s="51" t="s">
        <v>170</v>
      </c>
      <c r="D82" s="53">
        <v>48305.8</v>
      </c>
      <c r="E82" s="53">
        <v>28693.3</v>
      </c>
      <c r="F82" s="54">
        <f t="shared" si="3"/>
        <v>0.593992853860199</v>
      </c>
    </row>
    <row r="83" spans="1:6" ht="12.75">
      <c r="A83" s="10"/>
      <c r="B83" s="52" t="s">
        <v>117</v>
      </c>
      <c r="C83" s="51" t="s">
        <v>118</v>
      </c>
      <c r="D83" s="53">
        <v>48319.5</v>
      </c>
      <c r="E83" s="53">
        <v>15483.6</v>
      </c>
      <c r="F83" s="54">
        <f t="shared" si="3"/>
        <v>0.3204420575544035</v>
      </c>
    </row>
    <row r="84" spans="1:6" ht="12.75">
      <c r="A84" s="10"/>
      <c r="B84" s="52" t="s">
        <v>44</v>
      </c>
      <c r="C84" s="51" t="s">
        <v>97</v>
      </c>
      <c r="D84" s="53">
        <v>39705.5</v>
      </c>
      <c r="E84" s="53">
        <v>21475.6</v>
      </c>
      <c r="F84" s="54">
        <f t="shared" si="3"/>
        <v>0.5408721713616501</v>
      </c>
    </row>
    <row r="85" spans="1:6" ht="12.75">
      <c r="A85" s="10"/>
      <c r="B85" s="60" t="s">
        <v>37</v>
      </c>
      <c r="C85" s="44" t="s">
        <v>150</v>
      </c>
      <c r="D85" s="61">
        <f>+D86+D87</f>
        <v>97196.6</v>
      </c>
      <c r="E85" s="61">
        <f>+E86+E87</f>
        <v>39839.3</v>
      </c>
      <c r="F85" s="62">
        <f t="shared" si="3"/>
        <v>0.4098836790587325</v>
      </c>
    </row>
    <row r="86" spans="1:6" ht="12.75">
      <c r="A86" s="10"/>
      <c r="B86" s="52" t="s">
        <v>119</v>
      </c>
      <c r="C86" s="51" t="s">
        <v>98</v>
      </c>
      <c r="D86" s="53">
        <v>77428</v>
      </c>
      <c r="E86" s="53">
        <v>30194.1</v>
      </c>
      <c r="F86" s="54">
        <f t="shared" si="3"/>
        <v>0.3899635790670042</v>
      </c>
    </row>
    <row r="87" spans="1:6" ht="13.5" customHeight="1">
      <c r="A87" s="10"/>
      <c r="B87" s="52" t="s">
        <v>133</v>
      </c>
      <c r="C87" s="51" t="s">
        <v>120</v>
      </c>
      <c r="D87" s="53">
        <v>19768.6</v>
      </c>
      <c r="E87" s="53">
        <v>9645.2</v>
      </c>
      <c r="F87" s="54">
        <f t="shared" si="3"/>
        <v>0.4879050615622756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79.2</v>
      </c>
      <c r="F88" s="46">
        <f t="shared" si="3"/>
        <v>0.9826302729528537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79.2</v>
      </c>
      <c r="F89" s="54">
        <f t="shared" si="3"/>
        <v>0.9826302729528537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81083.29999999999</v>
      </c>
      <c r="E90" s="59">
        <f>+E91+E92+E93+E94+E95</f>
        <v>42799.7</v>
      </c>
      <c r="F90" s="46">
        <f t="shared" si="3"/>
        <v>0.5278485212121362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307.6</v>
      </c>
      <c r="F91" s="54">
        <f t="shared" si="3"/>
        <v>0.4713453876800491</v>
      </c>
    </row>
    <row r="92" spans="1:6" ht="12.75">
      <c r="A92" s="10"/>
      <c r="B92" s="52" t="s">
        <v>124</v>
      </c>
      <c r="C92" s="51" t="s">
        <v>100</v>
      </c>
      <c r="D92" s="53">
        <v>47798.9</v>
      </c>
      <c r="E92" s="53">
        <v>27264.3</v>
      </c>
      <c r="F92" s="54">
        <f t="shared" si="3"/>
        <v>0.57039597145541</v>
      </c>
    </row>
    <row r="93" spans="1:6" ht="12.75">
      <c r="A93" s="10"/>
      <c r="B93" s="52" t="s">
        <v>125</v>
      </c>
      <c r="C93" s="51" t="s">
        <v>101</v>
      </c>
      <c r="D93" s="53">
        <v>2573.9</v>
      </c>
      <c r="E93" s="53">
        <v>1838.8</v>
      </c>
      <c r="F93" s="54">
        <f t="shared" si="3"/>
        <v>0.7144022689304168</v>
      </c>
    </row>
    <row r="94" spans="1:6" ht="12.75">
      <c r="A94" s="10"/>
      <c r="B94" s="52" t="s">
        <v>126</v>
      </c>
      <c r="C94" s="51" t="s">
        <v>102</v>
      </c>
      <c r="D94" s="53">
        <v>12662.8</v>
      </c>
      <c r="E94" s="53">
        <v>4711</v>
      </c>
      <c r="F94" s="54">
        <f t="shared" si="3"/>
        <v>0.3720346210948606</v>
      </c>
    </row>
    <row r="95" spans="1:6" ht="12.75">
      <c r="A95" s="10"/>
      <c r="B95" s="52" t="s">
        <v>45</v>
      </c>
      <c r="C95" s="51" t="s">
        <v>127</v>
      </c>
      <c r="D95" s="53">
        <v>17395.1</v>
      </c>
      <c r="E95" s="53">
        <v>8678</v>
      </c>
      <c r="F95" s="54">
        <f t="shared" si="3"/>
        <v>0.49887612028674744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66893.40000000001</v>
      </c>
      <c r="E96" s="68">
        <f>+E99+E98+E97</f>
        <v>30896.9</v>
      </c>
      <c r="F96" s="46">
        <f t="shared" si="3"/>
        <v>0.46188263715104927</v>
      </c>
    </row>
    <row r="97" spans="1:6" ht="12.75">
      <c r="A97" s="10"/>
      <c r="B97" s="52" t="s">
        <v>144</v>
      </c>
      <c r="C97" s="51" t="s">
        <v>145</v>
      </c>
      <c r="D97" s="66">
        <v>28135.3</v>
      </c>
      <c r="E97" s="66">
        <v>14634.4</v>
      </c>
      <c r="F97" s="54">
        <f t="shared" si="3"/>
        <v>0.5201437340280715</v>
      </c>
    </row>
    <row r="98" spans="1:6" ht="12.75">
      <c r="A98" s="10"/>
      <c r="B98" s="52" t="s">
        <v>173</v>
      </c>
      <c r="C98" s="51" t="s">
        <v>174</v>
      </c>
      <c r="D98" s="66">
        <v>3180.8</v>
      </c>
      <c r="E98" s="66">
        <v>1533</v>
      </c>
      <c r="F98" s="54">
        <f>E98/D98</f>
        <v>0.48195422535211263</v>
      </c>
    </row>
    <row r="99" spans="1:6" ht="12.75">
      <c r="A99" s="10"/>
      <c r="B99" s="52" t="s">
        <v>138</v>
      </c>
      <c r="C99" s="51" t="s">
        <v>139</v>
      </c>
      <c r="D99" s="66">
        <v>35577.3</v>
      </c>
      <c r="E99" s="66">
        <v>14729.5</v>
      </c>
      <c r="F99" s="54">
        <v>0</v>
      </c>
    </row>
    <row r="100" spans="1:6" ht="12.75">
      <c r="A100" s="10"/>
      <c r="B100" s="67" t="s">
        <v>140</v>
      </c>
      <c r="C100" s="44" t="s">
        <v>142</v>
      </c>
      <c r="D100" s="68">
        <f>+D101</f>
        <v>1500</v>
      </c>
      <c r="E100" s="68">
        <f>+E101</f>
        <v>0</v>
      </c>
      <c r="F100" s="46">
        <f>E100/D100</f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1500</v>
      </c>
      <c r="E101" s="53">
        <v>0</v>
      </c>
      <c r="F101" s="54">
        <f>E101/D101</f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1188357.9</v>
      </c>
      <c r="E102" s="70">
        <f>+E90+E88+E85+E79+E74+E69+E66+E64+E55+E100+E96</f>
        <v>586352</v>
      </c>
      <c r="F102" s="71">
        <f>E102/D102</f>
        <v>0.4934136424725245</v>
      </c>
    </row>
    <row r="103" spans="1:6" ht="13.5" thickBot="1">
      <c r="A103" s="72"/>
      <c r="B103" s="73"/>
      <c r="C103" s="74" t="s">
        <v>104</v>
      </c>
      <c r="D103" s="75">
        <f>+D53-D102</f>
        <v>-20989.199999999953</v>
      </c>
      <c r="E103" s="75">
        <f>+E53-E102</f>
        <v>35584.69999999995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179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2018-08-10T02:27:38Z</cp:lastPrinted>
  <dcterms:created xsi:type="dcterms:W3CDTF">2000-04-20T02:38:47Z</dcterms:created>
  <dcterms:modified xsi:type="dcterms:W3CDTF">2018-08-10T02:27:53Z</dcterms:modified>
  <cp:category/>
  <cp:version/>
  <cp:contentType/>
  <cp:contentStatus/>
</cp:coreProperties>
</file>