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A47"/>
  <c r="A48" s="1"/>
  <c r="A49" s="1"/>
  <c r="A50" s="1"/>
  <c r="A51" s="1"/>
  <c r="A52" s="1"/>
  <c r="A53" s="1"/>
  <c r="A54" s="1"/>
  <c r="A55" s="1"/>
  <c r="A56" s="1"/>
  <c r="A57" s="1"/>
  <c r="A58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C78"/>
  <c r="C79" s="1"/>
  <c r="C80" s="1"/>
  <c r="C81" s="1"/>
  <c r="C82" s="1"/>
  <c r="C83" s="1"/>
  <c r="C84" s="1"/>
  <c r="B85"/>
  <c r="B86" s="1"/>
  <c r="B87" s="1"/>
  <c r="B88" s="1"/>
  <c r="B89" s="1"/>
  <c r="B90" s="1"/>
  <c r="B91" s="1"/>
  <c r="B92" s="1"/>
  <c r="B93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C299"/>
  <c r="C300" s="1"/>
  <c r="C301" s="1"/>
  <c r="C302" s="1"/>
  <c r="C303" s="1"/>
  <c r="C304" s="1"/>
  <c r="C305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14" l="1"/>
  <c r="L121"/>
  <c r="L487"/>
  <c r="L504"/>
  <c r="L742"/>
  <c r="L223"/>
  <c r="L317"/>
  <c r="L385"/>
  <c r="L427"/>
  <c r="L453"/>
  <c r="L801"/>
  <c r="L172"/>
  <c r="L283"/>
  <c r="L606"/>
  <c r="L812"/>
  <c r="O812" s="1"/>
  <c r="L839"/>
  <c r="L62"/>
  <c r="L28"/>
  <c r="L291"/>
  <c r="L342"/>
  <c r="L546"/>
  <c r="L563"/>
  <c r="L53"/>
  <c r="D53" s="1"/>
  <c r="D54" s="1"/>
  <c r="D55" s="1"/>
  <c r="D56" s="1"/>
  <c r="D57" s="1"/>
  <c r="D58" s="1"/>
  <c r="D59" s="1"/>
  <c r="D60" s="1"/>
  <c r="L155"/>
  <c r="L215"/>
  <c r="O215" s="1"/>
  <c r="L351"/>
  <c r="L368"/>
  <c r="L521"/>
  <c r="L648"/>
  <c r="L732"/>
  <c r="O732" s="1"/>
  <c r="L96"/>
  <c r="D96" s="1"/>
  <c r="D97" s="1"/>
  <c r="D98" s="1"/>
  <c r="D99" s="1"/>
  <c r="D100" s="1"/>
  <c r="D101" s="1"/>
  <c r="L104"/>
  <c r="L198"/>
  <c r="L249"/>
  <c r="L257"/>
  <c r="L419"/>
  <c r="O419" s="1"/>
  <c r="L478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30"/>
  <c r="L164"/>
  <c r="O164" s="1"/>
  <c r="L206"/>
  <c r="L308"/>
  <c r="L334"/>
  <c r="O334" s="1"/>
  <c r="L393"/>
  <c r="L444"/>
  <c r="L470"/>
  <c r="L529"/>
  <c r="L555"/>
  <c r="L631"/>
  <c r="L11"/>
  <c r="L266"/>
  <c r="L402"/>
  <c r="L461"/>
  <c r="O453" s="1"/>
  <c r="L538"/>
  <c r="L589"/>
  <c r="L721"/>
  <c r="L824"/>
  <c r="O824" s="1"/>
  <c r="L70"/>
  <c r="D70" s="1"/>
  <c r="D71" s="1"/>
  <c r="D72" s="1"/>
  <c r="D73" s="1"/>
  <c r="D74" s="1"/>
  <c r="D75" s="1"/>
  <c r="D76" s="1"/>
  <c r="D77" s="1"/>
  <c r="L113"/>
  <c r="O113" s="1"/>
  <c r="L138"/>
  <c r="L181"/>
  <c r="L232"/>
  <c r="L325"/>
  <c r="L376"/>
  <c r="L512"/>
  <c r="O504" s="1"/>
  <c r="L640"/>
  <c r="O640" s="1"/>
  <c r="L754"/>
  <c r="L782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9"/>
  <c r="L147"/>
  <c r="O147" s="1"/>
  <c r="L189"/>
  <c r="O181" s="1"/>
  <c r="L240"/>
  <c r="L274"/>
  <c r="L300"/>
  <c r="L359"/>
  <c r="O351" s="1"/>
  <c r="L436"/>
  <c r="O436" s="1"/>
  <c r="L495"/>
  <c r="L572"/>
  <c r="L597"/>
  <c r="L623"/>
  <c r="O623" s="1"/>
  <c r="L659"/>
  <c r="L726"/>
  <c r="L759"/>
  <c r="O752" s="1"/>
  <c r="L794"/>
  <c r="O794" s="1"/>
  <c r="O555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62"/>
  <c r="D63" s="1"/>
  <c r="D64" s="1"/>
  <c r="D65" s="1"/>
  <c r="D66" s="1"/>
  <c r="D67" s="1"/>
  <c r="O198"/>
  <c r="O385"/>
  <c r="O470"/>
  <c r="O52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28"/>
  <c r="D29" s="1"/>
  <c r="D30" s="1"/>
  <c r="D31" s="1"/>
  <c r="D32" s="1"/>
  <c r="D33" s="1"/>
  <c r="O130"/>
  <c r="O317"/>
  <c r="O368"/>
  <c r="L410"/>
  <c r="O402" s="1"/>
  <c r="O487"/>
  <c r="O538"/>
  <c r="L580"/>
  <c r="O572" s="1"/>
  <c r="L767"/>
  <c r="O767" s="1"/>
  <c r="O606" l="1"/>
  <c r="O719"/>
  <c r="O283"/>
  <c r="O96"/>
  <c r="E96" s="1"/>
  <c r="E97" s="1"/>
  <c r="E98" s="1"/>
  <c r="E99" s="1"/>
  <c r="E100" s="1"/>
  <c r="E101" s="1"/>
  <c r="O589"/>
  <c r="O266"/>
  <c r="O300"/>
  <c r="O24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32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<sst xmlns="http://schemas.openxmlformats.org/spreadsheetml/2006/main" count="3382" uniqueCount="686">
  <si>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</si>
  <si>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</si>
  <si>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</si>
  <si>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</si>
  <si>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</si>
  <si>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</si>
  <si>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</si>
  <si>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</si>
  <si>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</si>
  <si>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</si>
  <si>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</si>
  <si>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</si>
  <si>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</si>
  <si>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</si>
  <si>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</si>
  <si>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</si>
  <si>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</si>
  <si>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</si>
  <si>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</si>
  <si>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</si>
  <si>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</si>
  <si>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</si>
  <si>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</si>
  <si>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</si>
  <si>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</si>
  <si>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</si>
  <si>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</si>
  <si>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</si>
  <si>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</si>
  <si>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</si>
  <si>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</si>
  <si>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</si>
  <si>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</si>
  <si>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</si>
  <si>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</si>
  <si>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</si>
  <si>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</si>
  <si>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</si>
  <si>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</si>
  <si>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</si>
  <si>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</si>
  <si>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</si>
  <si>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</si>
  <si>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</si>
  <si>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</si>
  <si>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</si>
  <si>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</si>
  <si>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</si>
  <si>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</si>
  <si>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</si>
  <si>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</si>
  <si>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</si>
  <si>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</si>
  <si>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</si>
  <si>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</si>
  <si>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</si>
  <si>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</si>
  <si>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</si>
  <si>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</si>
  <si>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</si>
  <si>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</si>
  <si>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</si>
  <si>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</si>
  <si>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</si>
  <si>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</si>
  <si>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</si>
  <si>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</si>
  <si>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</si>
  <si>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</si>
  <si>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</si>
  <si>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</si>
  <si>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</si>
  <si>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</si>
  <si>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</si>
  <si>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</si>
  <si>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</si>
  <si>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</si>
  <si>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</si>
  <si>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</si>
  <si>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</si>
  <si>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</si>
  <si>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</si>
  <si>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</si>
  <si>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</si>
  <si>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</si>
  <si>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</si>
  <si>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</si>
  <si>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</si>
  <si>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</si>
  <si>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</si>
  <si>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</si>
  <si>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</si>
  <si>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</si>
  <si>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</si>
  <si>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</si>
  <si>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</si>
  <si>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</si>
  <si>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</si>
  <si>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</si>
  <si>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</si>
  <si>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</si>
  <si>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</si>
  <si>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</si>
  <si>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</si>
  <si>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</si>
  <si>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</si>
  <si>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</si>
  <si>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</si>
  <si>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</si>
  <si>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</si>
  <si>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</si>
  <si>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</si>
  <si>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</si>
  <si>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</si>
  <si>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</si>
  <si>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</si>
  <si>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</si>
  <si>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</si>
  <si>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</si>
  <si>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</si>
  <si>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</si>
  <si>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</si>
  <si>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</si>
  <si>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</si>
  <si>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</si>
  <si>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</si>
  <si>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</si>
  <si>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</si>
  <si>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</si>
  <si>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</si>
  <si>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</si>
  <si>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</si>
  <si>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</si>
  <si>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</si>
  <si>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</si>
  <si>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</si>
  <si>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</si>
  <si>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</si>
  <si>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</si>
  <si>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</si>
  <si>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</si>
  <si>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</si>
  <si>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</si>
  <si>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</si>
  <si>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</si>
  <si>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</si>
  <si>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</si>
  <si>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</si>
  <si>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</si>
  <si>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</si>
  <si>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</si>
  <si>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</si>
  <si>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</si>
  <si>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</si>
  <si>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</si>
  <si>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</si>
  <si>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</si>
  <si>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</si>
  <si>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</si>
  <si>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</si>
  <si>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</si>
  <si>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</si>
  <si>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</si>
  <si>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</si>
  <si>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</si>
  <si>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</si>
  <si>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</si>
  <si>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</si>
  <si>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</si>
  <si>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</si>
  <si>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</si>
  <si>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</si>
  <si>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</si>
  <si>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</si>
  <si>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</si>
  <si>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</si>
  <si>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</si>
  <si>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</si>
  <si>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</si>
  <si>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</si>
  <si>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</si>
  <si>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</si>
  <si>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</si>
  <si>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</si>
  <si>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</si>
  <si>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</si>
  <si>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</si>
  <si>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</si>
  <si>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</si>
  <si>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</si>
  <si>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</si>
  <si>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</si>
  <si>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</si>
  <si>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</si>
  <si>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</si>
  <si>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</si>
  <si>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</si>
  <si>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</si>
  <si>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</si>
  <si>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</si>
  <si>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</si>
  <si>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</si>
  <si>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</si>
  <si>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</si>
  <si>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</si>
  <si>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</si>
  <si>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</si>
  <si>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</si>
  <si>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</si>
  <si>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</si>
  <si>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</si>
  <si>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</si>
  <si>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</si>
  <si>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</si>
  <si>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</si>
  <si>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</si>
  <si>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</si>
  <si>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</si>
  <si>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</si>
  <si>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</si>
  <si>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</si>
  <si>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</si>
  <si>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</si>
  <si>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</si>
  <si>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</si>
  <si>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</si>
  <si>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</si>
  <si>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</si>
  <si>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</si>
  <si>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</si>
  <si>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</si>
  <si>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</si>
  <si>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</si>
  <si>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</si>
  <si>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</si>
  <si>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</si>
  <si>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</si>
  <si>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</si>
  <si>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</si>
  <si>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</si>
  <si>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</si>
  <si>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</si>
  <si>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</si>
  <si>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</si>
  <si>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</si>
  <si>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</si>
  <si>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</si>
  <si>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</si>
  <si>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</si>
  <si>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</si>
  <si>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</si>
  <si>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</si>
  <si>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</si>
  <si>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</si>
  <si>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</si>
  <si>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</si>
  <si>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</si>
  <si>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</si>
  <si>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</si>
  <si>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</si>
  <si>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</si>
  <si>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</si>
  <si>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</si>
  <si>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</si>
  <si>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</si>
  <si>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</si>
  <si>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</si>
  <si>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</si>
  <si>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</si>
  <si>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</si>
  <si>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</si>
  <si>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</si>
  <si>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</si>
  <si>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</si>
  <si>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</si>
  <si>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</si>
  <si>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</si>
  <si>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</si>
  <si>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</si>
  <si>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</si>
  <si>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</si>
  <si>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</si>
  <si>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</si>
  <si>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</si>
  <si>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</si>
  <si>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</si>
  <si>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</si>
  <si>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</si>
  <si>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</si>
  <si>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</si>
  <si>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</si>
  <si>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</si>
  <si>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</si>
  <si>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</si>
  <si>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</si>
  <si>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</si>
  <si>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</si>
  <si>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</si>
  <si>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</si>
  <si>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</si>
  <si>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</si>
  <si>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</si>
  <si>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</si>
  <si>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</si>
  <si>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</si>
  <si>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</si>
  <si>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</si>
  <si>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</si>
  <si>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</si>
  <si>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</si>
  <si>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</si>
  <si>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</si>
  <si>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</si>
  <si>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</si>
  <si>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</si>
  <si>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</si>
  <si>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</si>
  <si>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</si>
  <si>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</si>
  <si>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</si>
  <si>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</si>
  <si>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</si>
  <si>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</si>
  <si>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</si>
  <si>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</si>
  <si>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</si>
  <si>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</si>
  <si>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</si>
  <si>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</si>
  <si>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</si>
  <si>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</si>
  <si>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</si>
  <si>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</si>
  <si>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</si>
  <si>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</si>
  <si>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</si>
  <si>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</si>
  <si>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</si>
  <si>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</si>
  <si>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</si>
  <si>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</si>
  <si>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</si>
  <si>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</si>
  <si>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</si>
  <si>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</si>
  <si>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</si>
  <si>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</si>
  <si>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</si>
  <si>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</si>
  <si>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</si>
  <si>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</si>
  <si>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</si>
  <si>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</si>
  <si>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</si>
  <si>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</si>
  <si>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</si>
  <si>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</si>
  <si>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</si>
  <si>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</si>
  <si>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</si>
  <si>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</si>
  <si>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</si>
  <si>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</si>
  <si>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</si>
  <si>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</si>
  <si>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</si>
  <si>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</si>
  <si>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</si>
  <si>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</si>
  <si>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</si>
  <si>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</si>
  <si>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</si>
  <si>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</si>
  <si>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</si>
  <si>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</si>
  <si>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</si>
  <si>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</si>
  <si>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</si>
  <si>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</si>
  <si>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</si>
  <si>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</si>
  <si>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</si>
  <si>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</si>
  <si>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</si>
  <si>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</si>
  <si>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</si>
  <si>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</si>
  <si>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</si>
  <si>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</si>
  <si>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</si>
  <si>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</si>
  <si>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</si>
  <si>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</si>
  <si>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</si>
  <si>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</si>
  <si>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</si>
  <si>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</si>
  <si>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</si>
  <si>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</si>
  <si>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</si>
  <si>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</si>
  <si>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</si>
  <si>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</si>
  <si>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</si>
  <si>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</si>
  <si>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</si>
  <si>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</si>
  <si>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</si>
  <si>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</si>
  <si>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</si>
  <si>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</si>
  <si>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</si>
  <si>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</si>
  <si>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</si>
  <si>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</si>
  <si>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</si>
  <si>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</si>
  <si>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</si>
  <si>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</si>
  <si>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</si>
  <si>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</si>
  <si>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</si>
  <si>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</si>
  <si>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</si>
  <si>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</si>
  <si>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</si>
  <si>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</si>
  <si>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</si>
  <si>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</si>
  <si>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</si>
  <si>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</si>
  <si>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</si>
  <si>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</si>
  <si>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</si>
  <si>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</si>
  <si>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</si>
  <si>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</si>
  <si>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</si>
  <si>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</si>
  <si>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</si>
  <si>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</si>
  <si>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</si>
  <si>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</si>
  <si>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</si>
  <si>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</si>
  <si>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</si>
  <si>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</si>
  <si>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</si>
  <si>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</si>
  <si>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</si>
  <si>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</si>
  <si>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</si>
  <si>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</si>
  <si>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</si>
  <si>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</si>
  <si>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</si>
  <si>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</si>
  <si>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</si>
  <si>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</si>
  <si>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</si>
  <si>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</si>
  <si>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</si>
  <si>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</si>
  <si>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</si>
  <si>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</si>
  <si>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</si>
  <si>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</si>
  <si>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</si>
  <si>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</si>
  <si>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</si>
  <si>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</si>
  <si>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</si>
  <si>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</si>
  <si>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</si>
  <si>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</si>
  <si>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</si>
  <si>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</si>
  <si>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</si>
  <si>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</si>
  <si>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</si>
  <si>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</si>
  <si>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</si>
  <si>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</si>
  <si>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</si>
  <si>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</si>
  <si>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</si>
  <si>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</si>
  <si>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</si>
  <si>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</si>
  <si>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</si>
  <si>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</si>
  <si>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</si>
  <si>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</si>
  <si>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</si>
  <si>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</si>
  <si>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</si>
  <si>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</si>
  <si>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</si>
  <si>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</si>
  <si>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</si>
  <si>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</si>
  <si>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</si>
  <si>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</si>
  <si>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</si>
  <si>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</si>
  <si>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</si>
  <si>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</si>
  <si>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</si>
  <si>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</si>
  <si>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</si>
  <si>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</si>
  <si>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</si>
  <si>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</si>
  <si>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</si>
  <si>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</si>
  <si>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</si>
  <si>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</si>
  <si>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</si>
  <si>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</si>
  <si>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</si>
  <si>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</si>
  <si>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</si>
  <si>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</si>
  <si>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</si>
  <si>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</si>
  <si>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</si>
  <si>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</si>
  <si>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</si>
  <si>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</si>
  <si>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</si>
  <si>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</si>
  <si>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</si>
  <si>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</si>
  <si>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</si>
  <si>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</si>
  <si>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</si>
  <si>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</si>
  <si>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</si>
  <si>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</si>
  <si>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</si>
  <si>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</si>
  <si>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</si>
  <si>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</si>
  <si>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</si>
  <si>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</si>
  <si>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</si>
  <si>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</si>
  <si>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</si>
  <si>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</si>
  <si>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</si>
  <si>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</si>
  <si>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</si>
  <si>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</si>
  <si>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</si>
  <si>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</si>
  <si>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</si>
  <si>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</si>
  <si>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</si>
  <si>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</si>
  <si>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</si>
  <si>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</si>
  <si>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</si>
  <si>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</si>
  <si>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</si>
  <si>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</si>
  <si>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</si>
  <si>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</si>
  <si>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</si>
  <si>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</si>
  <si>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</si>
  <si>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</si>
  <si>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</si>
  <si>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</si>
  <si>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</si>
  <si>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</si>
  <si>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</si>
  <si>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</si>
  <si>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</si>
  <si>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</si>
  <si>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</si>
  <si>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</si>
  <si>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</si>
  <si>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</si>
  <si>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</si>
  <si>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</si>
  <si>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</si>
  <si>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</si>
  <si>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</si>
  <si>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</si>
  <si>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</si>
  <si>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</si>
  <si>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</si>
  <si>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</si>
  <si>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</si>
  <si>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</si>
  <si>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</si>
  <si>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</si>
  <si>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</si>
  <si>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</si>
  <si>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</si>
  <si>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</si>
  <si>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</si>
  <si>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</si>
  <si>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</si>
  <si>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</si>
  <si>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</si>
  <si>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</si>
  <si>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</si>
  <si>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</si>
  <si>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</si>
  <si>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</si>
  <si>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</si>
  <si>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</si>
  <si>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</si>
  <si>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</si>
  <si>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</si>
  <si>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</si>
  <si>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</si>
  <si>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</si>
  <si>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</si>
  <si>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</si>
  <si>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</si>
  <si>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</si>
  <si>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</si>
  <si>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</si>
  <si>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</si>
  <si>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</si>
  <si>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</si>
  <si>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</si>
  <si>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</si>
  <si>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</si>
  <si>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</si>
  <si>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</si>
  <si>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</si>
  <si>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</si>
  <si>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</si>
  <si>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</si>
  <si>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</si>
  <si>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</si>
  <si>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</si>
  <si>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</si>
  <si>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</si>
  <si>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</si>
  <si>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</si>
  <si>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</si>
  <si>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</si>
  <si>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</si>
  <si>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</si>
  <si>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</si>
  <si>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</si>
  <si>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</si>
  <si>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</si>
  <si>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</si>
  <si>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</si>
  <si>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</si>
  <si>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</si>
  <si>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</si>
  <si>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</si>
  <si>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</si>
  <si>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</si>
  <si>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</si>
  <si>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</si>
  <si>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</si>
  <si>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</si>
  <si>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</si>
  <si>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</si>
  <si>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</si>
  <si>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</si>
  <si>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</si>
  <si>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</si>
  <si>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</si>
  <si>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</si>
  <si>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</si>
  <si>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</si>
  <si>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</si>
  <si>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</si>
  <si>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</si>
  <si>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</si>
  <si>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</si>
  <si>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</si>
  <si>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</si>
  <si>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</si>
  <si>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I квартал 2018г.</t>
    </r>
  </si>
  <si>
    <t>Фактическое значение за    I квартал 2018г.</t>
  </si>
  <si>
    <t>Показатель будет выполнен к концу 2018 года</t>
  </si>
  <si>
    <t>09.04.2018 г.                                        Заведующая МБДОУ № 15 "Ромашка"                                                                       Е.А.Топоева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</si>
</sst>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0" fontId="0" fillId="0" borderId="5" xfId="0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7"/>
      <c r="G5" s="97"/>
      <c r="H5" s="97"/>
      <c r="I5" s="97"/>
      <c r="J5" s="97"/>
      <c r="K5" s="97"/>
      <c r="L5" s="97"/>
      <c r="M5" s="97"/>
      <c r="N5" s="97"/>
      <c r="O5" s="9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9" t="s">
        <v>23</v>
      </c>
      <c r="G8" s="90"/>
      <c r="H8" s="90"/>
      <c r="I8" s="90"/>
      <c r="J8" s="90"/>
      <c r="K8" s="90"/>
      <c r="L8" s="90"/>
      <c r="M8" s="90"/>
      <c r="N8" s="90"/>
      <c r="O8" s="91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9" t="s">
        <v>24</v>
      </c>
      <c r="G9" s="90"/>
      <c r="H9" s="90"/>
      <c r="I9" s="90"/>
      <c r="J9" s="90"/>
      <c r="K9" s="90"/>
      <c r="L9" s="90"/>
      <c r="M9" s="90"/>
      <c r="N9" s="90"/>
      <c r="O9" s="91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2" t="s">
        <v>25</v>
      </c>
      <c r="G10" s="92"/>
      <c r="H10" s="92"/>
      <c r="I10" s="92"/>
      <c r="J10" s="92"/>
      <c r="K10" s="20" t="s">
        <v>18</v>
      </c>
      <c r="L10" s="20" t="s">
        <v>19</v>
      </c>
      <c r="M10" s="92" t="s">
        <v>20</v>
      </c>
      <c r="N10" s="9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4">
        <f>(K11+K12+K13+K14+K15+K16)/6</f>
        <v>2.1875</v>
      </c>
      <c r="M11" s="20" t="s">
        <v>29</v>
      </c>
      <c r="N11" s="20" t="s">
        <v>30</v>
      </c>
      <c r="O11" s="94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8"/>
      <c r="M12" s="20"/>
      <c r="N12" s="20" t="s">
        <v>35</v>
      </c>
      <c r="O12" s="9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8"/>
      <c r="M13" s="20"/>
      <c r="N13" s="20" t="s">
        <v>35</v>
      </c>
      <c r="O13" s="9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8"/>
      <c r="M14" s="20"/>
      <c r="N14" s="20" t="s">
        <v>35</v>
      </c>
      <c r="O14" s="9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8"/>
      <c r="M15" s="20"/>
      <c r="N15" s="20" t="s">
        <v>35</v>
      </c>
      <c r="O15" s="9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9"/>
      <c r="M16" s="20" t="s">
        <v>50</v>
      </c>
      <c r="N16" s="20" t="s">
        <v>30</v>
      </c>
      <c r="O16" s="9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2" t="s">
        <v>51</v>
      </c>
      <c r="G17" s="92"/>
      <c r="H17" s="92"/>
      <c r="I17" s="92"/>
      <c r="J17" s="92"/>
      <c r="K17" s="21" t="s">
        <v>21</v>
      </c>
      <c r="L17" s="21" t="s">
        <v>22</v>
      </c>
      <c r="M17" s="92" t="s">
        <v>20</v>
      </c>
      <c r="N17" s="92"/>
      <c r="O17" s="9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4">
        <f>(K19+K20+K21+K22+K23)/5</f>
        <v>1</v>
      </c>
      <c r="M19" s="20"/>
      <c r="N19" s="20" t="s">
        <v>35</v>
      </c>
      <c r="O19" s="9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5"/>
      <c r="M20" s="20"/>
      <c r="N20" s="20" t="s">
        <v>59</v>
      </c>
      <c r="O20" s="9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5"/>
      <c r="M21" s="20"/>
      <c r="N21" s="20" t="s">
        <v>59</v>
      </c>
      <c r="O21" s="9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5"/>
      <c r="M22" s="20"/>
      <c r="N22" s="20" t="s">
        <v>35</v>
      </c>
      <c r="O22" s="9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6"/>
      <c r="M23" s="20"/>
      <c r="N23" s="20" t="s">
        <v>35</v>
      </c>
      <c r="O23" s="9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9" t="s">
        <v>69</v>
      </c>
      <c r="G25" s="90"/>
      <c r="H25" s="90"/>
      <c r="I25" s="90"/>
      <c r="J25" s="90"/>
      <c r="K25" s="90"/>
      <c r="L25" s="90"/>
      <c r="M25" s="90"/>
      <c r="N25" s="90"/>
      <c r="O25" s="91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9" t="s">
        <v>24</v>
      </c>
      <c r="G26" s="90"/>
      <c r="H26" s="90"/>
      <c r="I26" s="90"/>
      <c r="J26" s="90"/>
      <c r="K26" s="90"/>
      <c r="L26" s="90"/>
      <c r="M26" s="90"/>
      <c r="N26" s="90"/>
      <c r="O26" s="91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2" t="s">
        <v>25</v>
      </c>
      <c r="G27" s="92"/>
      <c r="H27" s="92"/>
      <c r="I27" s="92"/>
      <c r="J27" s="92"/>
      <c r="K27" s="20" t="s">
        <v>18</v>
      </c>
      <c r="L27" s="20" t="s">
        <v>19</v>
      </c>
      <c r="M27" s="92" t="s">
        <v>20</v>
      </c>
      <c r="N27" s="92"/>
      <c r="O27" s="10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4">
        <f>(K28+K29+K30+K31+K32+K33)/6</f>
        <v>1.8038209261893474</v>
      </c>
      <c r="M28" s="20" t="s">
        <v>29</v>
      </c>
      <c r="N28" s="20" t="s">
        <v>30</v>
      </c>
      <c r="O28" s="101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5"/>
      <c r="M29" s="21" t="s">
        <v>72</v>
      </c>
      <c r="N29" s="20" t="s">
        <v>35</v>
      </c>
      <c r="O29" s="101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5"/>
      <c r="M30" s="21"/>
      <c r="N30" s="20" t="s">
        <v>35</v>
      </c>
      <c r="O30" s="101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5"/>
      <c r="M31" s="21"/>
      <c r="N31" s="20" t="s">
        <v>35</v>
      </c>
      <c r="O31" s="101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5"/>
      <c r="M32" s="20" t="s">
        <v>77</v>
      </c>
      <c r="N32" s="20" t="s">
        <v>35</v>
      </c>
      <c r="O32" s="101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6"/>
      <c r="M33" s="20" t="s">
        <v>50</v>
      </c>
      <c r="N33" s="20" t="s">
        <v>30</v>
      </c>
      <c r="O33" s="101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2" t="s">
        <v>51</v>
      </c>
      <c r="G34" s="92"/>
      <c r="H34" s="92"/>
      <c r="I34" s="92"/>
      <c r="J34" s="92"/>
      <c r="K34" s="21" t="s">
        <v>21</v>
      </c>
      <c r="L34" s="21" t="s">
        <v>22</v>
      </c>
      <c r="M34" s="93" t="s">
        <v>20</v>
      </c>
      <c r="N34" s="93"/>
      <c r="O34" s="101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1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4">
        <f>(K36+K37+K38+K39+K40)/5</f>
        <v>1.0075883575883577</v>
      </c>
      <c r="M36" s="21"/>
      <c r="N36" s="20" t="s">
        <v>35</v>
      </c>
      <c r="O36" s="101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5"/>
      <c r="M37" s="21"/>
      <c r="N37" s="21" t="s">
        <v>79</v>
      </c>
      <c r="O37" s="101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5"/>
      <c r="M38" s="21"/>
      <c r="N38" s="21" t="s">
        <v>79</v>
      </c>
      <c r="O38" s="101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5"/>
      <c r="M39" s="21"/>
      <c r="N39" s="20" t="s">
        <v>35</v>
      </c>
      <c r="O39" s="101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6"/>
      <c r="M40" s="20" t="s">
        <v>77</v>
      </c>
      <c r="N40" s="20" t="s">
        <v>35</v>
      </c>
      <c r="O40" s="102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9" t="s">
        <v>80</v>
      </c>
      <c r="G42" s="90"/>
      <c r="H42" s="90"/>
      <c r="I42" s="90"/>
      <c r="J42" s="90"/>
      <c r="K42" s="90"/>
      <c r="L42" s="90"/>
      <c r="M42" s="90"/>
      <c r="N42" s="90"/>
      <c r="O42" s="91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9" t="s">
        <v>24</v>
      </c>
      <c r="G43" s="90"/>
      <c r="H43" s="90"/>
      <c r="I43" s="90"/>
      <c r="J43" s="90"/>
      <c r="K43" s="90"/>
      <c r="L43" s="90"/>
      <c r="M43" s="90"/>
      <c r="N43" s="90"/>
      <c r="O43" s="91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2" t="s">
        <v>25</v>
      </c>
      <c r="G44" s="92"/>
      <c r="H44" s="92"/>
      <c r="I44" s="92"/>
      <c r="J44" s="92"/>
      <c r="K44" s="20" t="s">
        <v>18</v>
      </c>
      <c r="L44" s="20" t="s">
        <v>19</v>
      </c>
      <c r="M44" s="92" t="s">
        <v>20</v>
      </c>
      <c r="N44" s="9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4">
        <f>(K45+K46+K47+K48+K49+K50)/6</f>
        <v>1</v>
      </c>
      <c r="M45" s="21"/>
      <c r="N45" s="20" t="s">
        <v>30</v>
      </c>
      <c r="O45" s="94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5"/>
      <c r="M46" s="21"/>
      <c r="N46" s="20" t="s">
        <v>35</v>
      </c>
      <c r="O46" s="9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5"/>
      <c r="M47" s="21"/>
      <c r="N47" s="20" t="s">
        <v>35</v>
      </c>
      <c r="O47" s="9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5"/>
      <c r="M48" s="21"/>
      <c r="N48" s="20" t="s">
        <v>35</v>
      </c>
      <c r="O48" s="9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5"/>
      <c r="M49" s="21"/>
      <c r="N49" s="20" t="s">
        <v>35</v>
      </c>
      <c r="O49" s="9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6"/>
      <c r="M50" s="21"/>
      <c r="N50" s="20" t="s">
        <v>30</v>
      </c>
      <c r="O50" s="9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2" t="s">
        <v>51</v>
      </c>
      <c r="G51" s="92"/>
      <c r="H51" s="92"/>
      <c r="I51" s="92"/>
      <c r="J51" s="92"/>
      <c r="K51" s="21" t="s">
        <v>21</v>
      </c>
      <c r="L51" s="21" t="s">
        <v>22</v>
      </c>
      <c r="M51" s="93" t="s">
        <v>20</v>
      </c>
      <c r="N51" s="93"/>
      <c r="O51" s="9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4">
        <f>(K53+K54+K55+K56+K57)/5</f>
        <v>1</v>
      </c>
      <c r="M53" s="21"/>
      <c r="N53" s="20" t="s">
        <v>35</v>
      </c>
      <c r="O53" s="9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5"/>
      <c r="M54" s="21"/>
      <c r="N54" s="21" t="s">
        <v>79</v>
      </c>
      <c r="O54" s="9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5"/>
      <c r="M55" s="21"/>
      <c r="N55" s="21" t="s">
        <v>79</v>
      </c>
      <c r="O55" s="9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5"/>
      <c r="M56" s="21"/>
      <c r="N56" s="20" t="s">
        <v>35</v>
      </c>
      <c r="O56" s="9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6"/>
      <c r="M57" s="21"/>
      <c r="N57" s="20" t="s">
        <v>35</v>
      </c>
      <c r="O57" s="9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9" t="s">
        <v>88</v>
      </c>
      <c r="G59" s="90"/>
      <c r="H59" s="90"/>
      <c r="I59" s="90"/>
      <c r="J59" s="90"/>
      <c r="K59" s="90"/>
      <c r="L59" s="90"/>
      <c r="M59" s="90"/>
      <c r="N59" s="90"/>
      <c r="O59" s="91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9" t="s">
        <v>24</v>
      </c>
      <c r="G60" s="90"/>
      <c r="H60" s="90"/>
      <c r="I60" s="90"/>
      <c r="J60" s="90"/>
      <c r="K60" s="90"/>
      <c r="L60" s="90"/>
      <c r="M60" s="90"/>
      <c r="N60" s="90"/>
      <c r="O60" s="91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2" t="s">
        <v>25</v>
      </c>
      <c r="G61" s="92"/>
      <c r="H61" s="92"/>
      <c r="I61" s="92"/>
      <c r="J61" s="92"/>
      <c r="K61" s="20" t="s">
        <v>18</v>
      </c>
      <c r="L61" s="20" t="s">
        <v>19</v>
      </c>
      <c r="M61" s="92" t="s">
        <v>20</v>
      </c>
      <c r="N61" s="9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4">
        <f>(K62+K63+K64+K65+K66+K67)/6</f>
        <v>1.6916666666666667</v>
      </c>
      <c r="M62" s="20" t="s">
        <v>29</v>
      </c>
      <c r="N62" s="20" t="s">
        <v>30</v>
      </c>
      <c r="O62" s="94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5"/>
      <c r="M63" s="20"/>
      <c r="N63" s="20" t="s">
        <v>35</v>
      </c>
      <c r="O63" s="9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5"/>
      <c r="M64" s="20"/>
      <c r="N64" s="20" t="s">
        <v>35</v>
      </c>
      <c r="O64" s="9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5"/>
      <c r="M65" s="20"/>
      <c r="N65" s="20" t="s">
        <v>35</v>
      </c>
      <c r="O65" s="9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5"/>
      <c r="M66" s="20"/>
      <c r="N66" s="20" t="s">
        <v>35</v>
      </c>
      <c r="O66" s="9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6"/>
      <c r="M67" s="20" t="s">
        <v>50</v>
      </c>
      <c r="N67" s="20" t="s">
        <v>30</v>
      </c>
      <c r="O67" s="9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2" t="s">
        <v>51</v>
      </c>
      <c r="G68" s="92"/>
      <c r="H68" s="92"/>
      <c r="I68" s="92"/>
      <c r="J68" s="92"/>
      <c r="K68" s="21" t="s">
        <v>21</v>
      </c>
      <c r="L68" s="21" t="s">
        <v>22</v>
      </c>
      <c r="M68" s="93" t="s">
        <v>20</v>
      </c>
      <c r="N68" s="93"/>
      <c r="O68" s="9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4">
        <f>(K70+K71+K72+K73+K74)/5</f>
        <v>1</v>
      </c>
      <c r="M70" s="20"/>
      <c r="N70" s="20" t="s">
        <v>35</v>
      </c>
      <c r="O70" s="9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5"/>
      <c r="M71" s="20"/>
      <c r="N71" s="20" t="s">
        <v>79</v>
      </c>
      <c r="O71" s="9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5"/>
      <c r="M72" s="20"/>
      <c r="N72" s="20" t="s">
        <v>79</v>
      </c>
      <c r="O72" s="9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5"/>
      <c r="M73" s="20"/>
      <c r="N73" s="20" t="s">
        <v>35</v>
      </c>
      <c r="O73" s="9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6"/>
      <c r="M74" s="20"/>
      <c r="N74" s="20" t="s">
        <v>35</v>
      </c>
      <c r="O74" s="9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9" t="s">
        <v>96</v>
      </c>
      <c r="G76" s="90"/>
      <c r="H76" s="90"/>
      <c r="I76" s="90"/>
      <c r="J76" s="90"/>
      <c r="K76" s="90"/>
      <c r="L76" s="90"/>
      <c r="M76" s="90"/>
      <c r="N76" s="90"/>
      <c r="O76" s="91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9" t="s">
        <v>24</v>
      </c>
      <c r="G77" s="90"/>
      <c r="H77" s="90"/>
      <c r="I77" s="90"/>
      <c r="J77" s="90"/>
      <c r="K77" s="90"/>
      <c r="L77" s="90"/>
      <c r="M77" s="90"/>
      <c r="N77" s="90"/>
      <c r="O77" s="91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2" t="s">
        <v>25</v>
      </c>
      <c r="G78" s="92"/>
      <c r="H78" s="92"/>
      <c r="I78" s="92"/>
      <c r="J78" s="92"/>
      <c r="K78" s="20" t="s">
        <v>18</v>
      </c>
      <c r="L78" s="20" t="s">
        <v>19</v>
      </c>
      <c r="M78" s="92" t="s">
        <v>20</v>
      </c>
      <c r="N78" s="9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4">
        <f>(K79+K80+K81+K82+K83+K84)/6</f>
        <v>1.7166666666666668</v>
      </c>
      <c r="M79" s="20" t="s">
        <v>29</v>
      </c>
      <c r="N79" s="20" t="s">
        <v>30</v>
      </c>
      <c r="O79" s="94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5"/>
      <c r="M80" s="21"/>
      <c r="N80" s="20" t="s">
        <v>35</v>
      </c>
      <c r="O80" s="9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5"/>
      <c r="M81" s="21"/>
      <c r="N81" s="20" t="s">
        <v>35</v>
      </c>
      <c r="O81" s="9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5"/>
      <c r="M82" s="21"/>
      <c r="N82" s="20" t="s">
        <v>35</v>
      </c>
      <c r="O82" s="9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5"/>
      <c r="M83" s="21"/>
      <c r="N83" s="20" t="s">
        <v>35</v>
      </c>
      <c r="O83" s="9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6"/>
      <c r="M84" s="20" t="s">
        <v>50</v>
      </c>
      <c r="N84" s="20" t="s">
        <v>30</v>
      </c>
      <c r="O84" s="9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2" t="s">
        <v>51</v>
      </c>
      <c r="G85" s="92"/>
      <c r="H85" s="92"/>
      <c r="I85" s="92"/>
      <c r="J85" s="92"/>
      <c r="K85" s="21" t="s">
        <v>21</v>
      </c>
      <c r="L85" s="21" t="s">
        <v>22</v>
      </c>
      <c r="M85" s="93" t="s">
        <v>20</v>
      </c>
      <c r="N85" s="93"/>
      <c r="O85" s="9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4">
        <f>(K87+K88+K89+K90+K91)/5</f>
        <v>1.0371794871794873</v>
      </c>
      <c r="M87" s="21"/>
      <c r="N87" s="20" t="s">
        <v>35</v>
      </c>
      <c r="O87" s="9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5"/>
      <c r="M88" s="21"/>
      <c r="N88" s="21" t="s">
        <v>79</v>
      </c>
      <c r="O88" s="9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5"/>
      <c r="M89" s="21"/>
      <c r="N89" s="21" t="s">
        <v>79</v>
      </c>
      <c r="O89" s="9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5"/>
      <c r="M90" s="20" t="s">
        <v>104</v>
      </c>
      <c r="N90" s="20" t="s">
        <v>35</v>
      </c>
      <c r="O90" s="9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6"/>
      <c r="M91" s="21"/>
      <c r="N91" s="20" t="s">
        <v>35</v>
      </c>
      <c r="O91" s="9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9" t="s">
        <v>105</v>
      </c>
      <c r="G93" s="90"/>
      <c r="H93" s="90"/>
      <c r="I93" s="90"/>
      <c r="J93" s="90"/>
      <c r="K93" s="90"/>
      <c r="L93" s="90"/>
      <c r="M93" s="90"/>
      <c r="N93" s="90"/>
      <c r="O93" s="91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9" t="s">
        <v>24</v>
      </c>
      <c r="G94" s="90"/>
      <c r="H94" s="90"/>
      <c r="I94" s="90"/>
      <c r="J94" s="90"/>
      <c r="K94" s="90"/>
      <c r="L94" s="90"/>
      <c r="M94" s="90"/>
      <c r="N94" s="90"/>
      <c r="O94" s="91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2" t="s">
        <v>25</v>
      </c>
      <c r="G95" s="92"/>
      <c r="H95" s="92"/>
      <c r="I95" s="92"/>
      <c r="J95" s="92"/>
      <c r="K95" s="20" t="s">
        <v>18</v>
      </c>
      <c r="L95" s="20" t="s">
        <v>19</v>
      </c>
      <c r="M95" s="92" t="s">
        <v>20</v>
      </c>
      <c r="N95" s="9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4">
        <f>(K96+K97+K98+K99+K100+K101)/6</f>
        <v>1.9166666666666667</v>
      </c>
      <c r="M96" s="20" t="s">
        <v>29</v>
      </c>
      <c r="N96" s="20" t="s">
        <v>30</v>
      </c>
      <c r="O96" s="94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5"/>
      <c r="M97" s="21"/>
      <c r="N97" s="20" t="s">
        <v>35</v>
      </c>
      <c r="O97" s="9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5"/>
      <c r="M98" s="21"/>
      <c r="N98" s="20" t="s">
        <v>35</v>
      </c>
      <c r="O98" s="9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5"/>
      <c r="M99" s="21"/>
      <c r="N99" s="20" t="s">
        <v>35</v>
      </c>
      <c r="O99" s="9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5"/>
      <c r="M100" s="21"/>
      <c r="N100" s="20" t="s">
        <v>35</v>
      </c>
      <c r="O100" s="9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6"/>
      <c r="M101" s="20" t="s">
        <v>50</v>
      </c>
      <c r="N101" s="20" t="s">
        <v>30</v>
      </c>
      <c r="O101" s="9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1" t="s">
        <v>21</v>
      </c>
      <c r="L102" s="21" t="s">
        <v>22</v>
      </c>
      <c r="M102" s="93" t="s">
        <v>20</v>
      </c>
      <c r="N102" s="93"/>
      <c r="O102" s="9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4">
        <f>(K104+K105+K106+K107+K108)/5</f>
        <v>1</v>
      </c>
      <c r="M104" s="21"/>
      <c r="N104" s="20" t="s">
        <v>35</v>
      </c>
      <c r="O104" s="9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5"/>
      <c r="M105" s="21"/>
      <c r="N105" s="20" t="s">
        <v>79</v>
      </c>
      <c r="O105" s="9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5"/>
      <c r="M106" s="21"/>
      <c r="N106" s="21" t="s">
        <v>79</v>
      </c>
      <c r="O106" s="9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5"/>
      <c r="M107" s="21"/>
      <c r="N107" s="20" t="s">
        <v>35</v>
      </c>
      <c r="O107" s="9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6"/>
      <c r="M108" s="21"/>
      <c r="N108" s="20" t="s">
        <v>35</v>
      </c>
      <c r="O108" s="9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9" t="s">
        <v>115</v>
      </c>
      <c r="G110" s="90"/>
      <c r="H110" s="90"/>
      <c r="I110" s="90"/>
      <c r="J110" s="90"/>
      <c r="K110" s="90"/>
      <c r="L110" s="90"/>
      <c r="M110" s="90"/>
      <c r="N110" s="90"/>
      <c r="O110" s="91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9" t="s">
        <v>24</v>
      </c>
      <c r="G111" s="90"/>
      <c r="H111" s="90"/>
      <c r="I111" s="90"/>
      <c r="J111" s="90"/>
      <c r="K111" s="90"/>
      <c r="L111" s="90"/>
      <c r="M111" s="90"/>
      <c r="N111" s="90"/>
      <c r="O111" s="91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20" t="s">
        <v>18</v>
      </c>
      <c r="L112" s="20" t="s">
        <v>19</v>
      </c>
      <c r="M112" s="92" t="s">
        <v>20</v>
      </c>
      <c r="N112" s="9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4">
        <f>(K113+K114+K115+K116+K117+K118)/6</f>
        <v>1.7583333333333335</v>
      </c>
      <c r="M113" s="20" t="s">
        <v>29</v>
      </c>
      <c r="N113" s="20" t="s">
        <v>30</v>
      </c>
      <c r="O113" s="94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5"/>
      <c r="M114" s="21"/>
      <c r="N114" s="20" t="s">
        <v>35</v>
      </c>
      <c r="O114" s="9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5"/>
      <c r="M115" s="21"/>
      <c r="N115" s="20" t="s">
        <v>35</v>
      </c>
      <c r="O115" s="9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5"/>
      <c r="M116" s="21"/>
      <c r="N116" s="20" t="s">
        <v>35</v>
      </c>
      <c r="O116" s="9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5"/>
      <c r="M117" s="21"/>
      <c r="N117" s="20" t="s">
        <v>35</v>
      </c>
      <c r="O117" s="9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6"/>
      <c r="M118" s="20" t="s">
        <v>50</v>
      </c>
      <c r="N118" s="20" t="s">
        <v>30</v>
      </c>
      <c r="O118" s="9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1" t="s">
        <v>21</v>
      </c>
      <c r="L119" s="21" t="s">
        <v>22</v>
      </c>
      <c r="M119" s="93" t="s">
        <v>20</v>
      </c>
      <c r="N119" s="93"/>
      <c r="O119" s="9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4">
        <f>(K121+K122+K123+K124+K125)/5</f>
        <v>1</v>
      </c>
      <c r="M121" s="21"/>
      <c r="N121" s="20" t="s">
        <v>35</v>
      </c>
      <c r="O121" s="9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5"/>
      <c r="M122" s="21"/>
      <c r="N122" s="20" t="s">
        <v>79</v>
      </c>
      <c r="O122" s="9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5"/>
      <c r="M123" s="21"/>
      <c r="N123" s="21" t="s">
        <v>79</v>
      </c>
      <c r="O123" s="9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5"/>
      <c r="M124" s="21"/>
      <c r="N124" s="20" t="s">
        <v>35</v>
      </c>
      <c r="O124" s="9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6"/>
      <c r="M125" s="21"/>
      <c r="N125" s="20" t="s">
        <v>35</v>
      </c>
      <c r="O125" s="9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9" t="s">
        <v>124</v>
      </c>
      <c r="G127" s="90"/>
      <c r="H127" s="90"/>
      <c r="I127" s="90"/>
      <c r="J127" s="90"/>
      <c r="K127" s="90"/>
      <c r="L127" s="90"/>
      <c r="M127" s="90"/>
      <c r="N127" s="90"/>
      <c r="O127" s="91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9" t="s">
        <v>24</v>
      </c>
      <c r="G128" s="90"/>
      <c r="H128" s="90"/>
      <c r="I128" s="90"/>
      <c r="J128" s="90"/>
      <c r="K128" s="90"/>
      <c r="L128" s="90"/>
      <c r="M128" s="90"/>
      <c r="N128" s="90"/>
      <c r="O128" s="91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20" t="s">
        <v>18</v>
      </c>
      <c r="L129" s="20" t="s">
        <v>19</v>
      </c>
      <c r="M129" s="92" t="s">
        <v>20</v>
      </c>
      <c r="N129" s="9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4">
        <f>(K130+K131+K132+K133+K134+K135)/6</f>
        <v>1</v>
      </c>
      <c r="M130" s="20" t="s">
        <v>29</v>
      </c>
      <c r="N130" s="20" t="s">
        <v>30</v>
      </c>
      <c r="O130" s="94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5"/>
      <c r="M131" s="21"/>
      <c r="N131" s="20" t="s">
        <v>35</v>
      </c>
      <c r="O131" s="9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5"/>
      <c r="M132" s="21"/>
      <c r="N132" s="20" t="s">
        <v>35</v>
      </c>
      <c r="O132" s="9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5"/>
      <c r="M133" s="21"/>
      <c r="N133" s="20" t="s">
        <v>35</v>
      </c>
      <c r="O133" s="9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5"/>
      <c r="M134" s="21"/>
      <c r="N134" s="20" t="s">
        <v>35</v>
      </c>
      <c r="O134" s="9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6"/>
      <c r="M135" s="20" t="s">
        <v>50</v>
      </c>
      <c r="N135" s="20" t="s">
        <v>30</v>
      </c>
      <c r="O135" s="9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1" t="s">
        <v>21</v>
      </c>
      <c r="L136" s="21" t="s">
        <v>22</v>
      </c>
      <c r="M136" s="93" t="s">
        <v>20</v>
      </c>
      <c r="N136" s="93"/>
      <c r="O136" s="9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4">
        <f>(K138+K139+K140+K141+K142)/5</f>
        <v>1</v>
      </c>
      <c r="M138" s="21"/>
      <c r="N138" s="20" t="s">
        <v>35</v>
      </c>
      <c r="O138" s="9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5"/>
      <c r="M139" s="21"/>
      <c r="N139" s="20" t="s">
        <v>79</v>
      </c>
      <c r="O139" s="9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5"/>
      <c r="M140" s="21"/>
      <c r="N140" s="21" t="s">
        <v>79</v>
      </c>
      <c r="O140" s="9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5"/>
      <c r="M141" s="21"/>
      <c r="N141" s="20" t="s">
        <v>35</v>
      </c>
      <c r="O141" s="9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6"/>
      <c r="M142" s="21"/>
      <c r="N142" s="20" t="s">
        <v>35</v>
      </c>
      <c r="O142" s="9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9" t="s">
        <v>131</v>
      </c>
      <c r="G144" s="90"/>
      <c r="H144" s="90"/>
      <c r="I144" s="90"/>
      <c r="J144" s="90"/>
      <c r="K144" s="90"/>
      <c r="L144" s="90"/>
      <c r="M144" s="90"/>
      <c r="N144" s="90"/>
      <c r="O144" s="91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9" t="s">
        <v>24</v>
      </c>
      <c r="G145" s="90"/>
      <c r="H145" s="90"/>
      <c r="I145" s="90"/>
      <c r="J145" s="90"/>
      <c r="K145" s="90"/>
      <c r="L145" s="90"/>
      <c r="M145" s="90"/>
      <c r="N145" s="90"/>
      <c r="O145" s="91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20" t="s">
        <v>18</v>
      </c>
      <c r="L146" s="20" t="s">
        <v>19</v>
      </c>
      <c r="M146" s="92" t="s">
        <v>20</v>
      </c>
      <c r="N146" s="9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4">
        <f>(K147+K148+K149+K150+K151+K152)/6</f>
        <v>1.9083333333333332</v>
      </c>
      <c r="M147" s="20" t="s">
        <v>29</v>
      </c>
      <c r="N147" s="35" t="s">
        <v>30</v>
      </c>
      <c r="O147" s="103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5"/>
      <c r="M148" s="21"/>
      <c r="N148" s="35" t="s">
        <v>35</v>
      </c>
      <c r="O148" s="103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5"/>
      <c r="M149" s="21"/>
      <c r="N149" s="35" t="s">
        <v>35</v>
      </c>
      <c r="O149" s="103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5"/>
      <c r="M150" s="21"/>
      <c r="N150" s="35" t="s">
        <v>35</v>
      </c>
      <c r="O150" s="103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5"/>
      <c r="M151" s="20"/>
      <c r="N151" s="35" t="s">
        <v>35</v>
      </c>
      <c r="O151" s="103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6"/>
      <c r="M152" s="20" t="s">
        <v>50</v>
      </c>
      <c r="N152" s="35" t="s">
        <v>30</v>
      </c>
      <c r="O152" s="103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1" t="s">
        <v>21</v>
      </c>
      <c r="L153" s="21" t="s">
        <v>22</v>
      </c>
      <c r="M153" s="93" t="s">
        <v>20</v>
      </c>
      <c r="N153" s="104"/>
      <c r="O153" s="103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3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4">
        <f>(K155+K156+K157+K158+K159)/5</f>
        <v>1</v>
      </c>
      <c r="M155" s="21"/>
      <c r="N155" s="35" t="s">
        <v>35</v>
      </c>
      <c r="O155" s="103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5"/>
      <c r="M156" s="21"/>
      <c r="N156" s="35" t="s">
        <v>79</v>
      </c>
      <c r="O156" s="103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5"/>
      <c r="M157" s="21"/>
      <c r="N157" s="36" t="s">
        <v>79</v>
      </c>
      <c r="O157" s="103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5"/>
      <c r="M158" s="21"/>
      <c r="N158" s="35" t="s">
        <v>35</v>
      </c>
      <c r="O158" s="103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6"/>
      <c r="M159" s="21"/>
      <c r="N159" s="35" t="s">
        <v>35</v>
      </c>
      <c r="O159" s="103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3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9" t="s">
        <v>139</v>
      </c>
      <c r="G161" s="90"/>
      <c r="H161" s="90"/>
      <c r="I161" s="90"/>
      <c r="J161" s="90"/>
      <c r="K161" s="90"/>
      <c r="L161" s="90"/>
      <c r="M161" s="90"/>
      <c r="N161" s="90"/>
      <c r="O161" s="91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9" t="s">
        <v>24</v>
      </c>
      <c r="G162" s="90"/>
      <c r="H162" s="90"/>
      <c r="I162" s="90"/>
      <c r="J162" s="90"/>
      <c r="K162" s="90"/>
      <c r="L162" s="90"/>
      <c r="M162" s="90"/>
      <c r="N162" s="90"/>
      <c r="O162" s="91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20" t="s">
        <v>18</v>
      </c>
      <c r="L163" s="20" t="s">
        <v>19</v>
      </c>
      <c r="M163" s="92" t="s">
        <v>20</v>
      </c>
      <c r="N163" s="9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4">
        <f>(K164+K165+K166+K167+K168+K169)/6</f>
        <v>1.25</v>
      </c>
      <c r="M164" s="20" t="s">
        <v>29</v>
      </c>
      <c r="N164" s="20" t="s">
        <v>30</v>
      </c>
      <c r="O164" s="94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5"/>
      <c r="M165" s="21"/>
      <c r="N165" s="20" t="s">
        <v>35</v>
      </c>
      <c r="O165" s="9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5"/>
      <c r="M166" s="21"/>
      <c r="N166" s="20" t="s">
        <v>35</v>
      </c>
      <c r="O166" s="9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5"/>
      <c r="M167" s="21"/>
      <c r="N167" s="20" t="s">
        <v>35</v>
      </c>
      <c r="O167" s="9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5"/>
      <c r="M168" s="21"/>
      <c r="N168" s="20" t="s">
        <v>35</v>
      </c>
      <c r="O168" s="9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6"/>
      <c r="M169" s="20"/>
      <c r="N169" s="20" t="s">
        <v>30</v>
      </c>
      <c r="O169" s="9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1" t="s">
        <v>21</v>
      </c>
      <c r="L170" s="21" t="s">
        <v>22</v>
      </c>
      <c r="M170" s="93" t="s">
        <v>20</v>
      </c>
      <c r="N170" s="93"/>
      <c r="O170" s="9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4">
        <f>(K172+K173+K174+K175+K176)/5</f>
        <v>1</v>
      </c>
      <c r="M172" s="21"/>
      <c r="N172" s="20" t="s">
        <v>35</v>
      </c>
      <c r="O172" s="9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5"/>
      <c r="M173" s="21"/>
      <c r="N173" s="20" t="s">
        <v>79</v>
      </c>
      <c r="O173" s="9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5"/>
      <c r="M174" s="21"/>
      <c r="N174" s="21" t="s">
        <v>79</v>
      </c>
      <c r="O174" s="9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5"/>
      <c r="M175" s="21"/>
      <c r="N175" s="20" t="s">
        <v>35</v>
      </c>
      <c r="O175" s="9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6"/>
      <c r="M176" s="21"/>
      <c r="N176" s="20" t="s">
        <v>35</v>
      </c>
      <c r="O176" s="9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9" t="s">
        <v>147</v>
      </c>
      <c r="G178" s="90"/>
      <c r="H178" s="90"/>
      <c r="I178" s="90"/>
      <c r="J178" s="90"/>
      <c r="K178" s="90"/>
      <c r="L178" s="90"/>
      <c r="M178" s="90"/>
      <c r="N178" s="90"/>
      <c r="O178" s="91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9" t="s">
        <v>24</v>
      </c>
      <c r="G179" s="90"/>
      <c r="H179" s="90"/>
      <c r="I179" s="90"/>
      <c r="J179" s="90"/>
      <c r="K179" s="90"/>
      <c r="L179" s="90"/>
      <c r="M179" s="90"/>
      <c r="N179" s="90"/>
      <c r="O179" s="91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20" t="s">
        <v>18</v>
      </c>
      <c r="L180" s="20" t="s">
        <v>19</v>
      </c>
      <c r="M180" s="92" t="s">
        <v>20</v>
      </c>
      <c r="N180" s="9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4">
        <f>(K181+K182+K183+K184+K185+K186)/6</f>
        <v>1.7008333333333334</v>
      </c>
      <c r="M181" s="20" t="s">
        <v>29</v>
      </c>
      <c r="N181" s="20" t="s">
        <v>30</v>
      </c>
      <c r="O181" s="94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5"/>
      <c r="M182" s="21" t="s">
        <v>72</v>
      </c>
      <c r="N182" s="20" t="s">
        <v>35</v>
      </c>
      <c r="O182" s="9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5"/>
      <c r="M183" s="21"/>
      <c r="N183" s="20" t="s">
        <v>35</v>
      </c>
      <c r="O183" s="9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5"/>
      <c r="M184" s="21"/>
      <c r="N184" s="20" t="s">
        <v>35</v>
      </c>
      <c r="O184" s="9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5"/>
      <c r="M185" s="20" t="s">
        <v>77</v>
      </c>
      <c r="N185" s="20" t="s">
        <v>35</v>
      </c>
      <c r="O185" s="9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6"/>
      <c r="M186" s="20" t="s">
        <v>50</v>
      </c>
      <c r="N186" s="20" t="s">
        <v>30</v>
      </c>
      <c r="O186" s="9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1" t="s">
        <v>21</v>
      </c>
      <c r="L187" s="21" t="s">
        <v>22</v>
      </c>
      <c r="M187" s="93" t="s">
        <v>20</v>
      </c>
      <c r="N187" s="93"/>
      <c r="O187" s="9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4">
        <f>(K189+K190+K191+K192+K193)/5</f>
        <v>1.0893049932523617</v>
      </c>
      <c r="M189" s="21"/>
      <c r="N189" s="20" t="s">
        <v>35</v>
      </c>
      <c r="O189" s="9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5"/>
      <c r="M190" s="21"/>
      <c r="N190" s="20" t="s">
        <v>79</v>
      </c>
      <c r="O190" s="9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5"/>
      <c r="M191" s="21"/>
      <c r="N191" s="21" t="s">
        <v>79</v>
      </c>
      <c r="O191" s="9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5"/>
      <c r="M192" s="20" t="s">
        <v>104</v>
      </c>
      <c r="N192" s="20" t="s">
        <v>35</v>
      </c>
      <c r="O192" s="9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6"/>
      <c r="M193" s="21" t="s">
        <v>155</v>
      </c>
      <c r="N193" s="20" t="s">
        <v>35</v>
      </c>
      <c r="O193" s="9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9" t="s">
        <v>156</v>
      </c>
      <c r="G195" s="90"/>
      <c r="H195" s="90"/>
      <c r="I195" s="90"/>
      <c r="J195" s="90"/>
      <c r="K195" s="90"/>
      <c r="L195" s="90"/>
      <c r="M195" s="90"/>
      <c r="N195" s="90"/>
      <c r="O195" s="91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9" t="s">
        <v>24</v>
      </c>
      <c r="G196" s="90"/>
      <c r="H196" s="90"/>
      <c r="I196" s="90"/>
      <c r="J196" s="90"/>
      <c r="K196" s="90"/>
      <c r="L196" s="90"/>
      <c r="M196" s="90"/>
      <c r="N196" s="90"/>
      <c r="O196" s="91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20" t="s">
        <v>18</v>
      </c>
      <c r="L197" s="20" t="s">
        <v>19</v>
      </c>
      <c r="M197" s="92" t="s">
        <v>20</v>
      </c>
      <c r="N197" s="9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4">
        <f>(K198+K199+K200+K201+K202+K203)/6</f>
        <v>1.9198592375366568</v>
      </c>
      <c r="M198" s="20" t="s">
        <v>29</v>
      </c>
      <c r="N198" s="20" t="s">
        <v>30</v>
      </c>
      <c r="O198" s="94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5"/>
      <c r="M199" s="21" t="s">
        <v>72</v>
      </c>
      <c r="N199" s="20" t="s">
        <v>35</v>
      </c>
      <c r="O199" s="9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5"/>
      <c r="M200" s="21"/>
      <c r="N200" s="20" t="s">
        <v>35</v>
      </c>
      <c r="O200" s="9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5"/>
      <c r="M201" s="21"/>
      <c r="N201" s="20" t="s">
        <v>35</v>
      </c>
      <c r="O201" s="9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5"/>
      <c r="M202" s="21" t="s">
        <v>155</v>
      </c>
      <c r="N202" s="20" t="s">
        <v>35</v>
      </c>
      <c r="O202" s="9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6"/>
      <c r="M203" s="20" t="s">
        <v>50</v>
      </c>
      <c r="N203" s="20" t="s">
        <v>30</v>
      </c>
      <c r="O203" s="9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1" t="s">
        <v>21</v>
      </c>
      <c r="L204" s="21" t="s">
        <v>22</v>
      </c>
      <c r="M204" s="93" t="s">
        <v>20</v>
      </c>
      <c r="N204" s="93"/>
      <c r="O204" s="9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4">
        <f>(K206+K207+K208+K209+K210)/5</f>
        <v>1.0021678321678322</v>
      </c>
      <c r="M206" s="21"/>
      <c r="N206" s="20" t="s">
        <v>35</v>
      </c>
      <c r="O206" s="9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5"/>
      <c r="M207" s="21"/>
      <c r="N207" s="20" t="s">
        <v>79</v>
      </c>
      <c r="O207" s="9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5"/>
      <c r="M208" s="21"/>
      <c r="N208" s="21" t="s">
        <v>79</v>
      </c>
      <c r="O208" s="9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5"/>
      <c r="M209" s="21"/>
      <c r="N209" s="20" t="s">
        <v>35</v>
      </c>
      <c r="O209" s="9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6"/>
      <c r="M210" s="21" t="s">
        <v>155</v>
      </c>
      <c r="N210" s="20" t="s">
        <v>35</v>
      </c>
      <c r="O210" s="9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9" t="s">
        <v>164</v>
      </c>
      <c r="G212" s="90"/>
      <c r="H212" s="90"/>
      <c r="I212" s="90"/>
      <c r="J212" s="90"/>
      <c r="K212" s="90"/>
      <c r="L212" s="90"/>
      <c r="M212" s="90"/>
      <c r="N212" s="90"/>
      <c r="O212" s="91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9" t="s">
        <v>24</v>
      </c>
      <c r="G213" s="90"/>
      <c r="H213" s="90"/>
      <c r="I213" s="90"/>
      <c r="J213" s="90"/>
      <c r="K213" s="90"/>
      <c r="L213" s="90"/>
      <c r="M213" s="90"/>
      <c r="N213" s="90"/>
      <c r="O213" s="91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20" t="s">
        <v>18</v>
      </c>
      <c r="L214" s="20" t="s">
        <v>19</v>
      </c>
      <c r="M214" s="92" t="s">
        <v>20</v>
      </c>
      <c r="N214" s="9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4">
        <f>(K215+K216+K217+K218+K219+K220)/6</f>
        <v>1.7909153543307088</v>
      </c>
      <c r="M215" s="20" t="s">
        <v>29</v>
      </c>
      <c r="N215" s="20" t="s">
        <v>30</v>
      </c>
      <c r="O215" s="94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5"/>
      <c r="M216" s="21" t="s">
        <v>72</v>
      </c>
      <c r="N216" s="20" t="s">
        <v>35</v>
      </c>
      <c r="O216" s="9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5"/>
      <c r="M217" s="21"/>
      <c r="N217" s="20" t="s">
        <v>35</v>
      </c>
      <c r="O217" s="9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5"/>
      <c r="M218" s="21"/>
      <c r="N218" s="20" t="s">
        <v>35</v>
      </c>
      <c r="O218" s="9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5"/>
      <c r="M219" s="21" t="s">
        <v>155</v>
      </c>
      <c r="N219" s="20" t="s">
        <v>35</v>
      </c>
      <c r="O219" s="9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6"/>
      <c r="M220" s="20" t="s">
        <v>50</v>
      </c>
      <c r="N220" s="20" t="s">
        <v>30</v>
      </c>
      <c r="O220" s="9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1" t="s">
        <v>21</v>
      </c>
      <c r="L221" s="21" t="s">
        <v>22</v>
      </c>
      <c r="M221" s="93" t="s">
        <v>20</v>
      </c>
      <c r="N221" s="93"/>
      <c r="O221" s="9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4">
        <f>(K223+K224+K225+K226+K227)/5</f>
        <v>1.0163461538461538</v>
      </c>
      <c r="M223" s="21"/>
      <c r="N223" s="20" t="s">
        <v>35</v>
      </c>
      <c r="O223" s="9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5"/>
      <c r="M224" s="21"/>
      <c r="N224" s="20" t="s">
        <v>79</v>
      </c>
      <c r="O224" s="9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5"/>
      <c r="M225" s="21"/>
      <c r="N225" s="21" t="s">
        <v>79</v>
      </c>
      <c r="O225" s="9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5"/>
      <c r="M226" s="21"/>
      <c r="N226" s="20" t="s">
        <v>35</v>
      </c>
      <c r="O226" s="9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6"/>
      <c r="M227" s="21" t="s">
        <v>155</v>
      </c>
      <c r="N227" s="20" t="s">
        <v>35</v>
      </c>
      <c r="O227" s="9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9" t="s">
        <v>171</v>
      </c>
      <c r="G229" s="90"/>
      <c r="H229" s="90"/>
      <c r="I229" s="90"/>
      <c r="J229" s="90"/>
      <c r="K229" s="90"/>
      <c r="L229" s="90"/>
      <c r="M229" s="90"/>
      <c r="N229" s="90"/>
      <c r="O229" s="91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9" t="s">
        <v>24</v>
      </c>
      <c r="G230" s="90"/>
      <c r="H230" s="90"/>
      <c r="I230" s="90"/>
      <c r="J230" s="90"/>
      <c r="K230" s="90"/>
      <c r="L230" s="90"/>
      <c r="M230" s="90"/>
      <c r="N230" s="90"/>
      <c r="O230" s="91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20" t="s">
        <v>18</v>
      </c>
      <c r="L231" s="20" t="s">
        <v>19</v>
      </c>
      <c r="M231" s="92" t="s">
        <v>20</v>
      </c>
      <c r="N231" s="9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4">
        <f>(K232+K233+K234+K235+K236+K237)/6</f>
        <v>1.5833333333333333</v>
      </c>
      <c r="M232" s="20" t="s">
        <v>29</v>
      </c>
      <c r="N232" s="20" t="s">
        <v>30</v>
      </c>
      <c r="O232" s="94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5"/>
      <c r="M233" s="21"/>
      <c r="N233" s="20" t="s">
        <v>35</v>
      </c>
      <c r="O233" s="9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5"/>
      <c r="M234" s="21"/>
      <c r="N234" s="20" t="s">
        <v>35</v>
      </c>
      <c r="O234" s="9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5"/>
      <c r="M235" s="21"/>
      <c r="N235" s="20" t="s">
        <v>35</v>
      </c>
      <c r="O235" s="9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5"/>
      <c r="M236" s="21"/>
      <c r="N236" s="20" t="s">
        <v>35</v>
      </c>
      <c r="O236" s="9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6"/>
      <c r="M237" s="20" t="s">
        <v>50</v>
      </c>
      <c r="N237" s="20" t="s">
        <v>30</v>
      </c>
      <c r="O237" s="9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1" t="s">
        <v>21</v>
      </c>
      <c r="L238" s="21" t="s">
        <v>22</v>
      </c>
      <c r="M238" s="93" t="s">
        <v>20</v>
      </c>
      <c r="N238" s="93"/>
      <c r="O238" s="9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4">
        <f>(K240+K241+K242+K243+K244)/5</f>
        <v>1</v>
      </c>
      <c r="M240" s="21"/>
      <c r="N240" s="20" t="s">
        <v>35</v>
      </c>
      <c r="O240" s="9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5"/>
      <c r="M241" s="21"/>
      <c r="N241" s="20" t="s">
        <v>79</v>
      </c>
      <c r="O241" s="9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5"/>
      <c r="M242" s="21"/>
      <c r="N242" s="21" t="s">
        <v>79</v>
      </c>
      <c r="O242" s="9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5"/>
      <c r="M243" s="21"/>
      <c r="N243" s="20" t="s">
        <v>35</v>
      </c>
      <c r="O243" s="9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6"/>
      <c r="M244" s="21"/>
      <c r="N244" s="20" t="s">
        <v>35</v>
      </c>
      <c r="O244" s="9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9" t="s">
        <v>179</v>
      </c>
      <c r="G246" s="90"/>
      <c r="H246" s="90"/>
      <c r="I246" s="90"/>
      <c r="J246" s="90"/>
      <c r="K246" s="90"/>
      <c r="L246" s="90"/>
      <c r="M246" s="90"/>
      <c r="N246" s="90"/>
      <c r="O246" s="91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9" t="s">
        <v>24</v>
      </c>
      <c r="G247" s="90"/>
      <c r="H247" s="90"/>
      <c r="I247" s="90"/>
      <c r="J247" s="90"/>
      <c r="K247" s="90"/>
      <c r="L247" s="90"/>
      <c r="M247" s="90"/>
      <c r="N247" s="90"/>
      <c r="O247" s="91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20" t="s">
        <v>18</v>
      </c>
      <c r="L248" s="20" t="s">
        <v>19</v>
      </c>
      <c r="M248" s="92" t="s">
        <v>20</v>
      </c>
      <c r="N248" s="9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4">
        <f>(K249+K250+K251+K252+K253+K254)/6</f>
        <v>2.0698130783845072</v>
      </c>
      <c r="M249" s="20" t="s">
        <v>29</v>
      </c>
      <c r="N249" s="20" t="s">
        <v>30</v>
      </c>
      <c r="O249" s="94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5"/>
      <c r="M250" s="21" t="s">
        <v>72</v>
      </c>
      <c r="N250" s="20" t="s">
        <v>35</v>
      </c>
      <c r="O250" s="9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5"/>
      <c r="M251" s="21"/>
      <c r="N251" s="20" t="s">
        <v>35</v>
      </c>
      <c r="O251" s="9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5"/>
      <c r="M252" s="21"/>
      <c r="N252" s="20" t="s">
        <v>35</v>
      </c>
      <c r="O252" s="9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5"/>
      <c r="M253" s="21" t="s">
        <v>155</v>
      </c>
      <c r="N253" s="20" t="s">
        <v>35</v>
      </c>
      <c r="O253" s="9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6"/>
      <c r="M254" s="20" t="s">
        <v>50</v>
      </c>
      <c r="N254" s="20" t="s">
        <v>30</v>
      </c>
      <c r="O254" s="9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1" t="s">
        <v>21</v>
      </c>
      <c r="L255" s="21" t="s">
        <v>22</v>
      </c>
      <c r="M255" s="93" t="s">
        <v>20</v>
      </c>
      <c r="N255" s="93"/>
      <c r="O255" s="9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4">
        <f>(K257+K258+K259+K260+K261)/5</f>
        <v>1.0069646569646569</v>
      </c>
      <c r="M257" s="21"/>
      <c r="N257" s="20" t="s">
        <v>35</v>
      </c>
      <c r="O257" s="9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5"/>
      <c r="M258" s="21"/>
      <c r="N258" s="20" t="s">
        <v>79</v>
      </c>
      <c r="O258" s="9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5"/>
      <c r="M259" s="21"/>
      <c r="N259" s="21" t="s">
        <v>79</v>
      </c>
      <c r="O259" s="9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5"/>
      <c r="M260" s="21"/>
      <c r="N260" s="20" t="s">
        <v>35</v>
      </c>
      <c r="O260" s="9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6"/>
      <c r="M261" s="21" t="s">
        <v>155</v>
      </c>
      <c r="N261" s="20" t="s">
        <v>35</v>
      </c>
      <c r="O261" s="9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9" t="s">
        <v>186</v>
      </c>
      <c r="G263" s="90"/>
      <c r="H263" s="90"/>
      <c r="I263" s="90"/>
      <c r="J263" s="90"/>
      <c r="K263" s="90"/>
      <c r="L263" s="90"/>
      <c r="M263" s="90"/>
      <c r="N263" s="90"/>
      <c r="O263" s="91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9" t="s">
        <v>24</v>
      </c>
      <c r="G264" s="90"/>
      <c r="H264" s="90"/>
      <c r="I264" s="90"/>
      <c r="J264" s="90"/>
      <c r="K264" s="90"/>
      <c r="L264" s="90"/>
      <c r="M264" s="90"/>
      <c r="N264" s="90"/>
      <c r="O264" s="91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20" t="s">
        <v>18</v>
      </c>
      <c r="L265" s="20" t="s">
        <v>19</v>
      </c>
      <c r="M265" s="92" t="s">
        <v>20</v>
      </c>
      <c r="N265" s="9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4">
        <f>(K266+K267+K268+K269+K270+K271)/6</f>
        <v>1.8833333333333335</v>
      </c>
      <c r="M266" s="20" t="s">
        <v>29</v>
      </c>
      <c r="N266" s="20" t="s">
        <v>30</v>
      </c>
      <c r="O266" s="94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5"/>
      <c r="M267" s="21"/>
      <c r="N267" s="20" t="s">
        <v>35</v>
      </c>
      <c r="O267" s="9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5"/>
      <c r="M268" s="21"/>
      <c r="N268" s="20" t="s">
        <v>35</v>
      </c>
      <c r="O268" s="9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5"/>
      <c r="M269" s="21"/>
      <c r="N269" s="20" t="s">
        <v>35</v>
      </c>
      <c r="O269" s="9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5"/>
      <c r="M270" s="20"/>
      <c r="N270" s="20" t="s">
        <v>35</v>
      </c>
      <c r="O270" s="9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6"/>
      <c r="M271" s="20" t="s">
        <v>50</v>
      </c>
      <c r="N271" s="20" t="s">
        <v>30</v>
      </c>
      <c r="O271" s="9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1" t="s">
        <v>21</v>
      </c>
      <c r="L272" s="21" t="s">
        <v>22</v>
      </c>
      <c r="M272" s="93" t="s">
        <v>20</v>
      </c>
      <c r="N272" s="93"/>
      <c r="O272" s="9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4">
        <f>(K274+K275+K276+K277+K278)/5</f>
        <v>1</v>
      </c>
      <c r="M274" s="21"/>
      <c r="N274" s="20" t="s">
        <v>35</v>
      </c>
      <c r="O274" s="9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5"/>
      <c r="M275" s="21"/>
      <c r="N275" s="20" t="s">
        <v>79</v>
      </c>
      <c r="O275" s="9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5"/>
      <c r="M276" s="21"/>
      <c r="N276" s="21" t="s">
        <v>79</v>
      </c>
      <c r="O276" s="9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5"/>
      <c r="M277" s="21"/>
      <c r="N277" s="20" t="s">
        <v>35</v>
      </c>
      <c r="O277" s="9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6"/>
      <c r="M278" s="21"/>
      <c r="N278" s="20" t="s">
        <v>35</v>
      </c>
      <c r="O278" s="9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9" t="s">
        <v>194</v>
      </c>
      <c r="G280" s="90"/>
      <c r="H280" s="90"/>
      <c r="I280" s="90"/>
      <c r="J280" s="90"/>
      <c r="K280" s="90"/>
      <c r="L280" s="90"/>
      <c r="M280" s="90"/>
      <c r="N280" s="90"/>
      <c r="O280" s="91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9" t="s">
        <v>24</v>
      </c>
      <c r="G281" s="90"/>
      <c r="H281" s="90"/>
      <c r="I281" s="90"/>
      <c r="J281" s="90"/>
      <c r="K281" s="90"/>
      <c r="L281" s="90"/>
      <c r="M281" s="90"/>
      <c r="N281" s="90"/>
      <c r="O281" s="91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20" t="s">
        <v>18</v>
      </c>
      <c r="L282" s="20" t="s">
        <v>19</v>
      </c>
      <c r="M282" s="92" t="s">
        <v>20</v>
      </c>
      <c r="N282" s="9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4">
        <f>(K283+K284+K285+K286+K287+K288)/6</f>
        <v>1.7583333333333335</v>
      </c>
      <c r="M283" s="20" t="s">
        <v>29</v>
      </c>
      <c r="N283" s="20" t="s">
        <v>30</v>
      </c>
      <c r="O283" s="94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5"/>
      <c r="M284" s="21"/>
      <c r="N284" s="20" t="s">
        <v>35</v>
      </c>
      <c r="O284" s="9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5"/>
      <c r="M285" s="21"/>
      <c r="N285" s="20" t="s">
        <v>35</v>
      </c>
      <c r="O285" s="9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5"/>
      <c r="M286" s="21"/>
      <c r="N286" s="20" t="s">
        <v>35</v>
      </c>
      <c r="O286" s="9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5"/>
      <c r="M287" s="21"/>
      <c r="N287" s="20" t="s">
        <v>35</v>
      </c>
      <c r="O287" s="9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6"/>
      <c r="M288" s="20" t="s">
        <v>50</v>
      </c>
      <c r="N288" s="20" t="s">
        <v>30</v>
      </c>
      <c r="O288" s="9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1" t="s">
        <v>21</v>
      </c>
      <c r="L289" s="21" t="s">
        <v>22</v>
      </c>
      <c r="M289" s="93" t="s">
        <v>20</v>
      </c>
      <c r="N289" s="93"/>
      <c r="O289" s="9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4">
        <f>(K291+K292+K293+K294+K295)/5</f>
        <v>1</v>
      </c>
      <c r="M291" s="21"/>
      <c r="N291" s="20" t="s">
        <v>35</v>
      </c>
      <c r="O291" s="9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5"/>
      <c r="M292" s="21"/>
      <c r="N292" s="20" t="s">
        <v>79</v>
      </c>
      <c r="O292" s="9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5"/>
      <c r="M293" s="21"/>
      <c r="N293" s="21" t="s">
        <v>79</v>
      </c>
      <c r="O293" s="9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5"/>
      <c r="M294" s="21"/>
      <c r="N294" s="20" t="s">
        <v>35</v>
      </c>
      <c r="O294" s="9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6"/>
      <c r="M295" s="21"/>
      <c r="N295" s="20" t="s">
        <v>35</v>
      </c>
      <c r="O295" s="9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9" t="s">
        <v>202</v>
      </c>
      <c r="G297" s="90"/>
      <c r="H297" s="90"/>
      <c r="I297" s="90"/>
      <c r="J297" s="90"/>
      <c r="K297" s="90"/>
      <c r="L297" s="90"/>
      <c r="M297" s="90"/>
      <c r="N297" s="90"/>
      <c r="O297" s="91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9" t="s">
        <v>24</v>
      </c>
      <c r="G298" s="90"/>
      <c r="H298" s="90"/>
      <c r="I298" s="90"/>
      <c r="J298" s="90"/>
      <c r="K298" s="90"/>
      <c r="L298" s="90"/>
      <c r="M298" s="90"/>
      <c r="N298" s="90"/>
      <c r="O298" s="91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20" t="s">
        <v>18</v>
      </c>
      <c r="L299" s="20" t="s">
        <v>19</v>
      </c>
      <c r="M299" s="92" t="s">
        <v>20</v>
      </c>
      <c r="N299" s="9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4">
        <f>(K300+K301+K302+K303+K304+K305)/6</f>
        <v>1.7249999999999999</v>
      </c>
      <c r="M300" s="20" t="s">
        <v>29</v>
      </c>
      <c r="N300" s="20" t="s">
        <v>30</v>
      </c>
      <c r="O300" s="94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5"/>
      <c r="M301" s="21"/>
      <c r="N301" s="20" t="s">
        <v>35</v>
      </c>
      <c r="O301" s="9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5"/>
      <c r="M302" s="21"/>
      <c r="N302" s="20" t="s">
        <v>35</v>
      </c>
      <c r="O302" s="9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5"/>
      <c r="M303" s="21"/>
      <c r="N303" s="20" t="s">
        <v>35</v>
      </c>
      <c r="O303" s="9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5"/>
      <c r="M304" s="21"/>
      <c r="N304" s="20" t="s">
        <v>35</v>
      </c>
      <c r="O304" s="9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6"/>
      <c r="M305" s="20" t="s">
        <v>50</v>
      </c>
      <c r="N305" s="20" t="s">
        <v>30</v>
      </c>
      <c r="O305" s="9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1" t="s">
        <v>21</v>
      </c>
      <c r="L306" s="21" t="s">
        <v>22</v>
      </c>
      <c r="M306" s="93" t="s">
        <v>20</v>
      </c>
      <c r="N306" s="93"/>
      <c r="O306" s="9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4">
        <f>(K308+K309+K310+K311+K312)/5</f>
        <v>1</v>
      </c>
      <c r="M308" s="21"/>
      <c r="N308" s="20" t="s">
        <v>35</v>
      </c>
      <c r="O308" s="9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5"/>
      <c r="M309" s="21"/>
      <c r="N309" s="20" t="s">
        <v>79</v>
      </c>
      <c r="O309" s="9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5"/>
      <c r="M310" s="21"/>
      <c r="N310" s="21" t="s">
        <v>79</v>
      </c>
      <c r="O310" s="9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5"/>
      <c r="M311" s="21"/>
      <c r="N311" s="20" t="s">
        <v>35</v>
      </c>
      <c r="O311" s="9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6"/>
      <c r="M312" s="21"/>
      <c r="N312" s="20" t="s">
        <v>35</v>
      </c>
      <c r="O312" s="9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9" t="s">
        <v>210</v>
      </c>
      <c r="G314" s="90"/>
      <c r="H314" s="90"/>
      <c r="I314" s="90"/>
      <c r="J314" s="90"/>
      <c r="K314" s="90"/>
      <c r="L314" s="90"/>
      <c r="M314" s="90"/>
      <c r="N314" s="90"/>
      <c r="O314" s="91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9" t="s">
        <v>24</v>
      </c>
      <c r="G315" s="90"/>
      <c r="H315" s="90"/>
      <c r="I315" s="90"/>
      <c r="J315" s="90"/>
      <c r="K315" s="90"/>
      <c r="L315" s="90"/>
      <c r="M315" s="90"/>
      <c r="N315" s="90"/>
      <c r="O315" s="91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20" t="s">
        <v>18</v>
      </c>
      <c r="L316" s="20" t="s">
        <v>19</v>
      </c>
      <c r="M316" s="92" t="s">
        <v>20</v>
      </c>
      <c r="N316" s="9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4">
        <f>(K317+K318+K319+K320+K321+K322)/6</f>
        <v>1.5986419753086418</v>
      </c>
      <c r="M317" s="20" t="s">
        <v>29</v>
      </c>
      <c r="N317" s="20" t="s">
        <v>30</v>
      </c>
      <c r="O317" s="94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5"/>
      <c r="M318" s="21"/>
      <c r="N318" s="20" t="s">
        <v>35</v>
      </c>
      <c r="O318" s="9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5"/>
      <c r="M319" s="21"/>
      <c r="N319" s="20" t="s">
        <v>35</v>
      </c>
      <c r="O319" s="9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5"/>
      <c r="M320" s="21"/>
      <c r="N320" s="20" t="s">
        <v>35</v>
      </c>
      <c r="O320" s="9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5"/>
      <c r="M321" s="21"/>
      <c r="N321" s="20" t="s">
        <v>35</v>
      </c>
      <c r="O321" s="9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6"/>
      <c r="M322" s="20" t="s">
        <v>50</v>
      </c>
      <c r="N322" s="20" t="s">
        <v>30</v>
      </c>
      <c r="O322" s="9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9" t="s">
        <v>51</v>
      </c>
      <c r="G323" s="90"/>
      <c r="H323" s="90"/>
      <c r="I323" s="90"/>
      <c r="J323" s="91"/>
      <c r="K323" s="21" t="s">
        <v>21</v>
      </c>
      <c r="L323" s="21" t="s">
        <v>22</v>
      </c>
      <c r="M323" s="93" t="s">
        <v>20</v>
      </c>
      <c r="N323" s="93"/>
      <c r="O323" s="9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4">
        <f>(K325+K326+K327+K328+K329)/5</f>
        <v>1.0089743589743589</v>
      </c>
      <c r="M325" s="21"/>
      <c r="N325" s="20" t="s">
        <v>35</v>
      </c>
      <c r="O325" s="9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5"/>
      <c r="M326" s="21"/>
      <c r="N326" s="20" t="s">
        <v>79</v>
      </c>
      <c r="O326" s="9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5"/>
      <c r="M327" s="21"/>
      <c r="N327" s="21" t="s">
        <v>79</v>
      </c>
      <c r="O327" s="9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5"/>
      <c r="M328" s="21"/>
      <c r="N328" s="20" t="s">
        <v>35</v>
      </c>
      <c r="O328" s="9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6"/>
      <c r="M329" s="21" t="s">
        <v>155</v>
      </c>
      <c r="N329" s="20" t="s">
        <v>35</v>
      </c>
      <c r="O329" s="9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9" t="s">
        <v>218</v>
      </c>
      <c r="G331" s="90"/>
      <c r="H331" s="90"/>
      <c r="I331" s="90"/>
      <c r="J331" s="90"/>
      <c r="K331" s="90"/>
      <c r="L331" s="90"/>
      <c r="M331" s="90"/>
      <c r="N331" s="90"/>
      <c r="O331" s="91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9" t="s">
        <v>24</v>
      </c>
      <c r="G332" s="90"/>
      <c r="H332" s="90"/>
      <c r="I332" s="90"/>
      <c r="J332" s="90"/>
      <c r="K332" s="90"/>
      <c r="L332" s="90"/>
      <c r="M332" s="90"/>
      <c r="N332" s="90"/>
      <c r="O332" s="91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20" t="s">
        <v>18</v>
      </c>
      <c r="L333" s="20" t="s">
        <v>19</v>
      </c>
      <c r="M333" s="92" t="s">
        <v>20</v>
      </c>
      <c r="N333" s="9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4">
        <f>(K334+K335+K336+K337+K338+K339)/6</f>
        <v>1.8666666666666665</v>
      </c>
      <c r="M334" s="20" t="s">
        <v>29</v>
      </c>
      <c r="N334" s="20" t="s">
        <v>30</v>
      </c>
      <c r="O334" s="94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5"/>
      <c r="M335" s="21"/>
      <c r="N335" s="20" t="s">
        <v>35</v>
      </c>
      <c r="O335" s="9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5"/>
      <c r="M336" s="21"/>
      <c r="N336" s="20" t="s">
        <v>35</v>
      </c>
      <c r="O336" s="9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5"/>
      <c r="M337" s="21"/>
      <c r="N337" s="20" t="s">
        <v>35</v>
      </c>
      <c r="O337" s="9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5"/>
      <c r="M338" s="20"/>
      <c r="N338" s="20" t="s">
        <v>35</v>
      </c>
      <c r="O338" s="9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6"/>
      <c r="M339" s="20" t="s">
        <v>50</v>
      </c>
      <c r="N339" s="20" t="s">
        <v>30</v>
      </c>
      <c r="O339" s="9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1" t="s">
        <v>21</v>
      </c>
      <c r="L340" s="21" t="s">
        <v>22</v>
      </c>
      <c r="M340" s="93" t="s">
        <v>20</v>
      </c>
      <c r="N340" s="93"/>
      <c r="O340" s="9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4">
        <f>(K342+K343+K344+K345+K346)/5</f>
        <v>1</v>
      </c>
      <c r="M342" s="21"/>
      <c r="N342" s="20" t="s">
        <v>35</v>
      </c>
      <c r="O342" s="9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5"/>
      <c r="M343" s="21"/>
      <c r="N343" s="20" t="s">
        <v>79</v>
      </c>
      <c r="O343" s="9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5"/>
      <c r="M344" s="21"/>
      <c r="N344" s="21" t="s">
        <v>79</v>
      </c>
      <c r="O344" s="9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5"/>
      <c r="M345" s="21"/>
      <c r="N345" s="20" t="s">
        <v>35</v>
      </c>
      <c r="O345" s="9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6"/>
      <c r="M346" s="21"/>
      <c r="N346" s="20" t="s">
        <v>35</v>
      </c>
      <c r="O346" s="9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9" t="s">
        <v>225</v>
      </c>
      <c r="G348" s="90"/>
      <c r="H348" s="90"/>
      <c r="I348" s="90"/>
      <c r="J348" s="90"/>
      <c r="K348" s="90"/>
      <c r="L348" s="90"/>
      <c r="M348" s="90"/>
      <c r="N348" s="90"/>
      <c r="O348" s="91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9" t="s">
        <v>24</v>
      </c>
      <c r="G349" s="90"/>
      <c r="H349" s="90"/>
      <c r="I349" s="90"/>
      <c r="J349" s="90"/>
      <c r="K349" s="90"/>
      <c r="L349" s="90"/>
      <c r="M349" s="90"/>
      <c r="N349" s="90"/>
      <c r="O349" s="91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20" t="s">
        <v>18</v>
      </c>
      <c r="L350" s="20" t="s">
        <v>19</v>
      </c>
      <c r="M350" s="92" t="s">
        <v>20</v>
      </c>
      <c r="N350" s="9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4">
        <f>(K351+K352+K353+K354+K355+K356)/6</f>
        <v>1.9112745098039217</v>
      </c>
      <c r="M351" s="20" t="s">
        <v>29</v>
      </c>
      <c r="N351" s="20" t="s">
        <v>30</v>
      </c>
      <c r="O351" s="94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5"/>
      <c r="M352" s="21"/>
      <c r="N352" s="20" t="s">
        <v>35</v>
      </c>
      <c r="O352" s="9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5"/>
      <c r="M353" s="21"/>
      <c r="N353" s="20" t="s">
        <v>35</v>
      </c>
      <c r="O353" s="9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5"/>
      <c r="M354" s="21"/>
      <c r="N354" s="20" t="s">
        <v>35</v>
      </c>
      <c r="O354" s="9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5"/>
      <c r="M355" s="21"/>
      <c r="N355" s="20" t="s">
        <v>35</v>
      </c>
      <c r="O355" s="9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6"/>
      <c r="M356" s="20" t="s">
        <v>50</v>
      </c>
      <c r="N356" s="20" t="s">
        <v>30</v>
      </c>
      <c r="O356" s="9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1" t="s">
        <v>21</v>
      </c>
      <c r="L357" s="21" t="s">
        <v>22</v>
      </c>
      <c r="M357" s="93" t="s">
        <v>20</v>
      </c>
      <c r="N357" s="93"/>
      <c r="O357" s="9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4">
        <f>(K359+K360+K361+K362+K363)/5</f>
        <v>1</v>
      </c>
      <c r="M359" s="21"/>
      <c r="N359" s="20" t="s">
        <v>35</v>
      </c>
      <c r="O359" s="9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5"/>
      <c r="M360" s="21"/>
      <c r="N360" s="20" t="s">
        <v>79</v>
      </c>
      <c r="O360" s="9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5"/>
      <c r="M361" s="21"/>
      <c r="N361" s="21" t="s">
        <v>79</v>
      </c>
      <c r="O361" s="9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5"/>
      <c r="M362" s="21"/>
      <c r="N362" s="20" t="s">
        <v>35</v>
      </c>
      <c r="O362" s="9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6"/>
      <c r="M363" s="21"/>
      <c r="N363" s="20" t="s">
        <v>35</v>
      </c>
      <c r="O363" s="9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9" t="s">
        <v>232</v>
      </c>
      <c r="G365" s="90"/>
      <c r="H365" s="90"/>
      <c r="I365" s="90"/>
      <c r="J365" s="90"/>
      <c r="K365" s="90"/>
      <c r="L365" s="90"/>
      <c r="M365" s="90"/>
      <c r="N365" s="90"/>
      <c r="O365" s="91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9" t="s">
        <v>24</v>
      </c>
      <c r="G366" s="90"/>
      <c r="H366" s="90"/>
      <c r="I366" s="90"/>
      <c r="J366" s="90"/>
      <c r="K366" s="90"/>
      <c r="L366" s="90"/>
      <c r="M366" s="90"/>
      <c r="N366" s="90"/>
      <c r="O366" s="91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20" t="s">
        <v>18</v>
      </c>
      <c r="L367" s="20" t="s">
        <v>19</v>
      </c>
      <c r="M367" s="92" t="s">
        <v>20</v>
      </c>
      <c r="N367" s="9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4">
        <f>(K368+K369+K370+K371+K372+K373)/6</f>
        <v>2.1666666666666665</v>
      </c>
      <c r="M368" s="20" t="s">
        <v>29</v>
      </c>
      <c r="N368" s="20" t="s">
        <v>30</v>
      </c>
      <c r="O368" s="94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5"/>
      <c r="M369" s="21"/>
      <c r="N369" s="20" t="s">
        <v>35</v>
      </c>
      <c r="O369" s="9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5"/>
      <c r="M370" s="21"/>
      <c r="N370" s="20" t="s">
        <v>35</v>
      </c>
      <c r="O370" s="9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5"/>
      <c r="M371" s="21"/>
      <c r="N371" s="20" t="s">
        <v>35</v>
      </c>
      <c r="O371" s="9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5"/>
      <c r="M372" s="21"/>
      <c r="N372" s="20" t="s">
        <v>35</v>
      </c>
      <c r="O372" s="9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6"/>
      <c r="M373" s="20" t="s">
        <v>50</v>
      </c>
      <c r="N373" s="20" t="s">
        <v>30</v>
      </c>
      <c r="O373" s="9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1" t="s">
        <v>21</v>
      </c>
      <c r="L374" s="21" t="s">
        <v>22</v>
      </c>
      <c r="M374" s="93" t="s">
        <v>20</v>
      </c>
      <c r="N374" s="93"/>
      <c r="O374" s="9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4">
        <f>(K376+K377+K378+K379+K380)/5</f>
        <v>1</v>
      </c>
      <c r="M376" s="21"/>
      <c r="N376" s="20" t="s">
        <v>35</v>
      </c>
      <c r="O376" s="9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5"/>
      <c r="M377" s="21"/>
      <c r="N377" s="20" t="s">
        <v>79</v>
      </c>
      <c r="O377" s="9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5"/>
      <c r="M378" s="21"/>
      <c r="N378" s="21" t="s">
        <v>79</v>
      </c>
      <c r="O378" s="9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5"/>
      <c r="M379" s="20"/>
      <c r="N379" s="20" t="s">
        <v>35</v>
      </c>
      <c r="O379" s="9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6"/>
      <c r="M380" s="20"/>
      <c r="N380" s="20" t="s">
        <v>35</v>
      </c>
      <c r="O380" s="9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9" t="s">
        <v>240</v>
      </c>
      <c r="G382" s="90"/>
      <c r="H382" s="90"/>
      <c r="I382" s="90"/>
      <c r="J382" s="90"/>
      <c r="K382" s="90"/>
      <c r="L382" s="90"/>
      <c r="M382" s="90"/>
      <c r="N382" s="90"/>
      <c r="O382" s="91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9" t="s">
        <v>24</v>
      </c>
      <c r="G383" s="90"/>
      <c r="H383" s="90"/>
      <c r="I383" s="90"/>
      <c r="J383" s="90"/>
      <c r="K383" s="90"/>
      <c r="L383" s="90"/>
      <c r="M383" s="90"/>
      <c r="N383" s="90"/>
      <c r="O383" s="91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20" t="s">
        <v>18</v>
      </c>
      <c r="L384" s="20" t="s">
        <v>19</v>
      </c>
      <c r="M384" s="92" t="s">
        <v>20</v>
      </c>
      <c r="N384" s="9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4">
        <f>(K385+K386+K387+K388+K389+K390)/6</f>
        <v>1</v>
      </c>
      <c r="M385" s="21"/>
      <c r="N385" s="20" t="s">
        <v>30</v>
      </c>
      <c r="O385" s="94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5"/>
      <c r="M386" s="21"/>
      <c r="N386" s="20" t="s">
        <v>35</v>
      </c>
      <c r="O386" s="9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5"/>
      <c r="M387" s="21"/>
      <c r="N387" s="20" t="s">
        <v>35</v>
      </c>
      <c r="O387" s="9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5"/>
      <c r="M388" s="21"/>
      <c r="N388" s="20" t="s">
        <v>35</v>
      </c>
      <c r="O388" s="9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5"/>
      <c r="M389" s="21"/>
      <c r="N389" s="20" t="s">
        <v>35</v>
      </c>
      <c r="O389" s="9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6"/>
      <c r="M390" s="21"/>
      <c r="N390" s="20" t="s">
        <v>30</v>
      </c>
      <c r="O390" s="9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1" t="s">
        <v>21</v>
      </c>
      <c r="L391" s="21" t="s">
        <v>22</v>
      </c>
      <c r="M391" s="93" t="s">
        <v>20</v>
      </c>
      <c r="N391" s="93"/>
      <c r="O391" s="9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4">
        <f>(K393+K394+K395+K396+K397)/5</f>
        <v>1</v>
      </c>
      <c r="M393" s="21"/>
      <c r="N393" s="20" t="s">
        <v>35</v>
      </c>
      <c r="O393" s="9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5"/>
      <c r="M394" s="21"/>
      <c r="N394" s="20" t="s">
        <v>79</v>
      </c>
      <c r="O394" s="9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5"/>
      <c r="M395" s="21"/>
      <c r="N395" s="21" t="s">
        <v>79</v>
      </c>
      <c r="O395" s="9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5"/>
      <c r="M396" s="21"/>
      <c r="N396" s="20" t="s">
        <v>35</v>
      </c>
      <c r="O396" s="9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6"/>
      <c r="M397" s="21"/>
      <c r="N397" s="20" t="s">
        <v>35</v>
      </c>
      <c r="O397" s="9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9" t="s">
        <v>248</v>
      </c>
      <c r="G399" s="90"/>
      <c r="H399" s="90"/>
      <c r="I399" s="90"/>
      <c r="J399" s="90"/>
      <c r="K399" s="90"/>
      <c r="L399" s="90"/>
      <c r="M399" s="90"/>
      <c r="N399" s="90"/>
      <c r="O399" s="91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9" t="s">
        <v>24</v>
      </c>
      <c r="G400" s="90"/>
      <c r="H400" s="90"/>
      <c r="I400" s="90"/>
      <c r="J400" s="90"/>
      <c r="K400" s="90"/>
      <c r="L400" s="90"/>
      <c r="M400" s="90"/>
      <c r="N400" s="90"/>
      <c r="O400" s="91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20" t="s">
        <v>18</v>
      </c>
      <c r="L401" s="20" t="s">
        <v>19</v>
      </c>
      <c r="M401" s="92" t="s">
        <v>20</v>
      </c>
      <c r="N401" s="9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4">
        <f>(K402+K403+K404+K405+K406+K407)/6</f>
        <v>1.0832777777777778</v>
      </c>
      <c r="M402" s="20" t="s">
        <v>29</v>
      </c>
      <c r="N402" s="20" t="s">
        <v>30</v>
      </c>
      <c r="O402" s="94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5"/>
      <c r="M403" s="21"/>
      <c r="N403" s="20" t="s">
        <v>35</v>
      </c>
      <c r="O403" s="9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5"/>
      <c r="M404" s="21"/>
      <c r="N404" s="20" t="s">
        <v>35</v>
      </c>
      <c r="O404" s="9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5"/>
      <c r="M405" s="21"/>
      <c r="N405" s="20" t="s">
        <v>35</v>
      </c>
      <c r="O405" s="9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5"/>
      <c r="M406" s="21"/>
      <c r="N406" s="20" t="s">
        <v>35</v>
      </c>
      <c r="O406" s="9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6"/>
      <c r="M407" s="21"/>
      <c r="N407" s="20" t="s">
        <v>30</v>
      </c>
      <c r="O407" s="9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1" t="s">
        <v>21</v>
      </c>
      <c r="L408" s="21" t="s">
        <v>22</v>
      </c>
      <c r="M408" s="93" t="s">
        <v>20</v>
      </c>
      <c r="N408" s="93"/>
      <c r="O408" s="9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4">
        <f>(K410+K411+K412+K413+K414)/5</f>
        <v>0.9999358974358975</v>
      </c>
      <c r="M410" s="21"/>
      <c r="N410" s="20" t="s">
        <v>35</v>
      </c>
      <c r="O410" s="9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5"/>
      <c r="M411" s="21"/>
      <c r="N411" s="20" t="s">
        <v>79</v>
      </c>
      <c r="O411" s="9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5"/>
      <c r="M412" s="21"/>
      <c r="N412" s="21" t="s">
        <v>79</v>
      </c>
      <c r="O412" s="9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5"/>
      <c r="M413" s="21"/>
      <c r="N413" s="20" t="s">
        <v>35</v>
      </c>
      <c r="O413" s="9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6"/>
      <c r="M414" s="21"/>
      <c r="N414" s="20" t="s">
        <v>35</v>
      </c>
      <c r="O414" s="9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9" t="s">
        <v>256</v>
      </c>
      <c r="G416" s="90"/>
      <c r="H416" s="90"/>
      <c r="I416" s="90"/>
      <c r="J416" s="90"/>
      <c r="K416" s="90"/>
      <c r="L416" s="90"/>
      <c r="M416" s="90"/>
      <c r="N416" s="90"/>
      <c r="O416" s="91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9" t="s">
        <v>24</v>
      </c>
      <c r="G417" s="90"/>
      <c r="H417" s="90"/>
      <c r="I417" s="90"/>
      <c r="J417" s="90"/>
      <c r="K417" s="90"/>
      <c r="L417" s="90"/>
      <c r="M417" s="90"/>
      <c r="N417" s="90"/>
      <c r="O417" s="91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20" t="s">
        <v>18</v>
      </c>
      <c r="L418" s="20" t="s">
        <v>19</v>
      </c>
      <c r="M418" s="92" t="s">
        <v>20</v>
      </c>
      <c r="N418" s="9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4">
        <f>(K419+K420+K421+K422+K423+K424)/6</f>
        <v>2.0833333333333335</v>
      </c>
      <c r="M419" s="20" t="s">
        <v>29</v>
      </c>
      <c r="N419" s="20" t="s">
        <v>30</v>
      </c>
      <c r="O419" s="94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5"/>
      <c r="M420" s="21"/>
      <c r="N420" s="20" t="s">
        <v>35</v>
      </c>
      <c r="O420" s="9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5"/>
      <c r="M421" s="21"/>
      <c r="N421" s="20" t="s">
        <v>35</v>
      </c>
      <c r="O421" s="9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5"/>
      <c r="M422" s="21"/>
      <c r="N422" s="20" t="s">
        <v>35</v>
      </c>
      <c r="O422" s="9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5"/>
      <c r="M423" s="21"/>
      <c r="N423" s="20" t="s">
        <v>35</v>
      </c>
      <c r="O423" s="9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6"/>
      <c r="M424" s="20" t="s">
        <v>50</v>
      </c>
      <c r="N424" s="20" t="s">
        <v>30</v>
      </c>
      <c r="O424" s="9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1" t="s">
        <v>21</v>
      </c>
      <c r="L425" s="21" t="s">
        <v>22</v>
      </c>
      <c r="M425" s="93" t="s">
        <v>20</v>
      </c>
      <c r="N425" s="93"/>
      <c r="O425" s="9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4">
        <f>(K427+K428+K429+K430+K431)/5</f>
        <v>1</v>
      </c>
      <c r="M427" s="21"/>
      <c r="N427" s="20" t="s">
        <v>35</v>
      </c>
      <c r="O427" s="9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5"/>
      <c r="M428" s="21"/>
      <c r="N428" s="20" t="s">
        <v>79</v>
      </c>
      <c r="O428" s="9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5"/>
      <c r="M429" s="21"/>
      <c r="N429" s="21" t="s">
        <v>79</v>
      </c>
      <c r="O429" s="9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5"/>
      <c r="M430" s="21"/>
      <c r="N430" s="20" t="s">
        <v>35</v>
      </c>
      <c r="O430" s="9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6"/>
      <c r="M431" s="21"/>
      <c r="N431" s="20" t="s">
        <v>35</v>
      </c>
      <c r="O431" s="9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9" t="s">
        <v>263</v>
      </c>
      <c r="G433" s="90"/>
      <c r="H433" s="90"/>
      <c r="I433" s="90"/>
      <c r="J433" s="90"/>
      <c r="K433" s="90"/>
      <c r="L433" s="90"/>
      <c r="M433" s="90"/>
      <c r="N433" s="90"/>
      <c r="O433" s="91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9" t="s">
        <v>24</v>
      </c>
      <c r="G434" s="90"/>
      <c r="H434" s="90"/>
      <c r="I434" s="90"/>
      <c r="J434" s="90"/>
      <c r="K434" s="90"/>
      <c r="L434" s="90"/>
      <c r="M434" s="90"/>
      <c r="N434" s="90"/>
      <c r="O434" s="91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20" t="s">
        <v>18</v>
      </c>
      <c r="L435" s="20" t="s">
        <v>19</v>
      </c>
      <c r="M435" s="92" t="s">
        <v>20</v>
      </c>
      <c r="N435" s="9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4">
        <f>(K436+K437+K438+K439+K440+K441)/6</f>
        <v>1.1083333333333334</v>
      </c>
      <c r="M436" s="20" t="s">
        <v>29</v>
      </c>
      <c r="N436" s="20" t="s">
        <v>30</v>
      </c>
      <c r="O436" s="94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5"/>
      <c r="M437" s="21"/>
      <c r="N437" s="20" t="s">
        <v>35</v>
      </c>
      <c r="O437" s="9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5"/>
      <c r="M438" s="21"/>
      <c r="N438" s="20" t="s">
        <v>35</v>
      </c>
      <c r="O438" s="9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5"/>
      <c r="M439" s="21"/>
      <c r="N439" s="20" t="s">
        <v>35</v>
      </c>
      <c r="O439" s="9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5"/>
      <c r="M440" s="21"/>
      <c r="N440" s="20" t="s">
        <v>35</v>
      </c>
      <c r="O440" s="9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6"/>
      <c r="M441" s="21"/>
      <c r="N441" s="20" t="s">
        <v>30</v>
      </c>
      <c r="O441" s="9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1" t="s">
        <v>21</v>
      </c>
      <c r="L442" s="21" t="s">
        <v>22</v>
      </c>
      <c r="M442" s="93" t="s">
        <v>20</v>
      </c>
      <c r="N442" s="93"/>
      <c r="O442" s="9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4">
        <f>(K444+K445+K446+K447+K448)/5</f>
        <v>1</v>
      </c>
      <c r="M444" s="21"/>
      <c r="N444" s="20" t="s">
        <v>35</v>
      </c>
      <c r="O444" s="9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5"/>
      <c r="M445" s="21"/>
      <c r="N445" s="20" t="s">
        <v>79</v>
      </c>
      <c r="O445" s="9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5"/>
      <c r="M446" s="21"/>
      <c r="N446" s="21" t="s">
        <v>79</v>
      </c>
      <c r="O446" s="9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5"/>
      <c r="M447" s="21"/>
      <c r="N447" s="20" t="s">
        <v>35</v>
      </c>
      <c r="O447" s="9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6"/>
      <c r="M448" s="21"/>
      <c r="N448" s="20" t="s">
        <v>35</v>
      </c>
      <c r="O448" s="9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9" t="s">
        <v>271</v>
      </c>
      <c r="G450" s="90"/>
      <c r="H450" s="90"/>
      <c r="I450" s="90"/>
      <c r="J450" s="90"/>
      <c r="K450" s="90"/>
      <c r="L450" s="90"/>
      <c r="M450" s="90"/>
      <c r="N450" s="90"/>
      <c r="O450" s="91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9" t="s">
        <v>24</v>
      </c>
      <c r="G451" s="90"/>
      <c r="H451" s="90"/>
      <c r="I451" s="90"/>
      <c r="J451" s="90"/>
      <c r="K451" s="90"/>
      <c r="L451" s="90"/>
      <c r="M451" s="90"/>
      <c r="N451" s="90"/>
      <c r="O451" s="91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20" t="s">
        <v>18</v>
      </c>
      <c r="L452" s="20" t="s">
        <v>19</v>
      </c>
      <c r="M452" s="92" t="s">
        <v>20</v>
      </c>
      <c r="N452" s="9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4">
        <f>(K453+K454+K455+K456+K457+K458)/6</f>
        <v>1.3333333333333333</v>
      </c>
      <c r="M453" s="21"/>
      <c r="N453" s="20" t="s">
        <v>30</v>
      </c>
      <c r="O453" s="94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5"/>
      <c r="M454" s="21"/>
      <c r="N454" s="20" t="s">
        <v>35</v>
      </c>
      <c r="O454" s="9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5"/>
      <c r="M455" s="21"/>
      <c r="N455" s="20" t="s">
        <v>35</v>
      </c>
      <c r="O455" s="9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5"/>
      <c r="M456" s="21"/>
      <c r="N456" s="20" t="s">
        <v>35</v>
      </c>
      <c r="O456" s="9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5"/>
      <c r="M457" s="21"/>
      <c r="N457" s="20" t="s">
        <v>35</v>
      </c>
      <c r="O457" s="9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6"/>
      <c r="M458" s="20" t="s">
        <v>50</v>
      </c>
      <c r="N458" s="20" t="s">
        <v>30</v>
      </c>
      <c r="O458" s="9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1" t="s">
        <v>21</v>
      </c>
      <c r="L459" s="21" t="s">
        <v>22</v>
      </c>
      <c r="M459" s="93" t="s">
        <v>20</v>
      </c>
      <c r="N459" s="93"/>
      <c r="O459" s="9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4">
        <f>(K461+K462+K463+K464+K465)/5</f>
        <v>1</v>
      </c>
      <c r="M461" s="21"/>
      <c r="N461" s="20" t="s">
        <v>35</v>
      </c>
      <c r="O461" s="9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5"/>
      <c r="M462" s="21"/>
      <c r="N462" s="20" t="s">
        <v>79</v>
      </c>
      <c r="O462" s="9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5"/>
      <c r="M463" s="21"/>
      <c r="N463" s="21" t="s">
        <v>79</v>
      </c>
      <c r="O463" s="9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5"/>
      <c r="M464" s="21"/>
      <c r="N464" s="20" t="s">
        <v>35</v>
      </c>
      <c r="O464" s="9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6"/>
      <c r="M465" s="21"/>
      <c r="N465" s="20" t="s">
        <v>35</v>
      </c>
      <c r="O465" s="9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9" t="s">
        <v>277</v>
      </c>
      <c r="G467" s="90"/>
      <c r="H467" s="90"/>
      <c r="I467" s="90"/>
      <c r="J467" s="90"/>
      <c r="K467" s="90"/>
      <c r="L467" s="90"/>
      <c r="M467" s="90"/>
      <c r="N467" s="90"/>
      <c r="O467" s="91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9" t="s">
        <v>24</v>
      </c>
      <c r="G468" s="90"/>
      <c r="H468" s="90"/>
      <c r="I468" s="90"/>
      <c r="J468" s="90"/>
      <c r="K468" s="90"/>
      <c r="L468" s="90"/>
      <c r="M468" s="90"/>
      <c r="N468" s="90"/>
      <c r="O468" s="91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20" t="s">
        <v>18</v>
      </c>
      <c r="L469" s="20" t="s">
        <v>19</v>
      </c>
      <c r="M469" s="92" t="s">
        <v>20</v>
      </c>
      <c r="N469" s="9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4">
        <f>(K470+K471+K472+K473+K474+K475)/6</f>
        <v>1.1666666666666667</v>
      </c>
      <c r="M470" s="20" t="s">
        <v>29</v>
      </c>
      <c r="N470" s="20" t="s">
        <v>30</v>
      </c>
      <c r="O470" s="94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5"/>
      <c r="M471" s="21"/>
      <c r="N471" s="20" t="s">
        <v>35</v>
      </c>
      <c r="O471" s="9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5"/>
      <c r="M472" s="21"/>
      <c r="N472" s="20" t="s">
        <v>35</v>
      </c>
      <c r="O472" s="9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5"/>
      <c r="M473" s="21"/>
      <c r="N473" s="20" t="s">
        <v>35</v>
      </c>
      <c r="O473" s="9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5"/>
      <c r="M474" s="21"/>
      <c r="N474" s="20" t="s">
        <v>35</v>
      </c>
      <c r="O474" s="9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6"/>
      <c r="M475" s="21"/>
      <c r="N475" s="20" t="s">
        <v>30</v>
      </c>
      <c r="O475" s="9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1" t="s">
        <v>21</v>
      </c>
      <c r="L476" s="21" t="s">
        <v>22</v>
      </c>
      <c r="M476" s="93" t="s">
        <v>20</v>
      </c>
      <c r="N476" s="93"/>
      <c r="O476" s="9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4">
        <f>(K478+K479+K480+K481+K482)/5</f>
        <v>1</v>
      </c>
      <c r="M478" s="21"/>
      <c r="N478" s="20" t="s">
        <v>35</v>
      </c>
      <c r="O478" s="9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5"/>
      <c r="M479" s="21"/>
      <c r="N479" s="20" t="s">
        <v>79</v>
      </c>
      <c r="O479" s="9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5"/>
      <c r="M480" s="21"/>
      <c r="N480" s="21" t="s">
        <v>79</v>
      </c>
      <c r="O480" s="9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5"/>
      <c r="M481" s="21"/>
      <c r="N481" s="20" t="s">
        <v>35</v>
      </c>
      <c r="O481" s="9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6"/>
      <c r="M482" s="21"/>
      <c r="N482" s="20" t="s">
        <v>35</v>
      </c>
      <c r="O482" s="9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9" t="s">
        <v>285</v>
      </c>
      <c r="G484" s="90"/>
      <c r="H484" s="90"/>
      <c r="I484" s="90"/>
      <c r="J484" s="90"/>
      <c r="K484" s="90"/>
      <c r="L484" s="90"/>
      <c r="M484" s="90"/>
      <c r="N484" s="90"/>
      <c r="O484" s="91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9" t="s">
        <v>24</v>
      </c>
      <c r="G485" s="90"/>
      <c r="H485" s="90"/>
      <c r="I485" s="90"/>
      <c r="J485" s="90"/>
      <c r="K485" s="90"/>
      <c r="L485" s="90"/>
      <c r="M485" s="90"/>
      <c r="N485" s="90"/>
      <c r="O485" s="91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20" t="s">
        <v>18</v>
      </c>
      <c r="L486" s="20" t="s">
        <v>19</v>
      </c>
      <c r="M486" s="92" t="s">
        <v>20</v>
      </c>
      <c r="N486" s="9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4">
        <f>(K487+K488+K489+K490+K491+K492)/6</f>
        <v>1.5887978142076502</v>
      </c>
      <c r="M487" s="20" t="s">
        <v>29</v>
      </c>
      <c r="N487" s="20" t="s">
        <v>30</v>
      </c>
      <c r="O487" s="94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5"/>
      <c r="M488" s="21"/>
      <c r="N488" s="20" t="s">
        <v>35</v>
      </c>
      <c r="O488" s="9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5"/>
      <c r="M489" s="21"/>
      <c r="N489" s="20" t="s">
        <v>35</v>
      </c>
      <c r="O489" s="9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5"/>
      <c r="M490" s="21"/>
      <c r="N490" s="20" t="s">
        <v>35</v>
      </c>
      <c r="O490" s="9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5"/>
      <c r="M491" s="20"/>
      <c r="N491" s="20" t="s">
        <v>35</v>
      </c>
      <c r="O491" s="9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6"/>
      <c r="M492" s="21"/>
      <c r="N492" s="20" t="s">
        <v>30</v>
      </c>
      <c r="O492" s="9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1" t="s">
        <v>21</v>
      </c>
      <c r="L493" s="21" t="s">
        <v>22</v>
      </c>
      <c r="M493" s="93" t="s">
        <v>20</v>
      </c>
      <c r="N493" s="93"/>
      <c r="O493" s="9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4">
        <f>(K495+K496+K497+K498+K499)/5</f>
        <v>1</v>
      </c>
      <c r="M495" s="21"/>
      <c r="N495" s="20" t="s">
        <v>35</v>
      </c>
      <c r="O495" s="9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5"/>
      <c r="M496" s="21"/>
      <c r="N496" s="20" t="s">
        <v>79</v>
      </c>
      <c r="O496" s="9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5"/>
      <c r="M497" s="21"/>
      <c r="N497" s="21" t="s">
        <v>79</v>
      </c>
      <c r="O497" s="9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5"/>
      <c r="M498" s="21"/>
      <c r="N498" s="20" t="s">
        <v>35</v>
      </c>
      <c r="O498" s="9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6"/>
      <c r="M499" s="20"/>
      <c r="N499" s="20" t="s">
        <v>35</v>
      </c>
      <c r="O499" s="9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9" t="s">
        <v>293</v>
      </c>
      <c r="G501" s="90"/>
      <c r="H501" s="90"/>
      <c r="I501" s="90"/>
      <c r="J501" s="90"/>
      <c r="K501" s="90"/>
      <c r="L501" s="90"/>
      <c r="M501" s="90"/>
      <c r="N501" s="90"/>
      <c r="O501" s="91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9" t="s">
        <v>24</v>
      </c>
      <c r="G502" s="90"/>
      <c r="H502" s="90"/>
      <c r="I502" s="90"/>
      <c r="J502" s="90"/>
      <c r="K502" s="90"/>
      <c r="L502" s="90"/>
      <c r="M502" s="90"/>
      <c r="N502" s="90"/>
      <c r="O502" s="91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20" t="s">
        <v>18</v>
      </c>
      <c r="L503" s="20" t="s">
        <v>19</v>
      </c>
      <c r="M503" s="92" t="s">
        <v>20</v>
      </c>
      <c r="N503" s="9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4">
        <f>(K504+K505+K506+K507+K508+K509)/6</f>
        <v>2.0790901898734178</v>
      </c>
      <c r="M504" s="20" t="s">
        <v>29</v>
      </c>
      <c r="N504" s="20" t="s">
        <v>30</v>
      </c>
      <c r="O504" s="94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5"/>
      <c r="M505" s="21" t="s">
        <v>72</v>
      </c>
      <c r="N505" s="20" t="s">
        <v>35</v>
      </c>
      <c r="O505" s="9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5"/>
      <c r="M506" s="21"/>
      <c r="N506" s="20" t="s">
        <v>35</v>
      </c>
      <c r="O506" s="9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5"/>
      <c r="M507" s="21"/>
      <c r="N507" s="20" t="s">
        <v>35</v>
      </c>
      <c r="O507" s="9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5"/>
      <c r="M508" s="20" t="s">
        <v>77</v>
      </c>
      <c r="N508" s="20" t="s">
        <v>35</v>
      </c>
      <c r="O508" s="9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6"/>
      <c r="M509" s="20" t="s">
        <v>50</v>
      </c>
      <c r="N509" s="20" t="s">
        <v>30</v>
      </c>
      <c r="O509" s="9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1" t="s">
        <v>21</v>
      </c>
      <c r="L510" s="21" t="s">
        <v>22</v>
      </c>
      <c r="M510" s="93" t="s">
        <v>20</v>
      </c>
      <c r="N510" s="93"/>
      <c r="O510" s="9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4">
        <f>(K512+K513+K514+K515+K516)/5</f>
        <v>1.0122596153846153</v>
      </c>
      <c r="M512" s="21"/>
      <c r="N512" s="20" t="s">
        <v>35</v>
      </c>
      <c r="O512" s="9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5"/>
      <c r="M513" s="21"/>
      <c r="N513" s="20" t="s">
        <v>79</v>
      </c>
      <c r="O513" s="9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5"/>
      <c r="M514" s="21"/>
      <c r="N514" s="21" t="s">
        <v>79</v>
      </c>
      <c r="O514" s="9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5"/>
      <c r="M515" s="21"/>
      <c r="N515" s="20" t="s">
        <v>35</v>
      </c>
      <c r="O515" s="9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6"/>
      <c r="M516" s="20" t="s">
        <v>77</v>
      </c>
      <c r="N516" s="20" t="s">
        <v>35</v>
      </c>
      <c r="O516" s="9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9" t="s">
        <v>300</v>
      </c>
      <c r="G518" s="90"/>
      <c r="H518" s="90"/>
      <c r="I518" s="90"/>
      <c r="J518" s="90"/>
      <c r="K518" s="90"/>
      <c r="L518" s="90"/>
      <c r="M518" s="90"/>
      <c r="N518" s="90"/>
      <c r="O518" s="91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9" t="s">
        <v>24</v>
      </c>
      <c r="G519" s="90"/>
      <c r="H519" s="90"/>
      <c r="I519" s="90"/>
      <c r="J519" s="90"/>
      <c r="K519" s="90"/>
      <c r="L519" s="90"/>
      <c r="M519" s="90"/>
      <c r="N519" s="90"/>
      <c r="O519" s="91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20" t="s">
        <v>18</v>
      </c>
      <c r="L520" s="20" t="s">
        <v>19</v>
      </c>
      <c r="M520" s="92" t="s">
        <v>20</v>
      </c>
      <c r="N520" s="9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4">
        <f>(K521+K522+K523+K524+K525+K526)/6</f>
        <v>0.96521464646464639</v>
      </c>
      <c r="M521" s="31"/>
      <c r="N521" s="20" t="s">
        <v>30</v>
      </c>
      <c r="O521" s="94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5"/>
      <c r="M522" s="37" t="s">
        <v>303</v>
      </c>
      <c r="N522" s="20" t="s">
        <v>35</v>
      </c>
      <c r="O522" s="9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5"/>
      <c r="M523" s="21"/>
      <c r="N523" s="20" t="s">
        <v>35</v>
      </c>
      <c r="O523" s="9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5"/>
      <c r="M524" s="21"/>
      <c r="N524" s="20" t="s">
        <v>35</v>
      </c>
      <c r="O524" s="9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5"/>
      <c r="M525" s="21"/>
      <c r="N525" s="20" t="s">
        <v>35</v>
      </c>
      <c r="O525" s="9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6"/>
      <c r="M526" s="21"/>
      <c r="N526" s="20" t="s">
        <v>30</v>
      </c>
      <c r="O526" s="9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1" t="s">
        <v>21</v>
      </c>
      <c r="L527" s="21" t="s">
        <v>22</v>
      </c>
      <c r="M527" s="93" t="s">
        <v>20</v>
      </c>
      <c r="N527" s="93"/>
      <c r="O527" s="9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4">
        <f>(K529+K530+K531+K532+K533)/5</f>
        <v>0.97916666666666663</v>
      </c>
      <c r="M529" s="21"/>
      <c r="N529" s="20" t="s">
        <v>35</v>
      </c>
      <c r="O529" s="9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5"/>
      <c r="M530" s="21"/>
      <c r="N530" s="20" t="s">
        <v>79</v>
      </c>
      <c r="O530" s="9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5"/>
      <c r="M531" s="21"/>
      <c r="N531" s="21" t="s">
        <v>79</v>
      </c>
      <c r="O531" s="9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5"/>
      <c r="M532" s="21"/>
      <c r="N532" s="20" t="s">
        <v>35</v>
      </c>
      <c r="O532" s="9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6"/>
      <c r="M533" s="37" t="s">
        <v>309</v>
      </c>
      <c r="N533" s="20" t="s">
        <v>35</v>
      </c>
      <c r="O533" s="9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9" t="s">
        <v>310</v>
      </c>
      <c r="G535" s="90"/>
      <c r="H535" s="90"/>
      <c r="I535" s="90"/>
      <c r="J535" s="90"/>
      <c r="K535" s="90"/>
      <c r="L535" s="90"/>
      <c r="M535" s="90"/>
      <c r="N535" s="90"/>
      <c r="O535" s="91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9" t="s">
        <v>24</v>
      </c>
      <c r="G536" s="90"/>
      <c r="H536" s="90"/>
      <c r="I536" s="90"/>
      <c r="J536" s="90"/>
      <c r="K536" s="90"/>
      <c r="L536" s="90"/>
      <c r="M536" s="90"/>
      <c r="N536" s="90"/>
      <c r="O536" s="91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20" t="s">
        <v>18</v>
      </c>
      <c r="L537" s="20" t="s">
        <v>19</v>
      </c>
      <c r="M537" s="92" t="s">
        <v>20</v>
      </c>
      <c r="N537" s="9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4">
        <f>(K538+K539+K540+K541+K542+K543)/6</f>
        <v>1</v>
      </c>
      <c r="M538" s="20"/>
      <c r="N538" s="20" t="s">
        <v>30</v>
      </c>
      <c r="O538" s="94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5"/>
      <c r="M539" s="21"/>
      <c r="N539" s="20" t="s">
        <v>35</v>
      </c>
      <c r="O539" s="9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5"/>
      <c r="M540" s="21"/>
      <c r="N540" s="20" t="s">
        <v>35</v>
      </c>
      <c r="O540" s="9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5"/>
      <c r="M541" s="21"/>
      <c r="N541" s="20" t="s">
        <v>35</v>
      </c>
      <c r="O541" s="9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5"/>
      <c r="M542" s="21"/>
      <c r="N542" s="20" t="s">
        <v>35</v>
      </c>
      <c r="O542" s="9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6"/>
      <c r="M543" s="21"/>
      <c r="N543" s="20" t="s">
        <v>30</v>
      </c>
      <c r="O543" s="9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1" t="s">
        <v>21</v>
      </c>
      <c r="L544" s="21" t="s">
        <v>22</v>
      </c>
      <c r="M544" s="93" t="s">
        <v>20</v>
      </c>
      <c r="N544" s="93"/>
      <c r="O544" s="9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4">
        <f>(K546+K547+K548+K549+K550)/5</f>
        <v>1</v>
      </c>
      <c r="M546" s="21"/>
      <c r="N546" s="20" t="s">
        <v>35</v>
      </c>
      <c r="O546" s="9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5"/>
      <c r="M547" s="21"/>
      <c r="N547" s="20" t="s">
        <v>79</v>
      </c>
      <c r="O547" s="9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5"/>
      <c r="M548" s="21"/>
      <c r="N548" s="21" t="s">
        <v>79</v>
      </c>
      <c r="O548" s="9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5"/>
      <c r="M549" s="21"/>
      <c r="N549" s="20" t="s">
        <v>35</v>
      </c>
      <c r="O549" s="9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6"/>
      <c r="M550" s="21"/>
      <c r="N550" s="20" t="s">
        <v>35</v>
      </c>
      <c r="O550" s="9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9" t="s">
        <v>318</v>
      </c>
      <c r="G552" s="90"/>
      <c r="H552" s="90"/>
      <c r="I552" s="90"/>
      <c r="J552" s="90"/>
      <c r="K552" s="90"/>
      <c r="L552" s="90"/>
      <c r="M552" s="90"/>
      <c r="N552" s="90"/>
      <c r="O552" s="91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9" t="s">
        <v>24</v>
      </c>
      <c r="G553" s="90"/>
      <c r="H553" s="90"/>
      <c r="I553" s="90"/>
      <c r="J553" s="90"/>
      <c r="K553" s="90"/>
      <c r="L553" s="90"/>
      <c r="M553" s="90"/>
      <c r="N553" s="90"/>
      <c r="O553" s="91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20" t="s">
        <v>18</v>
      </c>
      <c r="L554" s="20" t="s">
        <v>19</v>
      </c>
      <c r="M554" s="92" t="s">
        <v>20</v>
      </c>
      <c r="N554" s="9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4">
        <f>(K555+K556+K557+K558+K559+K560)/6</f>
        <v>2.0209956709956711</v>
      </c>
      <c r="M555" s="20" t="s">
        <v>29</v>
      </c>
      <c r="N555" s="20" t="s">
        <v>30</v>
      </c>
      <c r="O555" s="94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5"/>
      <c r="M556" s="21" t="s">
        <v>72</v>
      </c>
      <c r="N556" s="20" t="s">
        <v>35</v>
      </c>
      <c r="O556" s="9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5"/>
      <c r="M557" s="21"/>
      <c r="N557" s="20" t="s">
        <v>35</v>
      </c>
      <c r="O557" s="9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5"/>
      <c r="M558" s="21"/>
      <c r="N558" s="20" t="s">
        <v>35</v>
      </c>
      <c r="O558" s="9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5"/>
      <c r="M559" s="20" t="s">
        <v>77</v>
      </c>
      <c r="N559" s="20" t="s">
        <v>35</v>
      </c>
      <c r="O559" s="9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6"/>
      <c r="M560" s="20" t="s">
        <v>50</v>
      </c>
      <c r="N560" s="20" t="s">
        <v>30</v>
      </c>
      <c r="O560" s="9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1" t="s">
        <v>21</v>
      </c>
      <c r="L561" s="21" t="s">
        <v>22</v>
      </c>
      <c r="M561" s="93" t="s">
        <v>20</v>
      </c>
      <c r="N561" s="93"/>
      <c r="O561" s="9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4">
        <f>(K563+K564+K565+K566+K567)/5</f>
        <v>1.0142857142857142</v>
      </c>
      <c r="M563" s="21"/>
      <c r="N563" s="20" t="s">
        <v>35</v>
      </c>
      <c r="O563" s="9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5"/>
      <c r="M564" s="21"/>
      <c r="N564" s="20" t="s">
        <v>79</v>
      </c>
      <c r="O564" s="9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5"/>
      <c r="M565" s="21"/>
      <c r="N565" s="21" t="s">
        <v>79</v>
      </c>
      <c r="O565" s="9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5"/>
      <c r="M566" s="21"/>
      <c r="N566" s="20" t="s">
        <v>35</v>
      </c>
      <c r="O566" s="9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6"/>
      <c r="M567" s="20" t="s">
        <v>77</v>
      </c>
      <c r="N567" s="20" t="s">
        <v>35</v>
      </c>
      <c r="O567" s="9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9" t="s">
        <v>325</v>
      </c>
      <c r="G569" s="90"/>
      <c r="H569" s="90"/>
      <c r="I569" s="90"/>
      <c r="J569" s="90"/>
      <c r="K569" s="90"/>
      <c r="L569" s="90"/>
      <c r="M569" s="90"/>
      <c r="N569" s="90"/>
      <c r="O569" s="91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9" t="s">
        <v>24</v>
      </c>
      <c r="G570" s="90"/>
      <c r="H570" s="90"/>
      <c r="I570" s="90"/>
      <c r="J570" s="90"/>
      <c r="K570" s="90"/>
      <c r="L570" s="90"/>
      <c r="M570" s="90"/>
      <c r="N570" s="90"/>
      <c r="O570" s="91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20" t="s">
        <v>18</v>
      </c>
      <c r="L571" s="20" t="s">
        <v>19</v>
      </c>
      <c r="M571" s="92" t="s">
        <v>20</v>
      </c>
      <c r="N571" s="9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4">
        <f>(K572+K573+K574+K575+K576+K577)/6</f>
        <v>2.1666666666666665</v>
      </c>
      <c r="M572" s="20" t="s">
        <v>29</v>
      </c>
      <c r="N572" s="20" t="s">
        <v>30</v>
      </c>
      <c r="O572" s="94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5"/>
      <c r="M573" s="21"/>
      <c r="N573" s="20" t="s">
        <v>35</v>
      </c>
      <c r="O573" s="9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5"/>
      <c r="M574" s="21"/>
      <c r="N574" s="20" t="s">
        <v>35</v>
      </c>
      <c r="O574" s="9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5"/>
      <c r="M575" s="21"/>
      <c r="N575" s="20" t="s">
        <v>35</v>
      </c>
      <c r="O575" s="9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5"/>
      <c r="M576" s="21"/>
      <c r="N576" s="20" t="s">
        <v>35</v>
      </c>
      <c r="O576" s="9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6"/>
      <c r="M577" s="20" t="s">
        <v>50</v>
      </c>
      <c r="N577" s="20" t="s">
        <v>30</v>
      </c>
      <c r="O577" s="9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1" t="s">
        <v>21</v>
      </c>
      <c r="L578" s="21" t="s">
        <v>22</v>
      </c>
      <c r="M578" s="93" t="s">
        <v>20</v>
      </c>
      <c r="N578" s="93"/>
      <c r="O578" s="9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4">
        <f>(K580+K581+K582+K583+K584)/5</f>
        <v>1.0038461538461538</v>
      </c>
      <c r="M580" s="21"/>
      <c r="N580" s="20" t="s">
        <v>35</v>
      </c>
      <c r="O580" s="9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5"/>
      <c r="M581" s="21"/>
      <c r="N581" s="20" t="s">
        <v>79</v>
      </c>
      <c r="O581" s="9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5"/>
      <c r="M582" s="21"/>
      <c r="N582" s="21" t="s">
        <v>79</v>
      </c>
      <c r="O582" s="9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5"/>
      <c r="M583" s="21"/>
      <c r="N583" s="20" t="s">
        <v>35</v>
      </c>
      <c r="O583" s="9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6"/>
      <c r="M584" s="20"/>
      <c r="N584" s="20" t="s">
        <v>35</v>
      </c>
      <c r="O584" s="9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9" t="s">
        <v>333</v>
      </c>
      <c r="G586" s="90"/>
      <c r="H586" s="90"/>
      <c r="I586" s="90"/>
      <c r="J586" s="90"/>
      <c r="K586" s="90"/>
      <c r="L586" s="90"/>
      <c r="M586" s="90"/>
      <c r="N586" s="90"/>
      <c r="O586" s="91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9" t="s">
        <v>24</v>
      </c>
      <c r="G587" s="90"/>
      <c r="H587" s="90"/>
      <c r="I587" s="90"/>
      <c r="J587" s="90"/>
      <c r="K587" s="90"/>
      <c r="L587" s="90"/>
      <c r="M587" s="90"/>
      <c r="N587" s="90"/>
      <c r="O587" s="91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20" t="s">
        <v>18</v>
      </c>
      <c r="L588" s="20" t="s">
        <v>19</v>
      </c>
      <c r="M588" s="92" t="s">
        <v>20</v>
      </c>
      <c r="N588" s="9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4">
        <f>(K589+K590+K591+K592+K593+K594)/6</f>
        <v>1.5416666666666667</v>
      </c>
      <c r="M589" s="20" t="s">
        <v>29</v>
      </c>
      <c r="N589" s="20" t="s">
        <v>30</v>
      </c>
      <c r="O589" s="94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5"/>
      <c r="M590" s="21"/>
      <c r="N590" s="20" t="s">
        <v>35</v>
      </c>
      <c r="O590" s="9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5"/>
      <c r="M591" s="21"/>
      <c r="N591" s="20" t="s">
        <v>35</v>
      </c>
      <c r="O591" s="9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5"/>
      <c r="M592" s="21"/>
      <c r="N592" s="20" t="s">
        <v>35</v>
      </c>
      <c r="O592" s="9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5"/>
      <c r="M593" s="21"/>
      <c r="N593" s="20" t="s">
        <v>35</v>
      </c>
      <c r="O593" s="9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6"/>
      <c r="M594" s="20" t="s">
        <v>50</v>
      </c>
      <c r="N594" s="20" t="s">
        <v>30</v>
      </c>
      <c r="O594" s="9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1" t="s">
        <v>21</v>
      </c>
      <c r="L595" s="21" t="s">
        <v>22</v>
      </c>
      <c r="M595" s="93" t="s">
        <v>20</v>
      </c>
      <c r="N595" s="93"/>
      <c r="O595" s="9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4">
        <f>(K597+K598+K599+K600+K601)/5</f>
        <v>1</v>
      </c>
      <c r="M597" s="21"/>
      <c r="N597" s="20" t="s">
        <v>35</v>
      </c>
      <c r="O597" s="9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5"/>
      <c r="M598" s="21"/>
      <c r="N598" s="20" t="s">
        <v>79</v>
      </c>
      <c r="O598" s="9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5"/>
      <c r="M599" s="21"/>
      <c r="N599" s="21" t="s">
        <v>79</v>
      </c>
      <c r="O599" s="9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5"/>
      <c r="M600" s="21"/>
      <c r="N600" s="20" t="s">
        <v>35</v>
      </c>
      <c r="O600" s="9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6"/>
      <c r="M601" s="21"/>
      <c r="N601" s="20" t="s">
        <v>35</v>
      </c>
      <c r="O601" s="9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9" t="s">
        <v>340</v>
      </c>
      <c r="G603" s="90"/>
      <c r="H603" s="90"/>
      <c r="I603" s="90"/>
      <c r="J603" s="90"/>
      <c r="K603" s="90"/>
      <c r="L603" s="90"/>
      <c r="M603" s="90"/>
      <c r="N603" s="90"/>
      <c r="O603" s="91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9" t="s">
        <v>24</v>
      </c>
      <c r="G604" s="90"/>
      <c r="H604" s="90"/>
      <c r="I604" s="90"/>
      <c r="J604" s="90"/>
      <c r="K604" s="90"/>
      <c r="L604" s="90"/>
      <c r="M604" s="90"/>
      <c r="N604" s="90"/>
      <c r="O604" s="91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20" t="s">
        <v>18</v>
      </c>
      <c r="L605" s="20" t="s">
        <v>19</v>
      </c>
      <c r="M605" s="92" t="s">
        <v>20</v>
      </c>
      <c r="N605" s="9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4">
        <f>(K606+K607+K608+K609+K610+K611)/6</f>
        <v>1</v>
      </c>
      <c r="M606" s="21"/>
      <c r="N606" s="20" t="s">
        <v>30</v>
      </c>
      <c r="O606" s="94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5"/>
      <c r="M607" s="21"/>
      <c r="N607" s="20" t="s">
        <v>35</v>
      </c>
      <c r="O607" s="9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5"/>
      <c r="M608" s="21"/>
      <c r="N608" s="20" t="s">
        <v>35</v>
      </c>
      <c r="O608" s="9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5"/>
      <c r="M609" s="21"/>
      <c r="N609" s="20" t="s">
        <v>35</v>
      </c>
      <c r="O609" s="9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5"/>
      <c r="M610" s="21"/>
      <c r="N610" s="20" t="s">
        <v>35</v>
      </c>
      <c r="O610" s="9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6"/>
      <c r="M611" s="21"/>
      <c r="N611" s="20" t="s">
        <v>30</v>
      </c>
      <c r="O611" s="9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1" t="s">
        <v>21</v>
      </c>
      <c r="L612" s="21" t="s">
        <v>22</v>
      </c>
      <c r="M612" s="93" t="s">
        <v>20</v>
      </c>
      <c r="N612" s="93"/>
      <c r="O612" s="9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4">
        <f>(K614+K615+K616+K617+K618)/5</f>
        <v>1</v>
      </c>
      <c r="M614" s="21"/>
      <c r="N614" s="20" t="s">
        <v>35</v>
      </c>
      <c r="O614" s="9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5"/>
      <c r="M615" s="21"/>
      <c r="N615" s="20" t="s">
        <v>79</v>
      </c>
      <c r="O615" s="9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5"/>
      <c r="M616" s="21"/>
      <c r="N616" s="21" t="s">
        <v>79</v>
      </c>
      <c r="O616" s="9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5"/>
      <c r="M617" s="21"/>
      <c r="N617" s="20" t="s">
        <v>35</v>
      </c>
      <c r="O617" s="9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6"/>
      <c r="M618" s="21"/>
      <c r="N618" s="20" t="s">
        <v>35</v>
      </c>
      <c r="O618" s="9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9" t="s">
        <v>350</v>
      </c>
      <c r="G620" s="90"/>
      <c r="H620" s="90"/>
      <c r="I620" s="90"/>
      <c r="J620" s="90"/>
      <c r="K620" s="90"/>
      <c r="L620" s="90"/>
      <c r="M620" s="90"/>
      <c r="N620" s="90"/>
      <c r="O620" s="91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9" t="s">
        <v>24</v>
      </c>
      <c r="G621" s="90"/>
      <c r="H621" s="90"/>
      <c r="I621" s="90"/>
      <c r="J621" s="90"/>
      <c r="K621" s="90"/>
      <c r="L621" s="90"/>
      <c r="M621" s="90"/>
      <c r="N621" s="90"/>
      <c r="O621" s="91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20" t="s">
        <v>18</v>
      </c>
      <c r="L622" s="20" t="s">
        <v>19</v>
      </c>
      <c r="M622" s="92" t="s">
        <v>20</v>
      </c>
      <c r="N622" s="9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4">
        <f>(K623+K624+K625+K626+K627+K628)/6</f>
        <v>1.3083333333333333</v>
      </c>
      <c r="M623" s="20" t="s">
        <v>29</v>
      </c>
      <c r="N623" s="20" t="s">
        <v>30</v>
      </c>
      <c r="O623" s="94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5"/>
      <c r="M624" s="21"/>
      <c r="N624" s="20" t="s">
        <v>35</v>
      </c>
      <c r="O624" s="9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5"/>
      <c r="M625" s="21"/>
      <c r="N625" s="20" t="s">
        <v>35</v>
      </c>
      <c r="O625" s="9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5"/>
      <c r="M626" s="21"/>
      <c r="N626" s="20" t="s">
        <v>35</v>
      </c>
      <c r="O626" s="9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5"/>
      <c r="M627" s="21"/>
      <c r="N627" s="20" t="s">
        <v>35</v>
      </c>
      <c r="O627" s="9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6"/>
      <c r="M628" s="21"/>
      <c r="N628" s="20" t="s">
        <v>30</v>
      </c>
      <c r="O628" s="9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1" t="s">
        <v>21</v>
      </c>
      <c r="L629" s="21" t="s">
        <v>22</v>
      </c>
      <c r="M629" s="93" t="s">
        <v>20</v>
      </c>
      <c r="N629" s="93"/>
      <c r="O629" s="9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4">
        <f>(K631+K632+K633+K634+K635)/5</f>
        <v>1.003125</v>
      </c>
      <c r="M631" s="20"/>
      <c r="N631" s="20" t="s">
        <v>35</v>
      </c>
      <c r="O631" s="9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5"/>
      <c r="M632" s="21"/>
      <c r="N632" s="20" t="s">
        <v>79</v>
      </c>
      <c r="O632" s="9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5"/>
      <c r="M633" s="21"/>
      <c r="N633" s="21" t="s">
        <v>79</v>
      </c>
      <c r="O633" s="9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5"/>
      <c r="M634" s="21"/>
      <c r="N634" s="20" t="s">
        <v>35</v>
      </c>
      <c r="O634" s="9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6"/>
      <c r="M635" s="20"/>
      <c r="N635" s="20" t="s">
        <v>35</v>
      </c>
      <c r="O635" s="9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9" t="s">
        <v>357</v>
      </c>
      <c r="G637" s="90"/>
      <c r="H637" s="90"/>
      <c r="I637" s="90"/>
      <c r="J637" s="90"/>
      <c r="K637" s="90"/>
      <c r="L637" s="90"/>
      <c r="M637" s="90"/>
      <c r="N637" s="90"/>
      <c r="O637" s="91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9" t="s">
        <v>24</v>
      </c>
      <c r="G638" s="90"/>
      <c r="H638" s="90"/>
      <c r="I638" s="90"/>
      <c r="J638" s="90"/>
      <c r="K638" s="90"/>
      <c r="L638" s="90"/>
      <c r="M638" s="90"/>
      <c r="N638" s="90"/>
      <c r="O638" s="91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20" t="s">
        <v>18</v>
      </c>
      <c r="L639" s="20" t="s">
        <v>19</v>
      </c>
      <c r="M639" s="92" t="s">
        <v>20</v>
      </c>
      <c r="N639" s="9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4">
        <f>(K640+K641+K642+K643+K644+K645)/6</f>
        <v>1.25</v>
      </c>
      <c r="M640" s="20" t="s">
        <v>29</v>
      </c>
      <c r="N640" s="20" t="s">
        <v>30</v>
      </c>
      <c r="O640" s="94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5"/>
      <c r="M641" s="21"/>
      <c r="N641" s="20" t="s">
        <v>35</v>
      </c>
      <c r="O641" s="9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5"/>
      <c r="M642" s="21"/>
      <c r="N642" s="20" t="s">
        <v>35</v>
      </c>
      <c r="O642" s="9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5"/>
      <c r="M643" s="21"/>
      <c r="N643" s="20" t="s">
        <v>35</v>
      </c>
      <c r="O643" s="9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5"/>
      <c r="M644" s="21"/>
      <c r="N644" s="20" t="s">
        <v>35</v>
      </c>
      <c r="O644" s="9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6"/>
      <c r="M645" s="21"/>
      <c r="N645" s="20" t="s">
        <v>30</v>
      </c>
      <c r="O645" s="9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1" t="s">
        <v>21</v>
      </c>
      <c r="L646" s="21" t="s">
        <v>22</v>
      </c>
      <c r="M646" s="93" t="s">
        <v>20</v>
      </c>
      <c r="N646" s="93"/>
      <c r="O646" s="9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4">
        <f>(K648+K649+K650+K651+K652)/5</f>
        <v>1</v>
      </c>
      <c r="M648" s="21"/>
      <c r="N648" s="20" t="s">
        <v>35</v>
      </c>
      <c r="O648" s="9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5"/>
      <c r="M649" s="21"/>
      <c r="N649" s="20" t="s">
        <v>79</v>
      </c>
      <c r="O649" s="9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5"/>
      <c r="M650" s="21"/>
      <c r="N650" s="21" t="s">
        <v>79</v>
      </c>
      <c r="O650" s="9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5"/>
      <c r="M651" s="21"/>
      <c r="N651" s="20" t="s">
        <v>35</v>
      </c>
      <c r="O651" s="9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6"/>
      <c r="M652" s="21"/>
      <c r="N652" s="20" t="s">
        <v>35</v>
      </c>
      <c r="O652" s="9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9" t="s">
        <v>365</v>
      </c>
      <c r="G654" s="90"/>
      <c r="H654" s="90"/>
      <c r="I654" s="90"/>
      <c r="J654" s="90"/>
      <c r="K654" s="90"/>
      <c r="L654" s="90"/>
      <c r="M654" s="90"/>
      <c r="N654" s="90"/>
      <c r="O654" s="91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9" t="s">
        <v>366</v>
      </c>
      <c r="G655" s="90"/>
      <c r="H655" s="90"/>
      <c r="I655" s="90"/>
      <c r="J655" s="90"/>
      <c r="K655" s="90"/>
      <c r="L655" s="90"/>
      <c r="M655" s="90"/>
      <c r="N655" s="90"/>
      <c r="O655" s="91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20" t="s">
        <v>18</v>
      </c>
      <c r="L656" s="20" t="s">
        <v>19</v>
      </c>
      <c r="M656" s="92" t="s">
        <v>20</v>
      </c>
      <c r="N656" s="9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4">
        <f>(K659+K661+K662+K663+K664+K665+K666+K667+K668+K669+K670+K671+K672+K673+K674+K675)/16</f>
        <v>1</v>
      </c>
      <c r="M659" s="20"/>
      <c r="N659" s="20" t="s">
        <v>30</v>
      </c>
      <c r="O659" s="94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1"/>
      <c r="M660" s="21"/>
      <c r="N660" s="20" t="s">
        <v>35</v>
      </c>
      <c r="O660" s="101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1"/>
      <c r="M661" s="21"/>
      <c r="N661" s="20" t="s">
        <v>35</v>
      </c>
      <c r="O661" s="101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1"/>
      <c r="M662" s="21"/>
      <c r="N662" s="20" t="s">
        <v>35</v>
      </c>
      <c r="O662" s="101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1"/>
      <c r="M663" s="21"/>
      <c r="N663" s="20" t="s">
        <v>35</v>
      </c>
      <c r="O663" s="101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1"/>
      <c r="M664" s="45"/>
      <c r="N664" s="20" t="s">
        <v>35</v>
      </c>
      <c r="O664" s="101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1"/>
      <c r="M665" s="21"/>
      <c r="N665" s="20" t="s">
        <v>35</v>
      </c>
      <c r="O665" s="101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1"/>
      <c r="M666" s="21"/>
      <c r="N666" s="20" t="s">
        <v>35</v>
      </c>
      <c r="O666" s="101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1"/>
      <c r="M667" s="21"/>
      <c r="N667" s="20"/>
      <c r="O667" s="101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1"/>
      <c r="M668" s="21"/>
      <c r="N668" s="20"/>
      <c r="O668" s="101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1"/>
      <c r="M669" s="21"/>
      <c r="N669" s="20"/>
      <c r="O669" s="101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1"/>
      <c r="M670" s="21"/>
      <c r="N670" s="20"/>
      <c r="O670" s="101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1"/>
      <c r="M671" s="21"/>
      <c r="N671" s="20"/>
      <c r="O671" s="101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1"/>
      <c r="M672" s="21"/>
      <c r="N672" s="20"/>
      <c r="O672" s="101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1"/>
      <c r="M673" s="21"/>
      <c r="N673" s="20"/>
      <c r="O673" s="101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1"/>
      <c r="M674" s="21"/>
      <c r="N674" s="20"/>
      <c r="O674" s="101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2"/>
      <c r="M675" s="21"/>
      <c r="N675" s="20" t="s">
        <v>30</v>
      </c>
      <c r="O675" s="101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1" t="s">
        <v>21</v>
      </c>
      <c r="L676" s="21" t="s">
        <v>22</v>
      </c>
      <c r="M676" s="93" t="s">
        <v>20</v>
      </c>
      <c r="N676" s="93"/>
      <c r="O676" s="101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1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4">
        <v>1</v>
      </c>
      <c r="M678" s="21"/>
      <c r="N678" s="20" t="s">
        <v>35</v>
      </c>
      <c r="O678" s="101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1"/>
      <c r="M679" s="21"/>
      <c r="N679" s="20" t="s">
        <v>35</v>
      </c>
      <c r="O679" s="101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1"/>
      <c r="M680" s="21"/>
      <c r="N680" s="20" t="s">
        <v>35</v>
      </c>
      <c r="O680" s="101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1"/>
      <c r="M681" s="21"/>
      <c r="N681" s="20" t="s">
        <v>35</v>
      </c>
      <c r="O681" s="101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1"/>
      <c r="M682" s="21"/>
      <c r="N682" s="20" t="s">
        <v>35</v>
      </c>
      <c r="O682" s="101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1"/>
      <c r="M683" s="21"/>
      <c r="N683" s="20" t="s">
        <v>35</v>
      </c>
      <c r="O683" s="101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1"/>
      <c r="M684" s="21"/>
      <c r="N684" s="20" t="s">
        <v>35</v>
      </c>
      <c r="O684" s="101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1"/>
      <c r="M685" s="21"/>
      <c r="N685" s="20" t="s">
        <v>35</v>
      </c>
      <c r="O685" s="101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1"/>
      <c r="M686" s="21"/>
      <c r="N686" s="20" t="s">
        <v>35</v>
      </c>
      <c r="O686" s="101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1"/>
      <c r="M687" s="21"/>
      <c r="N687" s="20"/>
      <c r="O687" s="101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1"/>
      <c r="M688" s="21"/>
      <c r="N688" s="20"/>
      <c r="O688" s="101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1"/>
      <c r="M689" s="21"/>
      <c r="N689" s="20"/>
      <c r="O689" s="101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1"/>
      <c r="M690" s="21"/>
      <c r="N690" s="20"/>
      <c r="O690" s="101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1"/>
      <c r="M691" s="21"/>
      <c r="N691" s="20"/>
      <c r="O691" s="101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1"/>
      <c r="M692" s="21"/>
      <c r="N692" s="20"/>
      <c r="O692" s="101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1"/>
      <c r="M693" s="21"/>
      <c r="N693" s="20"/>
      <c r="O693" s="101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1"/>
      <c r="M694" s="20"/>
      <c r="N694" s="21"/>
      <c r="O694" s="101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1"/>
      <c r="M695" s="45"/>
      <c r="N695" s="51" t="s">
        <v>442</v>
      </c>
      <c r="O695" s="101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1"/>
      <c r="M696" s="21"/>
      <c r="N696" s="20"/>
      <c r="O696" s="101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1"/>
      <c r="M697" s="55"/>
      <c r="N697" s="55"/>
      <c r="O697" s="101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1"/>
      <c r="M698" s="21"/>
      <c r="N698" s="20" t="s">
        <v>35</v>
      </c>
      <c r="O698" s="101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1"/>
      <c r="M699" s="21"/>
      <c r="N699" s="20" t="s">
        <v>35</v>
      </c>
      <c r="O699" s="101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1"/>
      <c r="M700" s="21"/>
      <c r="N700" s="20"/>
      <c r="O700" s="101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1"/>
      <c r="M701" s="20"/>
      <c r="N701" s="21" t="s">
        <v>79</v>
      </c>
      <c r="O701" s="101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1"/>
      <c r="M702" s="20"/>
      <c r="N702" s="21"/>
      <c r="O702" s="101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1"/>
      <c r="M703" s="21"/>
      <c r="N703" s="21"/>
      <c r="O703" s="101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1"/>
      <c r="M704" s="21"/>
      <c r="N704" s="20" t="s">
        <v>35</v>
      </c>
      <c r="O704" s="101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1"/>
      <c r="M705" s="21"/>
      <c r="N705" s="20" t="s">
        <v>35</v>
      </c>
      <c r="O705" s="101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1"/>
      <c r="M706" s="21"/>
      <c r="N706" s="20" t="s">
        <v>35</v>
      </c>
      <c r="O706" s="101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1"/>
      <c r="M707" s="21"/>
      <c r="N707" s="20" t="s">
        <v>35</v>
      </c>
      <c r="O707" s="101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1"/>
      <c r="M708" s="21"/>
      <c r="N708" s="20" t="s">
        <v>35</v>
      </c>
      <c r="O708" s="101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1"/>
      <c r="M709" s="21"/>
      <c r="N709" s="21"/>
      <c r="O709" s="101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1"/>
      <c r="M710" s="21"/>
      <c r="N710" s="20" t="s">
        <v>35</v>
      </c>
      <c r="O710" s="101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2"/>
      <c r="M711" s="21"/>
      <c r="N711" s="21" t="s">
        <v>79</v>
      </c>
      <c r="O711" s="102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9" t="s">
        <v>467</v>
      </c>
      <c r="G712" s="109"/>
      <c r="H712" s="109"/>
      <c r="I712" s="109"/>
      <c r="J712" s="109"/>
      <c r="K712" s="109"/>
      <c r="L712" s="109"/>
      <c r="M712" s="109"/>
      <c r="N712" s="109"/>
      <c r="O712" s="109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1" t="s">
        <v>21</v>
      </c>
      <c r="L713" s="21" t="s">
        <v>22</v>
      </c>
      <c r="M713" s="93" t="s">
        <v>20</v>
      </c>
      <c r="N713" s="93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4">
        <f>(K714+K715)/2</f>
        <v>0</v>
      </c>
      <c r="M714" s="21"/>
      <c r="N714" s="20" t="s">
        <v>35</v>
      </c>
      <c r="O714" s="94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6"/>
      <c r="M715" s="20"/>
      <c r="N715" s="21" t="s">
        <v>79</v>
      </c>
      <c r="O715" s="9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9" t="s">
        <v>469</v>
      </c>
      <c r="G717" s="90"/>
      <c r="H717" s="90"/>
      <c r="I717" s="90"/>
      <c r="J717" s="90"/>
      <c r="K717" s="90"/>
      <c r="L717" s="90"/>
      <c r="M717" s="90"/>
      <c r="N717" s="90"/>
      <c r="O717" s="91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9" t="s">
        <v>470</v>
      </c>
      <c r="G718" s="90"/>
      <c r="H718" s="90"/>
      <c r="I718" s="90"/>
      <c r="J718" s="90"/>
      <c r="K718" s="90"/>
      <c r="L718" s="90"/>
      <c r="M718" s="90"/>
      <c r="N718" s="90"/>
      <c r="O718" s="91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20" t="s">
        <v>18</v>
      </c>
      <c r="L719" s="20" t="s">
        <v>19</v>
      </c>
      <c r="M719" s="92" t="s">
        <v>20</v>
      </c>
      <c r="N719" s="92"/>
      <c r="O719" s="10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5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0">
        <f>(K721+K722+K723)/3</f>
        <v>2</v>
      </c>
      <c r="M721" s="20" t="s">
        <v>29</v>
      </c>
      <c r="N721" s="20" t="s">
        <v>30</v>
      </c>
      <c r="O721" s="105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6"/>
      <c r="M722" s="20"/>
      <c r="N722" s="20" t="s">
        <v>35</v>
      </c>
      <c r="O722" s="105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7"/>
      <c r="M723" s="20"/>
      <c r="N723" s="20" t="s">
        <v>30</v>
      </c>
      <c r="O723" s="105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1" t="s">
        <v>21</v>
      </c>
      <c r="L724" s="21" t="s">
        <v>22</v>
      </c>
      <c r="M724" s="92" t="s">
        <v>20</v>
      </c>
      <c r="N724" s="92"/>
      <c r="O724" s="105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5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0">
        <f>(K726+K727+K728)/3</f>
        <v>3.0648398038990989</v>
      </c>
      <c r="M726" s="20" t="s">
        <v>476</v>
      </c>
      <c r="N726" s="20" t="s">
        <v>35</v>
      </c>
      <c r="O726" s="105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8"/>
      <c r="M727" s="20" t="s">
        <v>478</v>
      </c>
      <c r="N727" s="20" t="s">
        <v>35</v>
      </c>
      <c r="O727" s="105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8"/>
      <c r="M728" s="20" t="s">
        <v>479</v>
      </c>
      <c r="N728" s="20" t="s">
        <v>35</v>
      </c>
      <c r="O728" s="105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20" t="s">
        <v>18</v>
      </c>
      <c r="L731" s="20" t="s">
        <v>19</v>
      </c>
      <c r="M731" s="92" t="s">
        <v>20</v>
      </c>
      <c r="N731" s="9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0">
        <f>(K733+K734+K736+K735)/4</f>
        <v>1.1827888888888889</v>
      </c>
      <c r="M732" s="20"/>
      <c r="N732" s="20"/>
      <c r="O732" s="10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5"/>
      <c r="M733" s="20" t="s">
        <v>29</v>
      </c>
      <c r="N733" s="20" t="s">
        <v>30</v>
      </c>
      <c r="O733" s="105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5"/>
      <c r="M734" s="20" t="s">
        <v>72</v>
      </c>
      <c r="N734" s="20" t="s">
        <v>35</v>
      </c>
      <c r="O734" s="105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5"/>
      <c r="M735" s="20"/>
      <c r="N735" s="20" t="s">
        <v>35</v>
      </c>
      <c r="O735" s="105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3"/>
      <c r="M736" s="20"/>
      <c r="N736" s="20"/>
      <c r="O736" s="105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1" t="s">
        <v>21</v>
      </c>
      <c r="L737" s="21" t="s">
        <v>22</v>
      </c>
      <c r="M737" s="92" t="s">
        <v>20</v>
      </c>
      <c r="N737" s="92"/>
      <c r="O737" s="105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5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5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5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5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8">
        <f>(K743+K744+K745+K746+K747+K748)/6</f>
        <v>1.0240362809813572</v>
      </c>
      <c r="M742" s="20"/>
      <c r="N742" s="20"/>
      <c r="O742" s="105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8"/>
      <c r="M743" s="20" t="s">
        <v>487</v>
      </c>
      <c r="N743" s="20" t="s">
        <v>35</v>
      </c>
      <c r="O743" s="105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8"/>
      <c r="M744" s="20" t="s">
        <v>487</v>
      </c>
      <c r="N744" s="20" t="s">
        <v>35</v>
      </c>
      <c r="O744" s="105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8"/>
      <c r="M745" s="20" t="s">
        <v>491</v>
      </c>
      <c r="N745" s="20" t="s">
        <v>35</v>
      </c>
      <c r="O745" s="105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8"/>
      <c r="M746" s="20" t="s">
        <v>494</v>
      </c>
      <c r="N746" s="20" t="s">
        <v>35</v>
      </c>
      <c r="O746" s="105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8"/>
      <c r="M747" s="20" t="s">
        <v>494</v>
      </c>
      <c r="N747" s="20" t="s">
        <v>35</v>
      </c>
      <c r="O747" s="105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8"/>
      <c r="M748" s="20" t="s">
        <v>491</v>
      </c>
      <c r="N748" s="20" t="s">
        <v>79</v>
      </c>
      <c r="O748" s="105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9" t="s">
        <v>497</v>
      </c>
      <c r="G751" s="90"/>
      <c r="H751" s="90"/>
      <c r="I751" s="90"/>
      <c r="J751" s="90"/>
      <c r="K751" s="90"/>
      <c r="L751" s="90"/>
      <c r="M751" s="90"/>
      <c r="N751" s="90"/>
      <c r="O751" s="91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20" t="s">
        <v>18</v>
      </c>
      <c r="L752" s="20" t="s">
        <v>19</v>
      </c>
      <c r="M752" s="92" t="s">
        <v>20</v>
      </c>
      <c r="N752" s="92"/>
      <c r="O752" s="10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5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0">
        <f>(K754+K755+K756)/3</f>
        <v>1.3333333333333333</v>
      </c>
      <c r="M754" s="20" t="s">
        <v>29</v>
      </c>
      <c r="N754" s="20" t="s">
        <v>30</v>
      </c>
      <c r="O754" s="105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6"/>
      <c r="M755" s="20"/>
      <c r="N755" s="20" t="s">
        <v>35</v>
      </c>
      <c r="O755" s="105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7"/>
      <c r="M756" s="20"/>
      <c r="N756" s="20" t="s">
        <v>30</v>
      </c>
      <c r="O756" s="105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1" t="s">
        <v>21</v>
      </c>
      <c r="L757" s="21" t="s">
        <v>22</v>
      </c>
      <c r="M757" s="92" t="s">
        <v>20</v>
      </c>
      <c r="N757" s="92"/>
      <c r="O757" s="105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5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0">
        <f>(K759+K760+K761)/3</f>
        <v>3.2723672221781759</v>
      </c>
      <c r="M759" s="20" t="s">
        <v>501</v>
      </c>
      <c r="N759" s="20" t="s">
        <v>35</v>
      </c>
      <c r="O759" s="105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8"/>
      <c r="M760" s="20" t="s">
        <v>503</v>
      </c>
      <c r="N760" s="20" t="s">
        <v>35</v>
      </c>
      <c r="O760" s="105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8"/>
      <c r="M761" s="20" t="s">
        <v>504</v>
      </c>
      <c r="N761" s="20" t="s">
        <v>35</v>
      </c>
      <c r="O761" s="105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9" t="s">
        <v>505</v>
      </c>
      <c r="G764" s="90"/>
      <c r="H764" s="90"/>
      <c r="I764" s="90"/>
      <c r="J764" s="90"/>
      <c r="K764" s="90"/>
      <c r="L764" s="90"/>
      <c r="M764" s="90"/>
      <c r="N764" s="90"/>
      <c r="O764" s="91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9" t="s">
        <v>506</v>
      </c>
      <c r="G765" s="90"/>
      <c r="H765" s="90"/>
      <c r="I765" s="90"/>
      <c r="J765" s="90"/>
      <c r="K765" s="90"/>
      <c r="L765" s="90"/>
      <c r="M765" s="90"/>
      <c r="N765" s="90"/>
      <c r="O765" s="91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20" t="s">
        <v>18</v>
      </c>
      <c r="L766" s="20" t="s">
        <v>19</v>
      </c>
      <c r="M766" s="92" t="s">
        <v>20</v>
      </c>
      <c r="N766" s="9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4">
        <f>(K778+K777+K776+K775+K774+K773+K772+K771+K770+K769+K768+K767)/12</f>
        <v>1.4726909722222221</v>
      </c>
      <c r="M767" s="20" t="s">
        <v>29</v>
      </c>
      <c r="N767" s="20" t="s">
        <v>30</v>
      </c>
      <c r="O767" s="94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5"/>
      <c r="M768" s="21"/>
      <c r="N768" s="20" t="s">
        <v>35</v>
      </c>
      <c r="O768" s="9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5"/>
      <c r="M769" s="21"/>
      <c r="N769" s="20" t="s">
        <v>35</v>
      </c>
      <c r="O769" s="9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5"/>
      <c r="M770" s="20" t="s">
        <v>515</v>
      </c>
      <c r="N770" s="20" t="s">
        <v>35</v>
      </c>
      <c r="O770" s="9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5"/>
      <c r="M771" s="20" t="s">
        <v>517</v>
      </c>
      <c r="N771" s="20" t="s">
        <v>35</v>
      </c>
      <c r="O771" s="9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5"/>
      <c r="M772" s="20" t="s">
        <v>519</v>
      </c>
      <c r="N772" s="20" t="s">
        <v>35</v>
      </c>
      <c r="O772" s="9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5"/>
      <c r="M773" s="21"/>
      <c r="N773" s="20" t="s">
        <v>35</v>
      </c>
      <c r="O773" s="9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5"/>
      <c r="M774" s="20" t="s">
        <v>524</v>
      </c>
      <c r="N774" s="20" t="s">
        <v>35</v>
      </c>
      <c r="O774" s="9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5"/>
      <c r="M775" s="21"/>
      <c r="N775" s="20" t="s">
        <v>35</v>
      </c>
      <c r="O775" s="9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5"/>
      <c r="M776" s="21"/>
      <c r="N776" s="20" t="s">
        <v>35</v>
      </c>
      <c r="O776" s="9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5"/>
      <c r="M777" s="20" t="s">
        <v>532</v>
      </c>
      <c r="N777" s="20" t="s">
        <v>30</v>
      </c>
      <c r="O777" s="9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5"/>
      <c r="M778" s="20"/>
      <c r="N778" s="20" t="s">
        <v>35</v>
      </c>
      <c r="O778" s="9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6"/>
      <c r="M779" s="20"/>
      <c r="N779" s="20"/>
      <c r="O779" s="9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1" t="s">
        <v>21</v>
      </c>
      <c r="L780" s="21" t="s">
        <v>22</v>
      </c>
      <c r="M780" s="93" t="s">
        <v>20</v>
      </c>
      <c r="N780" s="93"/>
      <c r="O780" s="9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0">
        <f>(K782+K783+K784+K785+K786+K787+K788+K789+K790)/9</f>
        <v>1.0794785485920464</v>
      </c>
      <c r="M782" s="21"/>
      <c r="N782" s="20" t="s">
        <v>35</v>
      </c>
      <c r="O782" s="9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6"/>
      <c r="M783" s="21"/>
      <c r="N783" s="20" t="s">
        <v>35</v>
      </c>
      <c r="O783" s="9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6"/>
      <c r="M784" s="20" t="s">
        <v>541</v>
      </c>
      <c r="N784" s="20" t="s">
        <v>35</v>
      </c>
      <c r="O784" s="9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6"/>
      <c r="M785" s="20" t="s">
        <v>541</v>
      </c>
      <c r="N785" s="20" t="s">
        <v>35</v>
      </c>
      <c r="O785" s="9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6"/>
      <c r="M786" s="20" t="s">
        <v>541</v>
      </c>
      <c r="N786" s="20" t="s">
        <v>35</v>
      </c>
      <c r="O786" s="9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6"/>
      <c r="M787" s="20"/>
      <c r="N787" s="20" t="s">
        <v>79</v>
      </c>
      <c r="O787" s="9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6"/>
      <c r="M788" s="21"/>
      <c r="N788" s="20" t="s">
        <v>79</v>
      </c>
      <c r="O788" s="9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6"/>
      <c r="M789" s="20" t="s">
        <v>551</v>
      </c>
      <c r="N789" s="20" t="s">
        <v>35</v>
      </c>
      <c r="O789" s="9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7"/>
      <c r="M790" s="21"/>
      <c r="N790" s="20" t="s">
        <v>35</v>
      </c>
      <c r="O790" s="9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9" t="s">
        <v>506</v>
      </c>
      <c r="G792" s="90"/>
      <c r="H792" s="90"/>
      <c r="I792" s="90"/>
      <c r="J792" s="90"/>
      <c r="K792" s="90"/>
      <c r="L792" s="90"/>
      <c r="M792" s="90"/>
      <c r="N792" s="90"/>
      <c r="O792" s="91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20" t="s">
        <v>18</v>
      </c>
      <c r="L793" s="20" t="s">
        <v>19</v>
      </c>
      <c r="M793" s="92" t="s">
        <v>20</v>
      </c>
      <c r="N793" s="9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0">
        <f>(K794+K795+K796+K797)/4</f>
        <v>1.675</v>
      </c>
      <c r="M794" s="20" t="s">
        <v>555</v>
      </c>
      <c r="N794" s="35" t="s">
        <v>30</v>
      </c>
      <c r="O794" s="103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5"/>
      <c r="M795" s="20"/>
      <c r="N795" s="35"/>
      <c r="O795" s="11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5"/>
      <c r="M796" s="20" t="s">
        <v>560</v>
      </c>
      <c r="N796" s="35" t="s">
        <v>561</v>
      </c>
      <c r="O796" s="11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3"/>
      <c r="M797" s="20" t="s">
        <v>564</v>
      </c>
      <c r="N797" s="35" t="s">
        <v>565</v>
      </c>
      <c r="O797" s="11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1" t="s">
        <v>21</v>
      </c>
      <c r="L799" s="21" t="s">
        <v>22</v>
      </c>
      <c r="M799" s="93" t="s">
        <v>20</v>
      </c>
      <c r="N799" s="104"/>
      <c r="O799" s="11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5">
        <f>(K801+K802+K803+K804+K805+K806)/6</f>
        <v>0.85116230799164949</v>
      </c>
      <c r="M801" s="20" t="s">
        <v>569</v>
      </c>
      <c r="N801" s="35" t="s">
        <v>35</v>
      </c>
      <c r="O801" s="11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6"/>
      <c r="M802" s="20" t="s">
        <v>569</v>
      </c>
      <c r="N802" s="35" t="s">
        <v>35</v>
      </c>
      <c r="O802" s="11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6"/>
      <c r="M803" s="20"/>
      <c r="N803" s="35" t="s">
        <v>35</v>
      </c>
      <c r="O803" s="11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6"/>
      <c r="M804" s="20" t="s">
        <v>569</v>
      </c>
      <c r="N804" s="35" t="s">
        <v>35</v>
      </c>
      <c r="O804" s="11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6"/>
      <c r="M805" s="20" t="s">
        <v>569</v>
      </c>
      <c r="N805" s="35" t="s">
        <v>35</v>
      </c>
      <c r="O805" s="11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6"/>
      <c r="M806" s="21" t="s">
        <v>580</v>
      </c>
      <c r="N806" s="35" t="s">
        <v>79</v>
      </c>
      <c r="O806" s="11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581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1" t="s">
        <v>21</v>
      </c>
      <c r="L810" s="21" t="s">
        <v>22</v>
      </c>
      <c r="M810" s="93" t="s">
        <v>20</v>
      </c>
      <c r="N810" s="93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5">
        <f>(K812+K813+K814+K815+K816+K817+K818+K819+K820)</f>
        <v>42.185785750900024</v>
      </c>
      <c r="M812" s="20" t="s">
        <v>586</v>
      </c>
      <c r="N812" s="20" t="s">
        <v>587</v>
      </c>
      <c r="O812" s="103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5"/>
      <c r="M813" s="20"/>
      <c r="N813" s="20" t="s">
        <v>590</v>
      </c>
      <c r="O813" s="103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5"/>
      <c r="M814" s="20" t="s">
        <v>586</v>
      </c>
      <c r="N814" s="20" t="s">
        <v>590</v>
      </c>
      <c r="O814" s="103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5"/>
      <c r="M815" s="20" t="s">
        <v>586</v>
      </c>
      <c r="N815" s="20" t="s">
        <v>590</v>
      </c>
      <c r="O815" s="103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5"/>
      <c r="M816" s="20" t="s">
        <v>586</v>
      </c>
      <c r="N816" s="20" t="s">
        <v>590</v>
      </c>
      <c r="O816" s="103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5"/>
      <c r="M817" s="20" t="s">
        <v>586</v>
      </c>
      <c r="N817" s="20" t="s">
        <v>590</v>
      </c>
      <c r="O817" s="103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5"/>
      <c r="M818" s="20" t="s">
        <v>586</v>
      </c>
      <c r="N818" s="20" t="s">
        <v>79</v>
      </c>
      <c r="O818" s="103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5"/>
      <c r="M819" s="21"/>
      <c r="N819" s="20" t="s">
        <v>79</v>
      </c>
      <c r="O819" s="103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5"/>
      <c r="M820" s="20" t="s">
        <v>586</v>
      </c>
      <c r="N820" s="20" t="s">
        <v>35</v>
      </c>
      <c r="O820" s="103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9" t="s">
        <v>608</v>
      </c>
      <c r="G822" s="90"/>
      <c r="H822" s="90"/>
      <c r="I822" s="90"/>
      <c r="J822" s="90"/>
      <c r="K822" s="90"/>
      <c r="L822" s="90"/>
      <c r="M822" s="90"/>
      <c r="N822" s="90"/>
      <c r="O822" s="91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20" t="s">
        <v>18</v>
      </c>
      <c r="L823" s="20" t="s">
        <v>19</v>
      </c>
      <c r="M823" s="92" t="s">
        <v>20</v>
      </c>
      <c r="N823" s="9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4">
        <f>(K824+K825+K826+K827+K828+K829+K830+K831+K832+K833+K834+K835)/12</f>
        <v>0.97279666538082388</v>
      </c>
      <c r="M824" s="21"/>
      <c r="N824" s="36" t="s">
        <v>30</v>
      </c>
      <c r="O824" s="94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1"/>
      <c r="M825" s="21"/>
      <c r="N825" s="35" t="s">
        <v>35</v>
      </c>
      <c r="O825" s="101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1"/>
      <c r="M826" s="20" t="s">
        <v>615</v>
      </c>
      <c r="N826" s="35" t="s">
        <v>35</v>
      </c>
      <c r="O826" s="101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1"/>
      <c r="M827" s="20" t="s">
        <v>615</v>
      </c>
      <c r="N827" s="35" t="s">
        <v>35</v>
      </c>
      <c r="O827" s="101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1"/>
      <c r="M828" s="20" t="s">
        <v>615</v>
      </c>
      <c r="N828" s="35" t="s">
        <v>35</v>
      </c>
      <c r="O828" s="101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1"/>
      <c r="M829" s="21"/>
      <c r="N829" s="35" t="s">
        <v>35</v>
      </c>
      <c r="O829" s="101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1"/>
      <c r="M830" s="21"/>
      <c r="N830" s="35" t="s">
        <v>35</v>
      </c>
      <c r="O830" s="101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1"/>
      <c r="M831" s="21"/>
      <c r="N831" s="35" t="s">
        <v>35</v>
      </c>
      <c r="O831" s="101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1"/>
      <c r="M832" s="21"/>
      <c r="N832" s="35" t="s">
        <v>35</v>
      </c>
      <c r="O832" s="101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1"/>
      <c r="M833" s="21"/>
      <c r="N833" s="35" t="s">
        <v>35</v>
      </c>
      <c r="O833" s="101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1"/>
      <c r="M834" s="21"/>
      <c r="N834" s="35" t="s">
        <v>35</v>
      </c>
      <c r="O834" s="101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2"/>
      <c r="M835" s="21"/>
      <c r="N835" s="35" t="s">
        <v>35</v>
      </c>
      <c r="O835" s="101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1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1" t="s">
        <v>21</v>
      </c>
      <c r="L837" s="21" t="s">
        <v>22</v>
      </c>
      <c r="M837" s="93" t="s">
        <v>20</v>
      </c>
      <c r="N837" s="104"/>
      <c r="O837" s="101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1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7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1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8"/>
      <c r="M840" s="21"/>
      <c r="N840" s="35" t="s">
        <v>561</v>
      </c>
      <c r="O840" s="101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8"/>
      <c r="M841" s="21"/>
      <c r="N841" s="35" t="s">
        <v>561</v>
      </c>
      <c r="O841" s="101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8"/>
      <c r="M842" s="21"/>
      <c r="N842" s="35" t="s">
        <v>561</v>
      </c>
      <c r="O842" s="101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8"/>
      <c r="M843" s="21"/>
      <c r="N843" s="35" t="s">
        <v>561</v>
      </c>
      <c r="O843" s="101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8"/>
      <c r="M844" s="21"/>
      <c r="N844" s="36" t="s">
        <v>641</v>
      </c>
      <c r="O844" s="101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8"/>
      <c r="M845" s="31"/>
      <c r="N845" s="31"/>
      <c r="O845" s="101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8"/>
      <c r="M846" s="21"/>
      <c r="N846" s="36"/>
      <c r="O846" s="101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8"/>
      <c r="M847" s="21"/>
      <c r="N847" s="35" t="s">
        <v>561</v>
      </c>
      <c r="O847" s="101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8"/>
      <c r="M848" s="21"/>
      <c r="N848" s="35" t="s">
        <v>561</v>
      </c>
      <c r="O848" s="101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8"/>
      <c r="M849" s="21"/>
      <c r="N849" s="35" t="s">
        <v>561</v>
      </c>
      <c r="O849" s="101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8"/>
      <c r="M850" s="21"/>
      <c r="N850" s="35" t="s">
        <v>561</v>
      </c>
      <c r="O850" s="101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8"/>
      <c r="M851" s="21" t="s">
        <v>644</v>
      </c>
      <c r="N851" s="35" t="s">
        <v>561</v>
      </c>
      <c r="O851" s="101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8"/>
      <c r="M852" s="21"/>
      <c r="N852" s="36" t="s">
        <v>641</v>
      </c>
      <c r="O852" s="101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8"/>
      <c r="M853" s="31"/>
      <c r="N853" s="31"/>
      <c r="O853" s="101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8"/>
      <c r="M854" s="21"/>
      <c r="N854" s="36"/>
      <c r="O854" s="101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8"/>
      <c r="M855" s="20" t="s">
        <v>638</v>
      </c>
      <c r="N855" s="35" t="s">
        <v>561</v>
      </c>
      <c r="O855" s="101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8"/>
      <c r="M856" s="21"/>
      <c r="N856" s="35" t="s">
        <v>561</v>
      </c>
      <c r="O856" s="101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8"/>
      <c r="M857" s="21"/>
      <c r="N857" s="35" t="s">
        <v>561</v>
      </c>
      <c r="O857" s="101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8"/>
      <c r="M858" s="21"/>
      <c r="N858" s="35" t="s">
        <v>561</v>
      </c>
      <c r="O858" s="101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8"/>
      <c r="M859" s="21" t="s">
        <v>644</v>
      </c>
      <c r="N859" s="35" t="s">
        <v>561</v>
      </c>
      <c r="O859" s="101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8"/>
      <c r="M860" s="21"/>
      <c r="N860" s="36" t="s">
        <v>641</v>
      </c>
      <c r="O860" s="101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8"/>
      <c r="M861" s="31"/>
      <c r="N861" s="31"/>
      <c r="O861" s="101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8"/>
      <c r="M862" s="21"/>
      <c r="N862" s="36"/>
      <c r="O862" s="101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8"/>
      <c r="M863" s="21"/>
      <c r="N863" s="35" t="s">
        <v>561</v>
      </c>
      <c r="O863" s="101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8"/>
      <c r="M864" s="21"/>
      <c r="N864" s="35" t="s">
        <v>561</v>
      </c>
      <c r="O864" s="101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8"/>
      <c r="M865" s="21"/>
      <c r="N865" s="35" t="s">
        <v>561</v>
      </c>
      <c r="O865" s="101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8"/>
      <c r="M866" s="21"/>
      <c r="N866" s="35" t="s">
        <v>561</v>
      </c>
      <c r="O866" s="101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8"/>
      <c r="M867" s="21" t="s">
        <v>649</v>
      </c>
      <c r="N867" s="35" t="s">
        <v>561</v>
      </c>
      <c r="O867" s="101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8"/>
      <c r="M868" s="21"/>
      <c r="N868" s="36" t="s">
        <v>641</v>
      </c>
      <c r="O868" s="101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8"/>
      <c r="M869" s="31"/>
      <c r="N869" s="31"/>
      <c r="O869" s="101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8"/>
      <c r="M870" s="21"/>
      <c r="N870" s="36"/>
      <c r="O870" s="101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8"/>
      <c r="M871" s="21"/>
      <c r="N871" s="35" t="s">
        <v>561</v>
      </c>
      <c r="O871" s="101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8"/>
      <c r="M872" s="21"/>
      <c r="N872" s="35" t="s">
        <v>561</v>
      </c>
      <c r="O872" s="101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8"/>
      <c r="M873" s="21"/>
      <c r="N873" s="35" t="s">
        <v>561</v>
      </c>
      <c r="O873" s="101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8"/>
      <c r="M874" s="21"/>
      <c r="N874" s="35" t="s">
        <v>561</v>
      </c>
      <c r="O874" s="101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8"/>
      <c r="M875" s="21"/>
      <c r="N875" s="35" t="s">
        <v>561</v>
      </c>
      <c r="O875" s="101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9"/>
      <c r="M876" s="21"/>
      <c r="N876" s="36" t="s">
        <v>641</v>
      </c>
      <c r="O876" s="102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4"/>
  <sheetViews>
    <sheetView tabSelected="1" view="pageBreakPreview" topLeftCell="A24" zoomScale="90" zoomScaleSheetLayoutView="90" workbookViewId="0">
      <selection activeCell="I27" sqref="I2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7.5" customHeight="1">
      <c r="L1" s="78"/>
    </row>
    <row r="2" spans="1:13" s="1" customFormat="1" ht="5.25" hidden="1" customHeight="1">
      <c r="L2" s="77"/>
    </row>
    <row r="3" spans="1:13" s="1" customFormat="1" ht="15.75" hidden="1">
      <c r="L3" s="77"/>
    </row>
    <row r="4" spans="1:13" s="1" customFormat="1">
      <c r="E4" s="122" t="s">
        <v>682</v>
      </c>
      <c r="F4" s="122"/>
      <c r="G4" s="122"/>
      <c r="H4" s="122"/>
      <c r="I4" s="122"/>
      <c r="J4" s="122"/>
    </row>
    <row r="5" spans="1:13" s="1" customFormat="1">
      <c r="E5" s="122"/>
      <c r="F5" s="122"/>
      <c r="G5" s="122"/>
      <c r="H5" s="122"/>
      <c r="I5" s="122"/>
      <c r="J5" s="122"/>
    </row>
    <row r="6" spans="1:13" s="1" customFormat="1" ht="26.25" customHeight="1">
      <c r="E6" s="122"/>
      <c r="F6" s="122"/>
      <c r="G6" s="122"/>
      <c r="H6" s="122"/>
      <c r="I6" s="122"/>
      <c r="J6" s="122"/>
    </row>
    <row r="7" spans="1:13" s="1" customFormat="1" hidden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3" t="s">
        <v>672</v>
      </c>
      <c r="B9" s="123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6">
        <v>100</v>
      </c>
      <c r="H9" s="86">
        <v>100</v>
      </c>
      <c r="I9" s="86">
        <v>100</v>
      </c>
      <c r="J9" s="126">
        <v>100</v>
      </c>
      <c r="K9" s="82"/>
      <c r="L9" s="82" t="s">
        <v>671</v>
      </c>
      <c r="M9" s="129">
        <v>95.3</v>
      </c>
    </row>
    <row r="10" spans="1:13" ht="68.25" customHeight="1">
      <c r="A10" s="124"/>
      <c r="B10" s="124"/>
      <c r="C10" s="79" t="s">
        <v>7</v>
      </c>
      <c r="D10" s="79" t="s">
        <v>654</v>
      </c>
      <c r="E10" s="83" t="s">
        <v>669</v>
      </c>
      <c r="F10" s="81" t="s">
        <v>662</v>
      </c>
      <c r="G10" s="86">
        <v>100</v>
      </c>
      <c r="H10" s="86">
        <v>100</v>
      </c>
      <c r="I10" s="86">
        <v>100</v>
      </c>
      <c r="J10" s="127"/>
      <c r="K10" s="82"/>
      <c r="L10" s="82" t="s">
        <v>671</v>
      </c>
      <c r="M10" s="130"/>
    </row>
    <row r="11" spans="1:13" ht="126" customHeight="1">
      <c r="A11" s="124"/>
      <c r="B11" s="124"/>
      <c r="C11" s="79" t="s">
        <v>7</v>
      </c>
      <c r="D11" s="79" t="s">
        <v>654</v>
      </c>
      <c r="E11" s="80" t="s">
        <v>665</v>
      </c>
      <c r="F11" s="81" t="s">
        <v>662</v>
      </c>
      <c r="G11" s="86">
        <v>94.3</v>
      </c>
      <c r="H11" s="86">
        <v>94.3</v>
      </c>
      <c r="I11" s="86">
        <v>100</v>
      </c>
      <c r="J11" s="127"/>
      <c r="K11" s="85"/>
      <c r="L11" s="82" t="s">
        <v>671</v>
      </c>
      <c r="M11" s="130"/>
    </row>
    <row r="12" spans="1:13" ht="54.75" customHeight="1">
      <c r="A12" s="125"/>
      <c r="B12" s="125"/>
      <c r="C12" s="79" t="s">
        <v>7</v>
      </c>
      <c r="D12" s="79" t="s">
        <v>655</v>
      </c>
      <c r="E12" s="80" t="s">
        <v>663</v>
      </c>
      <c r="F12" s="81" t="s">
        <v>664</v>
      </c>
      <c r="G12" s="86">
        <v>27</v>
      </c>
      <c r="H12" s="86">
        <v>27</v>
      </c>
      <c r="I12" s="86">
        <v>100</v>
      </c>
      <c r="J12" s="128"/>
      <c r="K12" s="82"/>
      <c r="L12" s="82" t="s">
        <v>671</v>
      </c>
      <c r="M12" s="130"/>
    </row>
    <row r="13" spans="1:13" ht="48.75" customHeight="1">
      <c r="A13" s="131"/>
      <c r="B13" s="123" t="s">
        <v>673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6">
        <v>100</v>
      </c>
      <c r="H13" s="86">
        <v>100</v>
      </c>
      <c r="I13" s="86">
        <v>100</v>
      </c>
      <c r="J13" s="126">
        <v>100</v>
      </c>
      <c r="K13" s="82"/>
      <c r="L13" s="82" t="s">
        <v>671</v>
      </c>
      <c r="M13" s="130"/>
    </row>
    <row r="14" spans="1:13" ht="63">
      <c r="A14" s="139"/>
      <c r="B14" s="124"/>
      <c r="C14" s="79" t="s">
        <v>7</v>
      </c>
      <c r="D14" s="79" t="s">
        <v>654</v>
      </c>
      <c r="E14" s="83" t="s">
        <v>669</v>
      </c>
      <c r="F14" s="81" t="s">
        <v>662</v>
      </c>
      <c r="G14" s="86">
        <v>100</v>
      </c>
      <c r="H14" s="86">
        <v>100</v>
      </c>
      <c r="I14" s="86">
        <v>100</v>
      </c>
      <c r="J14" s="127"/>
      <c r="K14" s="82"/>
      <c r="L14" s="82" t="s">
        <v>671</v>
      </c>
      <c r="M14" s="130"/>
    </row>
    <row r="15" spans="1:13" ht="132" customHeight="1">
      <c r="A15" s="139"/>
      <c r="B15" s="124"/>
      <c r="C15" s="79" t="s">
        <v>7</v>
      </c>
      <c r="D15" s="79" t="s">
        <v>654</v>
      </c>
      <c r="E15" s="80" t="s">
        <v>665</v>
      </c>
      <c r="F15" s="81" t="s">
        <v>662</v>
      </c>
      <c r="G15" s="86">
        <v>94.3</v>
      </c>
      <c r="H15" s="86">
        <v>94.3</v>
      </c>
      <c r="I15" s="86">
        <v>100</v>
      </c>
      <c r="J15" s="127"/>
      <c r="K15" s="85"/>
      <c r="L15" s="82" t="s">
        <v>671</v>
      </c>
      <c r="M15" s="130"/>
    </row>
    <row r="16" spans="1:13" s="1" customFormat="1" ht="31.5">
      <c r="A16" s="132"/>
      <c r="B16" s="125"/>
      <c r="C16" s="79" t="s">
        <v>7</v>
      </c>
      <c r="D16" s="79" t="s">
        <v>655</v>
      </c>
      <c r="E16" s="80" t="s">
        <v>663</v>
      </c>
      <c r="F16" s="81" t="s">
        <v>664</v>
      </c>
      <c r="G16" s="86">
        <v>2</v>
      </c>
      <c r="H16" s="86">
        <v>2</v>
      </c>
      <c r="I16" s="86">
        <v>100</v>
      </c>
      <c r="J16" s="128"/>
      <c r="K16" s="82"/>
      <c r="L16" s="82" t="s">
        <v>671</v>
      </c>
      <c r="M16" s="130"/>
    </row>
    <row r="17" spans="1:13" s="1" customFormat="1" ht="3" customHeight="1">
      <c r="A17" s="131"/>
      <c r="B17" s="123" t="s">
        <v>674</v>
      </c>
      <c r="C17" s="79" t="s">
        <v>7</v>
      </c>
      <c r="D17" s="79" t="s">
        <v>654</v>
      </c>
      <c r="E17" s="80" t="s">
        <v>668</v>
      </c>
      <c r="F17" s="81" t="s">
        <v>662</v>
      </c>
      <c r="G17" s="86">
        <v>100</v>
      </c>
      <c r="H17" s="86">
        <v>100</v>
      </c>
      <c r="I17" s="86">
        <v>100</v>
      </c>
      <c r="J17" s="126">
        <v>100</v>
      </c>
      <c r="K17" s="82"/>
      <c r="L17" s="82" t="s">
        <v>671</v>
      </c>
      <c r="M17" s="130"/>
    </row>
    <row r="18" spans="1:13" s="1" customFormat="1" ht="267.75" customHeight="1">
      <c r="A18" s="139"/>
      <c r="B18" s="124"/>
      <c r="C18" s="79" t="s">
        <v>7</v>
      </c>
      <c r="D18" s="79" t="s">
        <v>654</v>
      </c>
      <c r="E18" s="83" t="s">
        <v>669</v>
      </c>
      <c r="F18" s="81" t="s">
        <v>662</v>
      </c>
      <c r="G18" s="86">
        <v>100</v>
      </c>
      <c r="H18" s="86">
        <v>100</v>
      </c>
      <c r="I18" s="86">
        <v>100</v>
      </c>
      <c r="J18" s="127"/>
      <c r="K18" s="82"/>
      <c r="L18" s="82" t="s">
        <v>671</v>
      </c>
      <c r="M18" s="130"/>
    </row>
    <row r="19" spans="1:13" s="1" customFormat="1" ht="129" customHeight="1">
      <c r="A19" s="139"/>
      <c r="B19" s="124"/>
      <c r="C19" s="79" t="s">
        <v>7</v>
      </c>
      <c r="D19" s="79" t="s">
        <v>654</v>
      </c>
      <c r="E19" s="80" t="s">
        <v>665</v>
      </c>
      <c r="F19" s="81" t="s">
        <v>662</v>
      </c>
      <c r="G19" s="86">
        <v>94.3</v>
      </c>
      <c r="H19" s="86">
        <v>94.3</v>
      </c>
      <c r="I19" s="86">
        <v>100</v>
      </c>
      <c r="J19" s="127"/>
      <c r="K19" s="85"/>
      <c r="L19" s="82" t="s">
        <v>671</v>
      </c>
      <c r="M19" s="130"/>
    </row>
    <row r="20" spans="1:13" s="1" customFormat="1" ht="33" customHeight="1">
      <c r="A20" s="132"/>
      <c r="B20" s="125"/>
      <c r="C20" s="79" t="s">
        <v>7</v>
      </c>
      <c r="D20" s="79" t="s">
        <v>655</v>
      </c>
      <c r="E20" s="80" t="s">
        <v>663</v>
      </c>
      <c r="F20" s="81" t="s">
        <v>664</v>
      </c>
      <c r="G20" s="86">
        <v>19</v>
      </c>
      <c r="H20" s="86">
        <v>19</v>
      </c>
      <c r="I20" s="86">
        <v>100</v>
      </c>
      <c r="J20" s="128"/>
      <c r="K20" s="82"/>
      <c r="L20" s="82" t="s">
        <v>671</v>
      </c>
      <c r="M20" s="130"/>
    </row>
    <row r="21" spans="1:13" s="1" customFormat="1" ht="53.25" customHeight="1">
      <c r="A21" s="131"/>
      <c r="B21" s="123" t="s">
        <v>675</v>
      </c>
      <c r="C21" s="79" t="s">
        <v>7</v>
      </c>
      <c r="D21" s="79" t="s">
        <v>654</v>
      </c>
      <c r="E21" s="80" t="s">
        <v>668</v>
      </c>
      <c r="F21" s="81" t="s">
        <v>662</v>
      </c>
      <c r="G21" s="86">
        <v>100</v>
      </c>
      <c r="H21" s="86">
        <v>100</v>
      </c>
      <c r="I21" s="86">
        <v>100</v>
      </c>
      <c r="J21" s="126">
        <v>100</v>
      </c>
      <c r="K21" s="82"/>
      <c r="L21" s="82" t="s">
        <v>671</v>
      </c>
      <c r="M21" s="130"/>
    </row>
    <row r="22" spans="1:13" s="1" customFormat="1" ht="63">
      <c r="A22" s="139"/>
      <c r="B22" s="124"/>
      <c r="C22" s="79" t="s">
        <v>7</v>
      </c>
      <c r="D22" s="79" t="s">
        <v>654</v>
      </c>
      <c r="E22" s="83" t="s">
        <v>669</v>
      </c>
      <c r="F22" s="81" t="s">
        <v>662</v>
      </c>
      <c r="G22" s="86">
        <v>100</v>
      </c>
      <c r="H22" s="86">
        <v>100</v>
      </c>
      <c r="I22" s="86">
        <v>100</v>
      </c>
      <c r="J22" s="127"/>
      <c r="K22" s="82"/>
      <c r="L22" s="82" t="s">
        <v>671</v>
      </c>
      <c r="M22" s="130"/>
    </row>
    <row r="23" spans="1:13" s="1" customFormat="1" ht="132" customHeight="1">
      <c r="A23" s="139"/>
      <c r="B23" s="124"/>
      <c r="C23" s="79" t="s">
        <v>7</v>
      </c>
      <c r="D23" s="79" t="s">
        <v>654</v>
      </c>
      <c r="E23" s="80" t="s">
        <v>665</v>
      </c>
      <c r="F23" s="81" t="s">
        <v>662</v>
      </c>
      <c r="G23" s="86">
        <v>94.3</v>
      </c>
      <c r="H23" s="86">
        <v>94.3</v>
      </c>
      <c r="I23" s="86">
        <v>100</v>
      </c>
      <c r="J23" s="127"/>
      <c r="K23" s="85"/>
      <c r="L23" s="82" t="s">
        <v>671</v>
      </c>
      <c r="M23" s="130"/>
    </row>
    <row r="24" spans="1:13" s="1" customFormat="1" ht="34.5" customHeight="1">
      <c r="A24" s="132"/>
      <c r="B24" s="125"/>
      <c r="C24" s="79" t="s">
        <v>7</v>
      </c>
      <c r="D24" s="79" t="s">
        <v>655</v>
      </c>
      <c r="E24" s="80" t="s">
        <v>663</v>
      </c>
      <c r="F24" s="81" t="s">
        <v>664</v>
      </c>
      <c r="G24" s="86">
        <v>227</v>
      </c>
      <c r="H24" s="86">
        <v>227</v>
      </c>
      <c r="I24" s="86">
        <v>100</v>
      </c>
      <c r="J24" s="128"/>
      <c r="K24" s="82"/>
      <c r="L24" s="82" t="s">
        <v>671</v>
      </c>
      <c r="M24" s="130"/>
    </row>
    <row r="25" spans="1:13" s="1" customFormat="1" ht="127.5" customHeight="1">
      <c r="A25" s="131"/>
      <c r="B25" s="123" t="s">
        <v>676</v>
      </c>
      <c r="C25" s="79" t="s">
        <v>7</v>
      </c>
      <c r="D25" s="79" t="s">
        <v>654</v>
      </c>
      <c r="E25" s="80" t="s">
        <v>665</v>
      </c>
      <c r="F25" s="81" t="s">
        <v>662</v>
      </c>
      <c r="G25" s="86">
        <v>94.3</v>
      </c>
      <c r="H25" s="86">
        <v>94.3</v>
      </c>
      <c r="I25" s="86">
        <v>100</v>
      </c>
      <c r="J25" s="126">
        <v>100</v>
      </c>
      <c r="K25" s="85"/>
      <c r="L25" s="82" t="s">
        <v>671</v>
      </c>
      <c r="M25" s="130"/>
    </row>
    <row r="26" spans="1:13" s="1" customFormat="1" ht="33" customHeight="1">
      <c r="A26" s="132"/>
      <c r="B26" s="125"/>
      <c r="C26" s="79" t="s">
        <v>7</v>
      </c>
      <c r="D26" s="79" t="s">
        <v>655</v>
      </c>
      <c r="E26" s="80" t="s">
        <v>666</v>
      </c>
      <c r="F26" s="81" t="s">
        <v>664</v>
      </c>
      <c r="G26" s="86">
        <v>2</v>
      </c>
      <c r="H26" s="86">
        <v>2</v>
      </c>
      <c r="I26" s="86">
        <v>100</v>
      </c>
      <c r="J26" s="128"/>
      <c r="K26" s="82"/>
      <c r="L26" s="82" t="s">
        <v>671</v>
      </c>
      <c r="M26" s="130"/>
    </row>
    <row r="27" spans="1:13" s="1" customFormat="1" ht="134.25" customHeight="1">
      <c r="A27" s="131"/>
      <c r="B27" s="123" t="s">
        <v>677</v>
      </c>
      <c r="C27" s="79" t="s">
        <v>7</v>
      </c>
      <c r="D27" s="79" t="s">
        <v>654</v>
      </c>
      <c r="E27" s="80" t="s">
        <v>665</v>
      </c>
      <c r="F27" s="81" t="s">
        <v>662</v>
      </c>
      <c r="G27" s="86">
        <v>94.3</v>
      </c>
      <c r="H27" s="86">
        <v>94.3</v>
      </c>
      <c r="I27" s="86">
        <v>100</v>
      </c>
      <c r="J27" s="126">
        <v>100</v>
      </c>
      <c r="K27" s="85"/>
      <c r="L27" s="82" t="s">
        <v>671</v>
      </c>
      <c r="M27" s="130"/>
    </row>
    <row r="28" spans="1:13" s="1" customFormat="1" ht="42" customHeight="1">
      <c r="A28" s="132"/>
      <c r="B28" s="125"/>
      <c r="C28" s="79" t="s">
        <v>7</v>
      </c>
      <c r="D28" s="79" t="s">
        <v>655</v>
      </c>
      <c r="E28" s="80" t="s">
        <v>666</v>
      </c>
      <c r="F28" s="81" t="s">
        <v>664</v>
      </c>
      <c r="G28" s="86">
        <v>270</v>
      </c>
      <c r="H28" s="86">
        <v>270</v>
      </c>
      <c r="I28" s="86">
        <v>100</v>
      </c>
      <c r="J28" s="128"/>
      <c r="K28" s="82"/>
      <c r="L28" s="82" t="s">
        <v>671</v>
      </c>
      <c r="M28" s="130"/>
    </row>
    <row r="29" spans="1:13" s="1" customFormat="1" ht="125.25" customHeight="1">
      <c r="A29" s="131"/>
      <c r="B29" s="123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6">
        <v>94.3</v>
      </c>
      <c r="H29" s="86">
        <v>94.3</v>
      </c>
      <c r="I29" s="86">
        <v>100</v>
      </c>
      <c r="J29" s="126">
        <v>100</v>
      </c>
      <c r="K29" s="85"/>
      <c r="L29" s="82" t="s">
        <v>671</v>
      </c>
      <c r="M29" s="130"/>
    </row>
    <row r="30" spans="1:13" s="1" customFormat="1" ht="38.25" customHeight="1">
      <c r="A30" s="132"/>
      <c r="B30" s="124"/>
      <c r="C30" s="79" t="s">
        <v>7</v>
      </c>
      <c r="D30" s="79" t="s">
        <v>655</v>
      </c>
      <c r="E30" s="80" t="s">
        <v>666</v>
      </c>
      <c r="F30" s="81" t="s">
        <v>664</v>
      </c>
      <c r="G30" s="86">
        <v>3</v>
      </c>
      <c r="H30" s="86">
        <v>3</v>
      </c>
      <c r="I30" s="86">
        <v>100</v>
      </c>
      <c r="J30" s="128"/>
      <c r="K30" s="82"/>
      <c r="L30" s="82" t="s">
        <v>671</v>
      </c>
      <c r="M30" s="130"/>
    </row>
    <row r="31" spans="1:13" s="1" customFormat="1" ht="127.5" customHeight="1">
      <c r="A31" s="133"/>
      <c r="B31" s="135" t="s">
        <v>679</v>
      </c>
      <c r="C31" s="84" t="s">
        <v>7</v>
      </c>
      <c r="D31" s="79" t="s">
        <v>654</v>
      </c>
      <c r="E31" s="80" t="s">
        <v>670</v>
      </c>
      <c r="F31" s="81" t="s">
        <v>662</v>
      </c>
      <c r="G31" s="86">
        <v>42.54</v>
      </c>
      <c r="H31" s="86">
        <v>42.54</v>
      </c>
      <c r="I31" s="87">
        <v>100</v>
      </c>
      <c r="J31" s="126">
        <v>62.35</v>
      </c>
      <c r="K31" s="140" t="s">
        <v>684</v>
      </c>
      <c r="L31" s="82" t="s">
        <v>671</v>
      </c>
      <c r="M31" s="130"/>
    </row>
    <row r="32" spans="1:13" s="1" customFormat="1" ht="36" customHeight="1">
      <c r="A32" s="134"/>
      <c r="B32" s="135"/>
      <c r="C32" s="84" t="s">
        <v>7</v>
      </c>
      <c r="D32" s="79" t="s">
        <v>655</v>
      </c>
      <c r="E32" s="88" t="s">
        <v>680</v>
      </c>
      <c r="F32" s="79" t="s">
        <v>681</v>
      </c>
      <c r="G32" s="86">
        <v>6741</v>
      </c>
      <c r="H32" s="86">
        <v>1668</v>
      </c>
      <c r="I32" s="87">
        <v>24.7</v>
      </c>
      <c r="J32" s="128"/>
      <c r="K32" s="141"/>
      <c r="L32" s="82" t="s">
        <v>671</v>
      </c>
      <c r="M32" s="130"/>
    </row>
    <row r="33" spans="1:13" s="1" customFormat="1" ht="129" customHeight="1">
      <c r="A33" s="134"/>
      <c r="B33" s="135"/>
      <c r="C33" s="136" t="s">
        <v>685</v>
      </c>
      <c r="D33" s="137"/>
      <c r="E33" s="137"/>
      <c r="F33" s="137"/>
      <c r="G33" s="137"/>
      <c r="H33" s="137"/>
      <c r="I33" s="137"/>
      <c r="J33" s="137"/>
      <c r="K33" s="137"/>
      <c r="L33" s="138"/>
      <c r="M33" s="130"/>
    </row>
    <row r="34" spans="1:13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</row>
    <row r="35" spans="1:13" s="1" customFormat="1"/>
    <row r="36" spans="1:13" s="1" customFormat="1"/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pans="1:12" s="1" customFormat="1"/>
    <row r="50" spans="1:12" s="1" customFormat="1"/>
    <row r="51" spans="1:12" s="1" customFormat="1">
      <c r="A51"/>
      <c r="B51"/>
      <c r="D51"/>
      <c r="E51"/>
      <c r="F51"/>
      <c r="G51"/>
      <c r="H51"/>
      <c r="I51"/>
      <c r="J51"/>
      <c r="K51"/>
      <c r="L51"/>
    </row>
    <row r="52" spans="1:12" s="1" customFormat="1">
      <c r="A52"/>
      <c r="B52"/>
      <c r="D52"/>
      <c r="E52"/>
      <c r="F52"/>
      <c r="G52"/>
      <c r="H52"/>
      <c r="I52"/>
      <c r="J52"/>
      <c r="K52"/>
      <c r="L52"/>
    </row>
    <row r="53" spans="1:12" s="1" customFormat="1">
      <c r="A53"/>
      <c r="B53"/>
      <c r="D53"/>
      <c r="E53"/>
      <c r="F53"/>
      <c r="G53"/>
      <c r="H53"/>
      <c r="I53"/>
      <c r="J53"/>
      <c r="K53"/>
      <c r="L53"/>
    </row>
    <row r="54" spans="1:12" s="1" customFormat="1">
      <c r="A54"/>
      <c r="B54"/>
      <c r="D54"/>
      <c r="E54"/>
      <c r="F54"/>
      <c r="G54"/>
      <c r="H54"/>
      <c r="I54"/>
      <c r="J54"/>
      <c r="K54"/>
      <c r="L54"/>
    </row>
  </sheetData>
  <mergeCells count="28"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2018-04-09T07:41:24Z</dcterms:modified>
</cp:coreProperties>
</file>