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Затраты на выпролнение усл." sheetId="1" r:id="rId1"/>
  </sheets>
  <calcPr calcId="124519"/>
</workbook>
</file>

<file path=xl/calcChain.xml><?xml version="1.0" encoding="utf-8"?>
<calcChain xmlns="http://schemas.openxmlformats.org/spreadsheetml/2006/main">
  <c r="L26" i="1"/>
  <c r="I15"/>
  <c r="L15" s="1"/>
  <c r="I16"/>
  <c r="M16" s="1"/>
  <c r="I17"/>
  <c r="I18"/>
  <c r="L18" s="1"/>
  <c r="I19"/>
  <c r="M19" s="1"/>
  <c r="I20"/>
  <c r="L20" s="1"/>
  <c r="I21"/>
  <c r="M21" s="1"/>
  <c r="M26" s="1"/>
  <c r="I22"/>
  <c r="I23"/>
  <c r="L23" s="1"/>
  <c r="I24"/>
  <c r="I25"/>
  <c r="I14"/>
  <c r="L12"/>
  <c r="L21"/>
  <c r="I13"/>
  <c r="L13" s="1"/>
  <c r="L14"/>
  <c r="M24"/>
  <c r="M25"/>
  <c r="I12"/>
  <c r="L17"/>
  <c r="M18"/>
  <c r="M22"/>
  <c r="M13"/>
  <c r="M14"/>
  <c r="L22" l="1"/>
  <c r="M17"/>
  <c r="L24"/>
  <c r="M12"/>
  <c r="L25"/>
  <c r="L16"/>
  <c r="M23"/>
  <c r="M15"/>
  <c r="L19"/>
  <c r="M20"/>
</calcChain>
</file>

<file path=xl/sharedStrings.xml><?xml version="1.0" encoding="utf-8"?>
<sst xmlns="http://schemas.openxmlformats.org/spreadsheetml/2006/main" count="71" uniqueCount="42">
  <si>
    <t>Ед.изм.</t>
  </si>
  <si>
    <t>А</t>
  </si>
  <si>
    <t>Объем выполняемой услуги, работы (в ед.изм.)</t>
  </si>
  <si>
    <t>Итого сумма субсидии на выполнение муниципального задания ОКВЭД 85.32 (МБУ "КЦСОН Администрации г. Шарыпово")</t>
  </si>
  <si>
    <t>Наименование показателей, характеризующих объем выполняемой услуги</t>
  </si>
  <si>
    <t>человек</t>
  </si>
  <si>
    <t>численность граждан получивших социальные услуги</t>
  </si>
  <si>
    <t>Стоимость платных услуг</t>
  </si>
  <si>
    <t>2019г.</t>
  </si>
  <si>
    <t>Услуга 1: Предоставление социального обслуживания в форме на дому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услуг.(очно). Категории потребителей услуги: Гражданин полностью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 ;</t>
  </si>
  <si>
    <t>Услуга 2: Предоставление социального обслуживания в форме на дому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услуг.(очно); Категории потребителей услуги: Гражданин частично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</si>
  <si>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Услуга 5: Предоставление социального обслуживания в форме на дому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услуг.(зочно). Категории потребителей услуги: Гражданин частично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</si>
  <si>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Услуга 3: Предоставление социального обслуживания в форме на дому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услуг.(очно). Категории потребителей услуги: Гражданин полностью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</si>
  <si>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Услуга 4: Предоставление социального обслуживания в форме на дому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услуг.(очно); Категории потребителей услуги: Гражданин частично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</si>
  <si>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Услуга 6: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полностью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</si>
  <si>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Услуга 7: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частично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</si>
  <si>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Услуга 8: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при наличии в семье инвалидов, в том числе ребенка-инвалида или детей инвалидов, нуждающихся в постоянном постороннем уходе;;</t>
  </si>
  <si>
    <t>Услуга 9: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при наличии ребенка или детей ( втом числе под опекой, попечительством), испытыающих трудности в социальной адаптации;</t>
  </si>
  <si>
    <t>Услуга 10: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при отсутствии работы и средств к существованию;</t>
  </si>
  <si>
    <t>Услуга 11: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при отсутствии  определенного места жительства, в том числе у лица, не достигшего возраста двадцати трех лет и завершившего пребыавание в организации для детей-сирот и детей, оставшихся без попечения родителей;</t>
  </si>
  <si>
    <t>Услуга 14: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частично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</si>
  <si>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Услуга 15: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при наличии в семье инвалидов, в том числе ребенка-инвалида или детей инвалидов, нуждающихся в постоянном постороннем уходе;;</t>
  </si>
  <si>
    <t>Сумма за платные услуги</t>
  </si>
  <si>
    <t>ОКВЭД 88.10 (МБУ "КЦСОН Администрации города г. Шарыпово")</t>
  </si>
  <si>
    <t xml:space="preserve">  Наименование выполненных услуг в рамках муниципального задания</t>
  </si>
  <si>
    <t>Стоимость 1 еденицы выполняемой услуги, работы (руб.)</t>
  </si>
  <si>
    <t>Значение отраслевых корректрирующих коэффициентов к базовым нормативам затрат на оказание муниципальных учреждений</t>
  </si>
  <si>
    <t>Сумма выполняемой услуги, работы (руб. в год</t>
  </si>
  <si>
    <t>Приложение № 2</t>
  </si>
  <si>
    <t xml:space="preserve">Исполнитель: Экономист МБУ "КЦСОН"                                             </t>
  </si>
  <si>
    <t>Сидорова И.Б.</t>
  </si>
  <si>
    <t xml:space="preserve">Согласованно: </t>
  </si>
  <si>
    <t xml:space="preserve">Начальник Отдела экономики и планирования Администрации </t>
  </si>
  <si>
    <t>города Шарыпово</t>
  </si>
  <si>
    <t>Рачеева Е.В.</t>
  </si>
  <si>
    <t>Объем финансового обеспечения на выполнения муниципальных услуг в рамках муниципального задания в сфере социального обслуживания населения МБУ "КЦСОН" на 2019-2020 годы</t>
  </si>
  <si>
    <t xml:space="preserve">К Приказу УСЗН    </t>
  </si>
  <si>
    <t>2019г</t>
  </si>
  <si>
    <t>2020г</t>
  </si>
  <si>
    <t>2020г.</t>
  </si>
  <si>
    <t>Услуга 12: Предоставление социального обслуживания в полустационарной форме включая оказание социально-бытовых услуг,социально-медецинских услуг, социально-психологических услуг, социально-педагогических услуг, социально 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детей-инвалидов, срочных социальных услуг. Категории потребителей услуги: Гражданин полностью утративший способность либо возможности осуществлять самообслуживание, самостоятельно пердвигаться, обеспечивать основные жизненные потребности в силу заболевания, травмы,возраста или наличия инвалидности;</t>
  </si>
  <si>
    <t>от    "     12      " 01 2018г. № 7-у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</si>
</sst>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10"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Border="1"/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 wrapText="1"/>
    </xf>
    <xf numFmtId="0" fontId="0" fillId="0" borderId="2" xfId="0" applyBorder="1"/>
    <xf numFmtId="0" fontId="8" fillId="0" borderId="2" xfId="0" applyFont="1" applyBorder="1" applyAlignment="1">
      <alignment horizontal="left" vertical="top" wrapText="1"/>
    </xf>
    <xf numFmtId="0" fontId="7" fillId="0" borderId="2" xfId="0" applyFont="1" applyBorder="1"/>
    <xf numFmtId="0" fontId="8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65" fontId="0" fillId="0" borderId="0" xfId="0" applyNumberFormat="1"/>
    <xf numFmtId="0" fontId="1" fillId="0" borderId="0" xfId="0" applyFont="1" applyBorder="1" applyAlignment="1">
      <alignment horizontal="left" vertical="top"/>
    </xf>
    <xf numFmtId="0" fontId="8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/>
    <xf numFmtId="2" fontId="8" fillId="0" borderId="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5" fillId="0" borderId="7" xfId="0" applyFont="1" applyBorder="1" applyAlignment="1">
      <alignment vertical="top" wrapText="1"/>
    </xf>
    <xf numFmtId="0" fontId="0" fillId="0" borderId="0" xfId="0" applyAlignment="1"/>
    <xf numFmtId="0" fontId="6" fillId="0" borderId="5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1" fillId="0" borderId="0" xfId="0" applyFont="1" applyBorder="1" applyAlignment="1">
      <alignment horizontal="left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"/>
  <sheetViews>
    <sheetView tabSelected="1" topLeftCell="A4" zoomScale="70" zoomScaleNormal="70" workbookViewId="0">
      <selection activeCell="B8" sqref="B8:B9"/>
    </sheetView>
  </sheetViews>
  <sheetFormatPr defaultColWidth="8.7109375" defaultRowHeight="15"/>
  <cols>
    <col min="1" max="1" width="47" style="1" customWidth="1"/>
    <col min="2" max="2" width="17.28515625" style="2" customWidth="1"/>
    <col min="3" max="3" width="10.7109375" style="2" customWidth="1"/>
    <col min="4" max="4" width="14.42578125" style="1" customWidth="1"/>
    <col min="5" max="5" width="14.7109375" style="1" customWidth="1"/>
    <col min="6" max="6" width="15.7109375" style="1" customWidth="1"/>
    <col min="7" max="7" width="15.28515625" style="1" customWidth="1"/>
    <col min="8" max="8" width="14.5703125" style="1" customWidth="1"/>
    <col min="9" max="9" width="14.42578125" style="1" customWidth="1"/>
    <col min="10" max="10" width="14" customWidth="1"/>
    <col min="11" max="11" width="14.42578125" customWidth="1"/>
    <col min="12" max="12" width="15.5703125" customWidth="1"/>
    <col min="13" max="13" width="15" customWidth="1"/>
    <col min="14" max="67" width="9.140625" customWidth="1"/>
  </cols>
  <sheetData>
    <row r="1" spans="1:13" ht="20.25" customHeight="1">
      <c r="A1"/>
      <c r="B1"/>
      <c r="C1"/>
      <c r="D1"/>
      <c r="E1"/>
      <c r="F1"/>
      <c r="G1"/>
      <c r="H1"/>
      <c r="I1"/>
      <c r="K1" s="39" t="s">
        <v>28</v>
      </c>
      <c r="L1" s="39"/>
      <c r="M1" s="39"/>
    </row>
    <row r="2" spans="1:13" ht="22.5" customHeight="1">
      <c r="A2"/>
      <c r="B2"/>
      <c r="C2"/>
      <c r="D2"/>
      <c r="E2"/>
      <c r="F2"/>
      <c r="G2"/>
      <c r="H2"/>
      <c r="I2"/>
      <c r="K2" s="39" t="s">
        <v>36</v>
      </c>
      <c r="L2" s="39"/>
      <c r="M2" s="39"/>
    </row>
    <row r="3" spans="1:13">
      <c r="A3"/>
      <c r="B3"/>
      <c r="C3"/>
      <c r="D3"/>
      <c r="E3"/>
      <c r="F3" s="30"/>
      <c r="G3"/>
      <c r="H3"/>
      <c r="I3"/>
      <c r="K3" t="s">
        <v>41</v>
      </c>
      <c r="L3" s="30"/>
    </row>
    <row r="4" spans="1:13">
      <c r="A4"/>
      <c r="B4"/>
      <c r="C4"/>
      <c r="D4"/>
      <c r="E4"/>
      <c r="F4" s="30"/>
      <c r="G4"/>
      <c r="H4"/>
      <c r="I4"/>
      <c r="L4" s="30"/>
      <c r="M4" s="4"/>
    </row>
    <row r="5" spans="1:13" ht="15.75">
      <c r="A5"/>
      <c r="B5"/>
      <c r="C5"/>
      <c r="D5" s="5"/>
      <c r="E5" s="6"/>
      <c r="F5" s="6"/>
      <c r="G5" s="6"/>
      <c r="H5" s="6"/>
      <c r="I5" s="6"/>
      <c r="L5" s="3"/>
      <c r="M5" s="4"/>
    </row>
    <row r="6" spans="1:13" ht="42.75" customHeight="1">
      <c r="A6" s="37" t="s">
        <v>35</v>
      </c>
      <c r="B6" s="37"/>
      <c r="C6" s="37"/>
      <c r="D6" s="37"/>
      <c r="E6" s="37"/>
      <c r="F6" s="37"/>
      <c r="G6" s="37"/>
      <c r="H6" s="22"/>
      <c r="I6" s="22"/>
      <c r="L6" s="3"/>
      <c r="M6" s="4"/>
    </row>
    <row r="7" spans="1:13" s="7" customFormat="1">
      <c r="A7" s="38"/>
      <c r="B7" s="38"/>
      <c r="C7" s="38"/>
      <c r="D7" s="38"/>
      <c r="E7" s="38"/>
      <c r="F7" s="38"/>
      <c r="G7" s="38"/>
      <c r="H7" s="24"/>
      <c r="I7" s="24"/>
      <c r="L7" s="44"/>
      <c r="M7" s="44"/>
    </row>
    <row r="8" spans="1:13" ht="98.25" customHeight="1">
      <c r="A8" s="45" t="s">
        <v>24</v>
      </c>
      <c r="B8" s="46" t="s">
        <v>4</v>
      </c>
      <c r="C8" s="46" t="s">
        <v>0</v>
      </c>
      <c r="D8" s="45" t="s">
        <v>2</v>
      </c>
      <c r="E8" s="45"/>
      <c r="F8" s="45" t="s">
        <v>25</v>
      </c>
      <c r="G8" s="47"/>
      <c r="H8" s="26" t="s">
        <v>7</v>
      </c>
      <c r="I8" s="23" t="s">
        <v>22</v>
      </c>
      <c r="J8" s="48" t="s">
        <v>26</v>
      </c>
      <c r="K8" s="48"/>
      <c r="L8" s="48" t="s">
        <v>27</v>
      </c>
      <c r="M8" s="48"/>
    </row>
    <row r="9" spans="1:13" ht="20.25" customHeight="1">
      <c r="A9" s="45"/>
      <c r="B9" s="46"/>
      <c r="C9" s="46"/>
      <c r="D9" s="33" t="s">
        <v>37</v>
      </c>
      <c r="E9" s="33" t="s">
        <v>38</v>
      </c>
      <c r="F9" s="33" t="s">
        <v>8</v>
      </c>
      <c r="G9" s="25" t="s">
        <v>39</v>
      </c>
      <c r="H9" s="26"/>
      <c r="I9" s="23"/>
      <c r="J9" s="34" t="s">
        <v>37</v>
      </c>
      <c r="K9" s="34" t="s">
        <v>39</v>
      </c>
      <c r="L9" s="34" t="s">
        <v>37</v>
      </c>
      <c r="M9" s="23">
        <v>2020</v>
      </c>
    </row>
    <row r="10" spans="1:13" ht="15.75">
      <c r="A10" s="9" t="s">
        <v>1</v>
      </c>
      <c r="B10" s="9">
        <v>1</v>
      </c>
      <c r="C10" s="9">
        <v>2</v>
      </c>
      <c r="D10" s="10">
        <v>4</v>
      </c>
      <c r="E10" s="10">
        <v>5</v>
      </c>
      <c r="F10" s="10">
        <v>7</v>
      </c>
      <c r="G10" s="10">
        <v>8</v>
      </c>
      <c r="H10" s="27">
        <v>9</v>
      </c>
      <c r="I10" s="28">
        <v>10</v>
      </c>
      <c r="J10" s="28">
        <v>7</v>
      </c>
      <c r="K10" s="28">
        <v>8</v>
      </c>
      <c r="L10" s="28">
        <v>7</v>
      </c>
      <c r="M10" s="28">
        <v>8</v>
      </c>
    </row>
    <row r="11" spans="1:13" ht="15.75" customHeight="1">
      <c r="A11" s="40" t="s">
        <v>23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2"/>
    </row>
    <row r="12" spans="1:13" ht="276" customHeight="1">
      <c r="A12" s="12" t="s">
        <v>9</v>
      </c>
      <c r="B12" s="21" t="s">
        <v>6</v>
      </c>
      <c r="C12" s="15" t="s">
        <v>5</v>
      </c>
      <c r="D12" s="18">
        <v>50</v>
      </c>
      <c r="E12" s="18">
        <v>50</v>
      </c>
      <c r="F12" s="19">
        <v>50983.4</v>
      </c>
      <c r="G12" s="19">
        <v>50983.4</v>
      </c>
      <c r="H12" s="19"/>
      <c r="I12" s="19">
        <f>H12*E12</f>
        <v>0</v>
      </c>
      <c r="J12" s="11">
        <v>1</v>
      </c>
      <c r="K12" s="11">
        <v>1</v>
      </c>
      <c r="L12" s="35">
        <f>((D12*F12)-I12)*J12</f>
        <v>2549170</v>
      </c>
      <c r="M12" s="35">
        <f t="shared" ref="M12:M25" si="0">((E12*G12)-I12)*K12</f>
        <v>2549170</v>
      </c>
    </row>
    <row r="13" spans="1:13" ht="275.25" customHeight="1">
      <c r="A13" s="12" t="s">
        <v>10</v>
      </c>
      <c r="B13" s="21" t="s">
        <v>6</v>
      </c>
      <c r="C13" s="15" t="s">
        <v>5</v>
      </c>
      <c r="D13" s="20">
        <v>243</v>
      </c>
      <c r="E13" s="20">
        <v>243</v>
      </c>
      <c r="F13" s="20">
        <v>39740.269999999997</v>
      </c>
      <c r="G13" s="20">
        <v>39740.269999999997</v>
      </c>
      <c r="H13" s="20"/>
      <c r="I13" s="19">
        <f t="shared" ref="I13" si="1">H13*E13</f>
        <v>0</v>
      </c>
      <c r="J13" s="11">
        <v>1</v>
      </c>
      <c r="K13" s="11">
        <v>1</v>
      </c>
      <c r="L13" s="35">
        <f t="shared" ref="L13:L25" si="2">((D13*F13)-I13)*J13</f>
        <v>9656885.6099999994</v>
      </c>
      <c r="M13" s="35">
        <f t="shared" si="0"/>
        <v>9656885.6099999994</v>
      </c>
    </row>
    <row r="14" spans="1:13" ht="279" customHeight="1">
      <c r="A14" s="14" t="s">
        <v>12</v>
      </c>
      <c r="B14" s="21" t="s">
        <v>6</v>
      </c>
      <c r="C14" s="15" t="s">
        <v>5</v>
      </c>
      <c r="D14" s="16">
        <v>50</v>
      </c>
      <c r="E14" s="16">
        <v>50</v>
      </c>
      <c r="F14" s="17">
        <v>50781.74</v>
      </c>
      <c r="G14" s="17">
        <v>50781.74</v>
      </c>
      <c r="H14" s="17">
        <v>4161.1099999999997</v>
      </c>
      <c r="I14" s="19">
        <f>E14*H14</f>
        <v>208055.49999999997</v>
      </c>
      <c r="J14" s="11">
        <v>1</v>
      </c>
      <c r="K14" s="11">
        <v>1</v>
      </c>
      <c r="L14" s="35">
        <f t="shared" si="2"/>
        <v>2331031.5</v>
      </c>
      <c r="M14" s="35">
        <f t="shared" si="0"/>
        <v>2331031.5</v>
      </c>
    </row>
    <row r="15" spans="1:13" ht="264" customHeight="1">
      <c r="A15" s="12" t="s">
        <v>13</v>
      </c>
      <c r="B15" s="21" t="s">
        <v>6</v>
      </c>
      <c r="C15" s="15" t="s">
        <v>5</v>
      </c>
      <c r="D15" s="18">
        <v>198</v>
      </c>
      <c r="E15" s="18">
        <v>198</v>
      </c>
      <c r="F15" s="19">
        <v>41544.370000000003</v>
      </c>
      <c r="G15" s="19">
        <v>41544.370000000003</v>
      </c>
      <c r="H15" s="17">
        <v>4161.1099999999997</v>
      </c>
      <c r="I15" s="19">
        <f t="shared" ref="I15:I25" si="3">E15*H15</f>
        <v>823899.77999999991</v>
      </c>
      <c r="J15" s="11">
        <v>1</v>
      </c>
      <c r="K15" s="11">
        <v>1</v>
      </c>
      <c r="L15" s="35">
        <f t="shared" si="2"/>
        <v>7401885.4800000004</v>
      </c>
      <c r="M15" s="35">
        <f t="shared" si="0"/>
        <v>7401885.4800000004</v>
      </c>
    </row>
    <row r="16" spans="1:13" ht="275.25" customHeight="1">
      <c r="A16" s="12" t="s">
        <v>11</v>
      </c>
      <c r="B16" s="21" t="s">
        <v>6</v>
      </c>
      <c r="C16" s="15" t="s">
        <v>5</v>
      </c>
      <c r="D16" s="18">
        <v>211</v>
      </c>
      <c r="E16" s="18">
        <v>211</v>
      </c>
      <c r="F16" s="19">
        <v>2330.2600000000002</v>
      </c>
      <c r="G16" s="19">
        <v>2330.2600000000002</v>
      </c>
      <c r="H16" s="17"/>
      <c r="I16" s="19">
        <f t="shared" si="3"/>
        <v>0</v>
      </c>
      <c r="J16" s="11">
        <v>1</v>
      </c>
      <c r="K16" s="11">
        <v>1</v>
      </c>
      <c r="L16" s="35">
        <f t="shared" si="2"/>
        <v>491684.86000000004</v>
      </c>
      <c r="M16" s="35">
        <f t="shared" si="0"/>
        <v>491684.86000000004</v>
      </c>
    </row>
    <row r="17" spans="1:13" ht="280.5" customHeight="1">
      <c r="A17" s="12" t="s">
        <v>14</v>
      </c>
      <c r="B17" s="21" t="s">
        <v>6</v>
      </c>
      <c r="C17" s="15" t="s">
        <v>5</v>
      </c>
      <c r="D17" s="20">
        <v>185</v>
      </c>
      <c r="E17" s="20">
        <v>185</v>
      </c>
      <c r="F17" s="20">
        <v>8681.77</v>
      </c>
      <c r="G17" s="20">
        <v>8681.77</v>
      </c>
      <c r="H17" s="20"/>
      <c r="I17" s="19">
        <f t="shared" si="3"/>
        <v>0</v>
      </c>
      <c r="J17" s="11">
        <v>1</v>
      </c>
      <c r="K17" s="11">
        <v>1</v>
      </c>
      <c r="L17" s="35">
        <f t="shared" si="2"/>
        <v>1606127.4500000002</v>
      </c>
      <c r="M17" s="35">
        <f t="shared" si="0"/>
        <v>1606127.4500000002</v>
      </c>
    </row>
    <row r="18" spans="1:13" ht="285.75" customHeight="1">
      <c r="A18" s="14" t="s">
        <v>15</v>
      </c>
      <c r="B18" s="21" t="s">
        <v>6</v>
      </c>
      <c r="C18" s="15" t="s">
        <v>5</v>
      </c>
      <c r="D18" s="16">
        <v>1893</v>
      </c>
      <c r="E18" s="16">
        <v>1893</v>
      </c>
      <c r="F18" s="17">
        <v>1980.32</v>
      </c>
      <c r="G18" s="17">
        <v>1980.32</v>
      </c>
      <c r="H18" s="17"/>
      <c r="I18" s="19">
        <f t="shared" si="3"/>
        <v>0</v>
      </c>
      <c r="J18" s="11">
        <v>1</v>
      </c>
      <c r="K18" s="11">
        <v>1</v>
      </c>
      <c r="L18" s="35">
        <f t="shared" si="2"/>
        <v>3748745.76</v>
      </c>
      <c r="M18" s="35">
        <f t="shared" si="0"/>
        <v>3748745.76</v>
      </c>
    </row>
    <row r="19" spans="1:13" ht="249" customHeight="1">
      <c r="A19" s="12" t="s">
        <v>16</v>
      </c>
      <c r="B19" s="21" t="s">
        <v>6</v>
      </c>
      <c r="C19" s="15" t="s">
        <v>5</v>
      </c>
      <c r="D19" s="18">
        <v>450</v>
      </c>
      <c r="E19" s="18">
        <v>450</v>
      </c>
      <c r="F19" s="17">
        <v>3981.18</v>
      </c>
      <c r="G19" s="17">
        <v>3981.18</v>
      </c>
      <c r="H19" s="19"/>
      <c r="I19" s="19">
        <f t="shared" si="3"/>
        <v>0</v>
      </c>
      <c r="J19" s="11">
        <v>1</v>
      </c>
      <c r="K19" s="11">
        <v>1</v>
      </c>
      <c r="L19" s="35">
        <f t="shared" si="2"/>
        <v>1791531</v>
      </c>
      <c r="M19" s="35">
        <f t="shared" si="0"/>
        <v>1791531</v>
      </c>
    </row>
    <row r="20" spans="1:13" ht="238.5" customHeight="1">
      <c r="A20" s="12" t="s">
        <v>17</v>
      </c>
      <c r="B20" s="21" t="s">
        <v>6</v>
      </c>
      <c r="C20" s="15" t="s">
        <v>5</v>
      </c>
      <c r="D20" s="20">
        <v>40</v>
      </c>
      <c r="E20" s="20">
        <v>40</v>
      </c>
      <c r="F20" s="36">
        <v>30378.7</v>
      </c>
      <c r="G20" s="31">
        <v>30378.7</v>
      </c>
      <c r="H20" s="20"/>
      <c r="I20" s="19">
        <f t="shared" si="3"/>
        <v>0</v>
      </c>
      <c r="J20" s="11">
        <v>1</v>
      </c>
      <c r="K20" s="11">
        <v>1</v>
      </c>
      <c r="L20" s="35">
        <f t="shared" si="2"/>
        <v>1215148</v>
      </c>
      <c r="M20" s="35">
        <f t="shared" si="0"/>
        <v>1215148</v>
      </c>
    </row>
    <row r="21" spans="1:13" ht="216" customHeight="1">
      <c r="A21" s="14" t="s">
        <v>18</v>
      </c>
      <c r="B21" s="21" t="s">
        <v>6</v>
      </c>
      <c r="C21" s="15" t="s">
        <v>5</v>
      </c>
      <c r="D21" s="16">
        <v>8</v>
      </c>
      <c r="E21" s="16">
        <v>8</v>
      </c>
      <c r="F21" s="17">
        <v>43056.11</v>
      </c>
      <c r="G21" s="17">
        <v>43056.11</v>
      </c>
      <c r="H21" s="17"/>
      <c r="I21" s="19">
        <f t="shared" si="3"/>
        <v>0</v>
      </c>
      <c r="J21" s="11">
        <v>1</v>
      </c>
      <c r="K21" s="11">
        <v>1</v>
      </c>
      <c r="L21" s="35">
        <f>((D21*F21)-H21)*J21+0.09</f>
        <v>344448.97000000003</v>
      </c>
      <c r="M21" s="35">
        <f>((E21*G21)-I21)*K21+0.09</f>
        <v>344448.97000000003</v>
      </c>
    </row>
    <row r="22" spans="1:13" ht="281.25" customHeight="1">
      <c r="A22" s="12" t="s">
        <v>19</v>
      </c>
      <c r="B22" s="21" t="s">
        <v>6</v>
      </c>
      <c r="C22" s="15" t="s">
        <v>5</v>
      </c>
      <c r="D22" s="18">
        <v>2</v>
      </c>
      <c r="E22" s="18">
        <v>2</v>
      </c>
      <c r="F22" s="19">
        <v>128372.13</v>
      </c>
      <c r="G22" s="19">
        <v>128372.13</v>
      </c>
      <c r="H22" s="19"/>
      <c r="I22" s="19">
        <f t="shared" si="3"/>
        <v>0</v>
      </c>
      <c r="J22" s="11">
        <v>1</v>
      </c>
      <c r="K22" s="11">
        <v>1</v>
      </c>
      <c r="L22" s="35">
        <f t="shared" si="2"/>
        <v>256744.26</v>
      </c>
      <c r="M22" s="35">
        <f t="shared" si="0"/>
        <v>256744.26</v>
      </c>
    </row>
    <row r="23" spans="1:13" ht="296.25" customHeight="1">
      <c r="A23" s="14" t="s">
        <v>40</v>
      </c>
      <c r="B23" s="21" t="s">
        <v>6</v>
      </c>
      <c r="C23" s="15" t="s">
        <v>5</v>
      </c>
      <c r="D23" s="16">
        <v>154</v>
      </c>
      <c r="E23" s="16">
        <v>154</v>
      </c>
      <c r="F23" s="17">
        <v>7461.29</v>
      </c>
      <c r="G23" s="17">
        <v>7461.29</v>
      </c>
      <c r="H23" s="17">
        <v>365.85</v>
      </c>
      <c r="I23" s="19">
        <f t="shared" si="3"/>
        <v>56340.9</v>
      </c>
      <c r="J23" s="11">
        <v>1</v>
      </c>
      <c r="K23" s="11">
        <v>1</v>
      </c>
      <c r="L23" s="35">
        <f t="shared" si="2"/>
        <v>1092697.76</v>
      </c>
      <c r="M23" s="35">
        <f t="shared" si="0"/>
        <v>1092697.76</v>
      </c>
    </row>
    <row r="24" spans="1:13" ht="294.75" customHeight="1">
      <c r="A24" s="12" t="s">
        <v>20</v>
      </c>
      <c r="B24" s="21" t="s">
        <v>6</v>
      </c>
      <c r="C24" s="15" t="s">
        <v>5</v>
      </c>
      <c r="D24" s="20">
        <v>812</v>
      </c>
      <c r="E24" s="20">
        <v>812</v>
      </c>
      <c r="F24" s="20">
        <v>2060.46</v>
      </c>
      <c r="G24" s="20">
        <v>2060.46</v>
      </c>
      <c r="H24" s="17">
        <v>365.85</v>
      </c>
      <c r="I24" s="19">
        <f t="shared" si="3"/>
        <v>297070.2</v>
      </c>
      <c r="J24" s="11">
        <v>1</v>
      </c>
      <c r="K24" s="11">
        <v>1</v>
      </c>
      <c r="L24" s="35">
        <f t="shared" si="2"/>
        <v>1376023.32</v>
      </c>
      <c r="M24" s="35">
        <f t="shared" si="0"/>
        <v>1376023.32</v>
      </c>
    </row>
    <row r="25" spans="1:13" ht="245.25" customHeight="1">
      <c r="A25" s="14" t="s">
        <v>21</v>
      </c>
      <c r="B25" s="21" t="s">
        <v>6</v>
      </c>
      <c r="C25" s="15" t="s">
        <v>5</v>
      </c>
      <c r="D25" s="16">
        <v>40</v>
      </c>
      <c r="E25" s="16">
        <v>40</v>
      </c>
      <c r="F25" s="17">
        <v>32877.75</v>
      </c>
      <c r="G25" s="17">
        <v>32877.75</v>
      </c>
      <c r="H25" s="17">
        <v>365.85</v>
      </c>
      <c r="I25" s="19">
        <f t="shared" si="3"/>
        <v>14634</v>
      </c>
      <c r="J25" s="11">
        <v>1</v>
      </c>
      <c r="K25" s="11">
        <v>1</v>
      </c>
      <c r="L25" s="35">
        <f t="shared" si="2"/>
        <v>1300476</v>
      </c>
      <c r="M25" s="35">
        <f t="shared" si="0"/>
        <v>1300476</v>
      </c>
    </row>
    <row r="26" spans="1:13" ht="63">
      <c r="A26" s="8" t="s">
        <v>3</v>
      </c>
      <c r="B26" s="8"/>
      <c r="C26" s="8"/>
      <c r="D26" s="8"/>
      <c r="E26" s="8"/>
      <c r="F26" s="8"/>
      <c r="G26" s="8"/>
      <c r="H26" s="8"/>
      <c r="I26" s="8"/>
      <c r="J26" s="13"/>
      <c r="K26" s="11"/>
      <c r="L26" s="35">
        <f>L12+L13+L14+L15+L16+L17+L18+L19+L20+L21+L22+L23+L24+L25</f>
        <v>35162599.969999999</v>
      </c>
      <c r="M26" s="35">
        <f>M12+M13+M14+M15+M16+M17+M18+M19+M20+M21+M22+M23+M24+M25</f>
        <v>35162599.969999999</v>
      </c>
    </row>
    <row r="27" spans="1:13" ht="15.75" customHeight="1">
      <c r="A27" s="43"/>
      <c r="B27" s="43"/>
      <c r="C27" s="43"/>
      <c r="D27" s="43"/>
      <c r="E27" s="43"/>
      <c r="F27" s="43"/>
      <c r="G27" s="43"/>
      <c r="H27" s="8"/>
      <c r="I27" s="8"/>
      <c r="J27" s="11"/>
      <c r="K27" s="11"/>
      <c r="L27" s="11"/>
      <c r="M27" s="11"/>
    </row>
    <row r="29" spans="1:13" ht="18.75" customHeight="1">
      <c r="A29" s="32" t="s">
        <v>29</v>
      </c>
      <c r="D29" s="32" t="s">
        <v>30</v>
      </c>
    </row>
    <row r="30" spans="1:13" ht="15.75">
      <c r="A30" s="32" t="s">
        <v>31</v>
      </c>
    </row>
    <row r="31" spans="1:13" ht="15.75">
      <c r="A31" s="32" t="s">
        <v>32</v>
      </c>
    </row>
    <row r="32" spans="1:13" ht="15.75">
      <c r="A32" s="32" t="s">
        <v>33</v>
      </c>
      <c r="D32" s="32" t="s">
        <v>34</v>
      </c>
    </row>
    <row r="42" spans="12:12">
      <c r="L42" s="29"/>
    </row>
  </sheetData>
  <sheetProtection selectLockedCells="1" selectUnlockedCells="1"/>
  <mergeCells count="14">
    <mergeCell ref="A27:G27"/>
    <mergeCell ref="L7:M7"/>
    <mergeCell ref="A8:A9"/>
    <mergeCell ref="B8:B9"/>
    <mergeCell ref="C8:C9"/>
    <mergeCell ref="D8:E8"/>
    <mergeCell ref="F8:G8"/>
    <mergeCell ref="J8:K8"/>
    <mergeCell ref="L8:M8"/>
    <mergeCell ref="A6:G6"/>
    <mergeCell ref="A7:G7"/>
    <mergeCell ref="K1:M1"/>
    <mergeCell ref="K2:M2"/>
    <mergeCell ref="A11:M11"/>
  </mergeCells>
  <phoneticPr fontId="9" type="noConversion"/>
  <pageMargins left="0.39370078740157483" right="0.39370078740157483" top="0.98425196850393704" bottom="0.39370078740157483" header="0.51181102362204722" footer="0.51181102362204722"/>
  <pageSetup paperSize="9" scale="6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Затраты на выпролнение усл.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2018-01-12T06:44:39Z</cp:lastPrinted>
  <dcterms:created xsi:type="dcterms:W3CDTF">2016-01-11T09:41:25Z</dcterms:created>
  <dcterms:modified xsi:type="dcterms:W3CDTF">2018-01-12T06:48:57Z</dcterms:modified>
</cp:coreProperties>
</file>