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A11" i="15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B472"/>
  <c r="C472"/>
  <c r="A473"/>
  <c r="B473"/>
  <c r="C473"/>
  <c r="A474"/>
  <c r="B474"/>
  <c r="C474"/>
  <c r="A475"/>
  <c r="B475"/>
  <c r="C475"/>
  <c r="A476"/>
  <c r="B476"/>
  <c r="C476"/>
  <c r="A477"/>
  <c r="B477"/>
  <c r="C477"/>
  <c r="A478"/>
  <c r="B478"/>
  <c r="C478"/>
  <c r="A479"/>
  <c r="B479"/>
  <c r="C479"/>
  <c r="A480"/>
  <c r="B480"/>
  <c r="C480"/>
  <c r="A481"/>
  <c r="B481"/>
  <c r="C481"/>
  <c r="A482"/>
  <c r="B482"/>
  <c r="C482"/>
  <c r="A483"/>
  <c r="B483"/>
  <c r="C483"/>
  <c r="A484"/>
  <c r="B484"/>
  <c r="C484"/>
  <c r="A485"/>
  <c r="B485"/>
  <c r="C485"/>
  <c r="A486"/>
  <c r="B486"/>
  <c r="C486"/>
  <c r="A487"/>
  <c r="B487"/>
  <c r="C487"/>
  <c r="A488"/>
  <c r="B488"/>
  <c r="C488"/>
  <c r="A489"/>
  <c r="B489"/>
  <c r="C489"/>
  <c r="A490"/>
  <c r="B490"/>
  <c r="C490"/>
  <c r="A491"/>
  <c r="B491"/>
  <c r="C491"/>
  <c r="A492"/>
  <c r="B492"/>
  <c r="C492"/>
  <c r="A493"/>
  <c r="B493"/>
  <c r="C493"/>
  <c r="A494"/>
  <c r="B494"/>
  <c r="C494"/>
  <c r="A495"/>
  <c r="B495"/>
  <c r="C495"/>
  <c r="A496"/>
  <c r="B496"/>
  <c r="C496"/>
  <c r="A497"/>
  <c r="B497"/>
  <c r="C497"/>
  <c r="A498"/>
  <c r="B498"/>
  <c r="C498"/>
  <c r="A499"/>
  <c r="B499"/>
  <c r="C499"/>
  <c r="A500"/>
  <c r="B500"/>
  <c r="C500"/>
  <c r="A501"/>
  <c r="B501"/>
  <c r="C501"/>
  <c r="A502"/>
  <c r="B502"/>
  <c r="C502"/>
  <c r="A503"/>
  <c r="B503"/>
  <c r="C503"/>
  <c r="A504"/>
  <c r="B504"/>
  <c r="C504"/>
  <c r="A505"/>
  <c r="B505"/>
  <c r="C505"/>
  <c r="A506"/>
  <c r="B506"/>
  <c r="C506"/>
  <c r="A507"/>
  <c r="B507"/>
  <c r="C507"/>
  <c r="A508"/>
  <c r="B508"/>
  <c r="C508"/>
  <c r="A509"/>
  <c r="B509"/>
  <c r="C509"/>
  <c r="A510"/>
  <c r="B510"/>
  <c r="C510"/>
  <c r="A511"/>
  <c r="B511"/>
  <c r="C511"/>
  <c r="A512"/>
  <c r="B512"/>
  <c r="C512"/>
  <c r="A513"/>
  <c r="B513"/>
  <c r="C513"/>
  <c r="A514"/>
  <c r="B514"/>
  <c r="C514"/>
  <c r="A515"/>
  <c r="B515"/>
  <c r="C515"/>
  <c r="A516"/>
  <c r="B516"/>
  <c r="C516"/>
  <c r="A517"/>
  <c r="B517"/>
  <c r="C517"/>
  <c r="A518"/>
  <c r="B518"/>
  <c r="C518"/>
  <c r="A519"/>
  <c r="B519"/>
  <c r="C519"/>
  <c r="A520"/>
  <c r="B520"/>
  <c r="C520"/>
  <c r="A521"/>
  <c r="B521"/>
  <c r="C521"/>
  <c r="A522"/>
  <c r="B522"/>
  <c r="C522"/>
  <c r="A523"/>
  <c r="B523"/>
  <c r="C523"/>
  <c r="A524"/>
  <c r="B524"/>
  <c r="C524"/>
  <c r="A525"/>
  <c r="B525"/>
  <c r="C525"/>
  <c r="A526"/>
  <c r="B526"/>
  <c r="C526"/>
  <c r="A527"/>
  <c r="B527"/>
  <c r="C527"/>
  <c r="A528"/>
  <c r="B528"/>
  <c r="C528"/>
  <c r="A529"/>
  <c r="B529"/>
  <c r="C529"/>
  <c r="A530"/>
  <c r="B530"/>
  <c r="C530"/>
  <c r="A531"/>
  <c r="B531"/>
  <c r="C531"/>
  <c r="A532"/>
  <c r="B532"/>
  <c r="C532"/>
  <c r="A533"/>
  <c r="B533"/>
  <c r="C533"/>
  <c r="A534"/>
  <c r="B534"/>
  <c r="C534"/>
  <c r="A535"/>
  <c r="B535"/>
  <c r="C535"/>
  <c r="A536"/>
  <c r="B536"/>
  <c r="C536"/>
  <c r="A537"/>
  <c r="B537"/>
  <c r="C537"/>
  <c r="A538"/>
  <c r="B538"/>
  <c r="C538"/>
  <c r="A539"/>
  <c r="B539"/>
  <c r="C539"/>
  <c r="A540"/>
  <c r="B540"/>
  <c r="C540"/>
  <c r="A541"/>
  <c r="B541"/>
  <c r="C541"/>
  <c r="A542"/>
  <c r="B542"/>
  <c r="C542"/>
  <c r="A543"/>
  <c r="B543"/>
  <c r="C543"/>
  <c r="A544"/>
  <c r="B544"/>
  <c r="C544"/>
  <c r="A545"/>
  <c r="B545"/>
  <c r="C545"/>
  <c r="A546"/>
  <c r="B546"/>
  <c r="C546"/>
  <c r="A547"/>
  <c r="B547"/>
  <c r="C547"/>
  <c r="A548"/>
  <c r="B548"/>
  <c r="C548"/>
  <c r="A549"/>
  <c r="B549"/>
  <c r="C549"/>
  <c r="A550"/>
  <c r="B550"/>
  <c r="C550"/>
  <c r="A551"/>
  <c r="B551"/>
  <c r="C551"/>
  <c r="A552"/>
  <c r="B552"/>
  <c r="C552"/>
  <c r="A553"/>
  <c r="B553"/>
  <c r="C553"/>
  <c r="A554"/>
  <c r="B554"/>
  <c r="C554"/>
  <c r="A555"/>
  <c r="B555"/>
  <c r="C555"/>
  <c r="A556"/>
  <c r="B556"/>
  <c r="C556"/>
  <c r="A557"/>
  <c r="B557"/>
  <c r="C557"/>
  <c r="A558"/>
  <c r="B558"/>
  <c r="C558"/>
  <c r="A559"/>
  <c r="B559"/>
  <c r="C559"/>
  <c r="A560"/>
  <c r="B560"/>
  <c r="C560"/>
  <c r="A561"/>
  <c r="B561"/>
  <c r="C561"/>
  <c r="A562"/>
  <c r="B562"/>
  <c r="C562"/>
  <c r="A563"/>
  <c r="B563"/>
  <c r="C563"/>
  <c r="A564"/>
  <c r="B564"/>
  <c r="C564"/>
  <c r="A565"/>
  <c r="B565"/>
  <c r="C565"/>
  <c r="A566"/>
  <c r="B566"/>
  <c r="C566"/>
  <c r="A567"/>
  <c r="B567"/>
  <c r="C567"/>
  <c r="A568"/>
  <c r="B568"/>
  <c r="C568"/>
  <c r="A569"/>
  <c r="B569"/>
  <c r="C569"/>
  <c r="A570"/>
  <c r="B570"/>
  <c r="C570"/>
  <c r="A571"/>
  <c r="B571"/>
  <c r="C571"/>
  <c r="A572"/>
  <c r="B572"/>
  <c r="C572"/>
  <c r="A573"/>
  <c r="B573"/>
  <c r="C573"/>
  <c r="A574"/>
  <c r="B574"/>
  <c r="C574"/>
  <c r="A575"/>
  <c r="B575"/>
  <c r="C575"/>
  <c r="A576"/>
  <c r="B576"/>
  <c r="C576"/>
  <c r="A577"/>
  <c r="B577"/>
  <c r="C577"/>
  <c r="A578"/>
  <c r="B578"/>
  <c r="C578"/>
  <c r="A579"/>
  <c r="B579"/>
  <c r="C579"/>
  <c r="A580"/>
  <c r="B580"/>
  <c r="C580"/>
  <c r="A581"/>
  <c r="B581"/>
  <c r="C581"/>
  <c r="A582"/>
  <c r="B582"/>
  <c r="C582"/>
  <c r="A583"/>
  <c r="B583"/>
  <c r="C583"/>
  <c r="A584"/>
  <c r="B584"/>
  <c r="C584"/>
  <c r="C585"/>
  <c r="C586"/>
  <c r="C587"/>
  <c r="A585"/>
  <c r="B585"/>
  <c r="B586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C752"/>
  <c r="C753"/>
  <c r="C754"/>
  <c r="C755"/>
  <c r="B755"/>
  <c r="B756"/>
  <c r="B757"/>
  <c r="B758"/>
  <c r="B759"/>
  <c r="B760"/>
  <c r="B761"/>
  <c r="B762"/>
  <c r="B763"/>
  <c r="B764"/>
  <c r="A756"/>
  <c r="A757"/>
  <c r="C756"/>
  <c r="C757"/>
  <c r="A758"/>
  <c r="A759"/>
  <c r="C758"/>
  <c r="C759"/>
  <c r="C760"/>
  <c r="C761"/>
  <c r="C762"/>
  <c r="C763"/>
  <c r="C764"/>
  <c r="C765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C766"/>
  <c r="C767"/>
  <c r="C768"/>
  <c r="C769"/>
  <c r="C770"/>
  <c r="C771"/>
  <c r="C772"/>
  <c r="C773"/>
  <c r="C774"/>
  <c r="C775"/>
  <c r="C776"/>
  <c r="C777"/>
  <c r="C778"/>
  <c r="C779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10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K805"/>
  <c r="K804"/>
  <c r="K803"/>
  <c r="K802"/>
  <c r="K801"/>
  <c r="L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K754"/>
  <c r="O752"/>
  <c r="K748"/>
  <c r="K747"/>
  <c r="K746"/>
  <c r="K745"/>
  <c r="K744"/>
  <c r="K743"/>
  <c r="L742"/>
  <c r="K736"/>
  <c r="K735"/>
  <c r="K734"/>
  <c r="K733"/>
  <c r="L732"/>
  <c r="O732"/>
  <c r="K728"/>
  <c r="K727"/>
  <c r="K726"/>
  <c r="L726"/>
  <c r="K723"/>
  <c r="K722"/>
  <c r="K721"/>
  <c r="L72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L580"/>
  <c r="K580"/>
  <c r="K577"/>
  <c r="K576"/>
  <c r="K575"/>
  <c r="K574"/>
  <c r="K573"/>
  <c r="K572"/>
  <c r="L572"/>
  <c r="O572"/>
  <c r="K567"/>
  <c r="K566"/>
  <c r="K565"/>
  <c r="K564"/>
  <c r="K563"/>
  <c r="L563"/>
  <c r="K560"/>
  <c r="K559"/>
  <c r="K558"/>
  <c r="K557"/>
  <c r="K556"/>
  <c r="K555"/>
  <c r="L555"/>
  <c r="K550"/>
  <c r="K549"/>
  <c r="K548"/>
  <c r="K547"/>
  <c r="L546"/>
  <c r="K546"/>
  <c r="K543"/>
  <c r="K542"/>
  <c r="K541"/>
  <c r="K540"/>
  <c r="K539"/>
  <c r="K538"/>
  <c r="L538"/>
  <c r="O538"/>
  <c r="K533"/>
  <c r="K532"/>
  <c r="K531"/>
  <c r="K530"/>
  <c r="K529"/>
  <c r="L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L461"/>
  <c r="K458"/>
  <c r="K457"/>
  <c r="K456"/>
  <c r="K455"/>
  <c r="K454"/>
  <c r="K453"/>
  <c r="L453"/>
  <c r="O453"/>
  <c r="K448"/>
  <c r="K447"/>
  <c r="K446"/>
  <c r="K445"/>
  <c r="K444"/>
  <c r="L444"/>
  <c r="K441"/>
  <c r="K440"/>
  <c r="K439"/>
  <c r="K438"/>
  <c r="K437"/>
  <c r="K436"/>
  <c r="L436"/>
  <c r="O436"/>
  <c r="K431"/>
  <c r="K430"/>
  <c r="K429"/>
  <c r="K428"/>
  <c r="L427"/>
  <c r="K427"/>
  <c r="K424"/>
  <c r="K423"/>
  <c r="K422"/>
  <c r="K421"/>
  <c r="K420"/>
  <c r="K419"/>
  <c r="L419"/>
  <c r="O419"/>
  <c r="K414"/>
  <c r="K413"/>
  <c r="K412"/>
  <c r="K411"/>
  <c r="L410"/>
  <c r="K410"/>
  <c r="K407"/>
  <c r="K406"/>
  <c r="K405"/>
  <c r="K404"/>
  <c r="K403"/>
  <c r="K402"/>
  <c r="L402"/>
  <c r="O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L308"/>
  <c r="K305"/>
  <c r="K304"/>
  <c r="K303"/>
  <c r="K302"/>
  <c r="K301"/>
  <c r="K300"/>
  <c r="L300"/>
  <c r="O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L257"/>
  <c r="K257"/>
  <c r="K254"/>
  <c r="K253"/>
  <c r="K252"/>
  <c r="K251"/>
  <c r="K250"/>
  <c r="K249"/>
  <c r="L249"/>
  <c r="O249"/>
  <c r="K244"/>
  <c r="K243"/>
  <c r="K242"/>
  <c r="K241"/>
  <c r="K240"/>
  <c r="L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L138"/>
  <c r="K138"/>
  <c r="K135"/>
  <c r="K134"/>
  <c r="K133"/>
  <c r="K132"/>
  <c r="K131"/>
  <c r="K130"/>
  <c r="L130"/>
  <c r="O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/>
  <c r="K40"/>
  <c r="K39"/>
  <c r="K38"/>
  <c r="K37"/>
  <c r="K36"/>
  <c r="L36"/>
  <c r="K33"/>
  <c r="K32"/>
  <c r="K31"/>
  <c r="K30"/>
  <c r="K29"/>
  <c r="K28"/>
  <c r="L28"/>
  <c r="K23"/>
  <c r="K22"/>
  <c r="K21"/>
  <c r="K20"/>
  <c r="L19"/>
  <c r="K19"/>
  <c r="K16"/>
  <c r="K15"/>
  <c r="K14"/>
  <c r="K13"/>
  <c r="K12"/>
  <c r="K11"/>
  <c r="L11"/>
  <c r="D85"/>
  <c r="D78"/>
  <c r="D61"/>
  <c r="D52"/>
  <c r="D51"/>
  <c r="D34"/>
  <c r="D35"/>
  <c r="D19"/>
  <c r="C10"/>
  <c r="A8"/>
  <c r="A9"/>
  <c r="A10"/>
  <c r="D79"/>
  <c r="D80"/>
  <c r="D81"/>
  <c r="D82"/>
  <c r="D83"/>
  <c r="D84"/>
  <c r="D36"/>
  <c r="D37"/>
  <c r="D53"/>
  <c r="D54"/>
  <c r="D55"/>
  <c r="D56"/>
  <c r="D57"/>
  <c r="D58"/>
  <c r="D59"/>
  <c r="D60"/>
  <c r="D17"/>
  <c r="D18"/>
  <c r="E10"/>
  <c r="D68"/>
  <c r="D69"/>
  <c r="D95"/>
  <c r="D96"/>
  <c r="D97"/>
  <c r="D98"/>
  <c r="D99"/>
  <c r="D100"/>
  <c r="D101"/>
  <c r="D20"/>
  <c r="D21"/>
  <c r="D22"/>
  <c r="D23"/>
  <c r="D24"/>
  <c r="D25"/>
  <c r="D26"/>
  <c r="D27"/>
  <c r="D38"/>
  <c r="D39"/>
  <c r="D40"/>
  <c r="D41"/>
  <c r="D42"/>
  <c r="D43"/>
  <c r="D44"/>
  <c r="D86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87"/>
  <c r="D88"/>
  <c r="D89"/>
  <c r="D90"/>
  <c r="D91"/>
  <c r="D92"/>
  <c r="D93"/>
  <c r="D94"/>
  <c r="D11"/>
  <c r="D12"/>
  <c r="D13"/>
  <c r="D14"/>
  <c r="D15"/>
  <c r="D16"/>
  <c r="O11"/>
  <c r="E11"/>
  <c r="E12"/>
  <c r="E13"/>
  <c r="E14"/>
  <c r="E15"/>
  <c r="E16"/>
  <c r="E17"/>
  <c r="E18"/>
  <c r="E19"/>
  <c r="E20"/>
  <c r="E21"/>
  <c r="E22"/>
  <c r="E23"/>
  <c r="E24"/>
  <c r="E25"/>
  <c r="E26"/>
  <c r="D28"/>
  <c r="D29"/>
  <c r="D30"/>
  <c r="D31"/>
  <c r="D32"/>
  <c r="D33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D62"/>
  <c r="D63"/>
  <c r="D64"/>
  <c r="D65"/>
  <c r="D66"/>
  <c r="D67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O96"/>
  <c r="E96"/>
  <c r="E97"/>
  <c r="E98"/>
  <c r="E99"/>
  <c r="E100"/>
  <c r="E101"/>
  <c r="O113"/>
  <c r="O164"/>
  <c r="O181"/>
  <c r="O198"/>
  <c r="O215"/>
  <c r="O232"/>
  <c r="O555"/>
  <c r="O767"/>
  <c r="O794"/>
</calcChain>
</file>

<file path=xl/sharedStrings.xml><?xml version="1.0" encoding="utf-8"?>
<sst xmlns="http://schemas.openxmlformats.org/spreadsheetml/2006/main" count="3292" uniqueCount="680">
  <si>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</si>
  <si>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</si>
  <si>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</si>
  <si>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</si>
  <si>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</si>
  <si>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</si>
  <si>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</si>
  <si>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</si>
  <si>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</si>
  <si>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</si>
  <si>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</si>
  <si>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</si>
  <si>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</si>
  <si>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</si>
  <si>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</si>
  <si>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</si>
  <si>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</si>
  <si>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</si>
  <si>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</si>
  <si>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</si>
  <si>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</si>
  <si>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</si>
  <si>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</si>
  <si>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</si>
  <si>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</si>
  <si>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</si>
  <si>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</si>
  <si>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</si>
  <si>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</si>
  <si>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</si>
  <si>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</si>
  <si>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</si>
  <si>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</si>
  <si>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</si>
  <si>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</si>
  <si>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</si>
  <si>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</si>
  <si>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</si>
  <si>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</si>
  <si>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</si>
  <si>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</si>
  <si>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</si>
  <si>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</si>
  <si>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</si>
  <si>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</si>
  <si>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</si>
  <si>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</si>
  <si>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</si>
  <si>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</si>
  <si>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</si>
  <si>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</si>
  <si>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</si>
  <si>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</si>
  <si>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</si>
  <si>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</si>
  <si>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</si>
  <si>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</si>
  <si>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</si>
  <si>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</si>
  <si>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</si>
  <si>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</si>
  <si>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</si>
  <si>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</si>
  <si>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</si>
  <si>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</si>
  <si>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</si>
  <si>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</si>
  <si>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</si>
  <si>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</si>
  <si>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</si>
  <si>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</si>
  <si>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</si>
  <si>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</si>
  <si>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</si>
  <si>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</si>
  <si>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</si>
  <si>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</si>
  <si>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</si>
  <si>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</si>
  <si>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</si>
  <si>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</si>
  <si>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</si>
  <si>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</si>
  <si>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</si>
  <si>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</si>
  <si>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</si>
  <si>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</si>
  <si>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</si>
  <si>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</si>
  <si>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</si>
  <si>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</si>
  <si>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</si>
  <si>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</si>
  <si>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</si>
  <si>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</si>
  <si>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</si>
  <si>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</si>
  <si>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</si>
  <si>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</si>
  <si>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</si>
  <si>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</si>
  <si>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</si>
  <si>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</si>
  <si>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</si>
  <si>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</si>
  <si>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</si>
  <si>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</si>
  <si>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</si>
  <si>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</si>
  <si>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</si>
  <si>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</si>
  <si>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</si>
  <si>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</si>
  <si>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</si>
  <si>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</si>
  <si>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</si>
  <si>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</si>
  <si>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</si>
  <si>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</si>
  <si>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</si>
  <si>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</si>
  <si>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</si>
  <si>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</si>
  <si>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</si>
  <si>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</si>
  <si>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</si>
  <si>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</si>
  <si>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</si>
  <si>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</si>
  <si>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</si>
  <si>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</si>
  <si>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</si>
  <si>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</si>
  <si>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</si>
  <si>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</si>
  <si>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</si>
  <si>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</si>
  <si>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</si>
  <si>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</si>
  <si>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</si>
  <si>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</si>
  <si>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</si>
  <si>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</si>
  <si>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</si>
  <si>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</si>
  <si>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</si>
  <si>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</si>
  <si>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</si>
  <si>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</si>
  <si>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</si>
  <si>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</si>
  <si>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</si>
  <si>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</si>
  <si>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</si>
  <si>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</si>
  <si>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</si>
  <si>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</si>
  <si>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</si>
  <si>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</si>
  <si>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</si>
  <si>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</si>
  <si>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</si>
  <si>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</si>
  <si>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</si>
  <si>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</si>
  <si>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</si>
  <si>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</si>
  <si>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</si>
  <si>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</si>
  <si>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</si>
  <si>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</si>
  <si>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</si>
  <si>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</si>
  <si>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</si>
  <si>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</si>
  <si>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</si>
  <si>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</si>
  <si>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</si>
  <si>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</si>
  <si>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</si>
  <si>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</si>
  <si>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</si>
  <si>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</si>
  <si>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</si>
  <si>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</si>
  <si>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</si>
  <si>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</si>
  <si>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</si>
  <si>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</si>
  <si>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</si>
  <si>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</si>
  <si>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</si>
  <si>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</si>
  <si>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</si>
  <si>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</si>
  <si>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</si>
  <si>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</si>
  <si>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</si>
  <si>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</si>
  <si>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</si>
  <si>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</si>
  <si>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</si>
  <si>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</si>
  <si>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</si>
  <si>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</si>
  <si>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</si>
  <si>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</si>
  <si>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</si>
  <si>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</si>
  <si>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</si>
  <si>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</si>
  <si>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</si>
  <si>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</si>
  <si>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</si>
  <si>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</si>
  <si>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</si>
  <si>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</si>
  <si>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</si>
  <si>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</si>
  <si>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</si>
  <si>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</si>
  <si>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</si>
  <si>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</si>
  <si>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</si>
  <si>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</si>
  <si>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</si>
  <si>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</si>
  <si>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</si>
  <si>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</si>
  <si>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</si>
  <si>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</si>
  <si>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</si>
  <si>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</si>
  <si>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</si>
  <si>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</si>
  <si>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</si>
  <si>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</si>
  <si>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</si>
  <si>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</si>
  <si>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</si>
  <si>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</si>
  <si>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</si>
  <si>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</si>
  <si>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</si>
  <si>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</si>
  <si>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</si>
  <si>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</si>
  <si>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</si>
  <si>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</si>
  <si>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</si>
  <si>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</si>
  <si>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</si>
  <si>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</si>
  <si>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</si>
  <si>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</si>
  <si>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</si>
  <si>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</si>
  <si>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</si>
  <si>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</si>
  <si>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</si>
  <si>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</si>
  <si>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</si>
  <si>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</si>
  <si>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</si>
  <si>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</si>
  <si>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</si>
  <si>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</si>
  <si>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</si>
  <si>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</si>
  <si>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</si>
  <si>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</si>
  <si>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</si>
  <si>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</si>
  <si>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</si>
  <si>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</si>
  <si>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</si>
  <si>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</si>
  <si>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</si>
  <si>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</si>
  <si>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</si>
  <si>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</si>
  <si>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</si>
  <si>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</si>
  <si>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</si>
  <si>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</si>
  <si>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</si>
  <si>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</si>
  <si>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</si>
  <si>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</si>
  <si>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</si>
  <si>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</si>
  <si>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</si>
  <si>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</si>
  <si>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</si>
  <si>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</si>
  <si>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</si>
  <si>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</si>
  <si>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</si>
  <si>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</si>
  <si>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</si>
  <si>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</si>
  <si>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</si>
  <si>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</si>
  <si>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</si>
  <si>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</si>
  <si>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</si>
  <si>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</si>
  <si>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</si>
  <si>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</si>
  <si>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</si>
  <si>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</si>
  <si>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</si>
  <si>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</si>
  <si>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</si>
  <si>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</si>
  <si>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</si>
  <si>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</si>
  <si>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</si>
  <si>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</si>
  <si>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</si>
  <si>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</si>
  <si>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</si>
  <si>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</si>
  <si>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</si>
  <si>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</si>
  <si>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</si>
  <si>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</si>
  <si>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</si>
  <si>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</si>
  <si>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</si>
  <si>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</si>
  <si>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</si>
  <si>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</si>
  <si>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</si>
  <si>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</si>
  <si>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</si>
  <si>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</si>
  <si>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</si>
  <si>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</si>
  <si>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</si>
  <si>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</si>
  <si>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</si>
  <si>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</si>
  <si>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</si>
  <si>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</si>
  <si>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</si>
  <si>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</si>
  <si>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</si>
  <si>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</si>
  <si>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</si>
  <si>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</si>
  <si>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</si>
  <si>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</si>
  <si>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</si>
  <si>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</si>
  <si>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</si>
  <si>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</si>
  <si>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</si>
  <si>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</si>
  <si>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</si>
  <si>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</si>
  <si>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</si>
  <si>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</si>
  <si>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</si>
  <si>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</si>
  <si>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</si>
  <si>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</si>
  <si>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</si>
  <si>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</si>
  <si>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</si>
  <si>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</si>
  <si>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</si>
  <si>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</si>
  <si>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</si>
  <si>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</si>
  <si>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</si>
  <si>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</si>
  <si>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</si>
  <si>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</si>
  <si>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</si>
  <si>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</si>
  <si>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</si>
  <si>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</si>
  <si>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</si>
  <si>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</si>
  <si>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</si>
  <si>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</si>
  <si>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</si>
  <si>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</si>
  <si>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</si>
  <si>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</si>
  <si>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</si>
  <si>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</si>
  <si>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</si>
  <si>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</si>
  <si>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</si>
  <si>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</si>
  <si>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</si>
  <si>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</si>
  <si>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</si>
  <si>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</si>
  <si>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</si>
  <si>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</si>
  <si>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</si>
  <si>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</si>
  <si>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</si>
  <si>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</si>
  <si>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</si>
  <si>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</si>
  <si>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</si>
  <si>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</si>
  <si>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</si>
  <si>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</si>
  <si>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</si>
  <si>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</si>
  <si>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</si>
  <si>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</si>
  <si>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</si>
  <si>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</si>
  <si>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</si>
  <si>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</si>
  <si>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</si>
  <si>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</si>
  <si>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</si>
  <si>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</si>
  <si>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</si>
  <si>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</si>
  <si>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</si>
  <si>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</si>
  <si>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</si>
  <si>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</si>
  <si>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</si>
  <si>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</si>
  <si>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</si>
  <si>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</si>
  <si>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</si>
  <si>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</si>
  <si>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</si>
  <si>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</si>
  <si>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</si>
  <si>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</si>
  <si>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</si>
  <si>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</si>
  <si>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</si>
  <si>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</si>
  <si>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</si>
  <si>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</si>
  <si>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</si>
  <si>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</si>
  <si>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</si>
  <si>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</si>
  <si>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</si>
  <si>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</si>
  <si>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</si>
  <si>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</si>
  <si>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</si>
  <si>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</si>
  <si>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</si>
  <si>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</si>
  <si>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</si>
  <si>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</si>
  <si>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</si>
  <si>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</si>
  <si>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</si>
  <si>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</si>
  <si>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</si>
  <si>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</si>
  <si>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</si>
  <si>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</si>
  <si>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</si>
  <si>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</si>
  <si>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</si>
  <si>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</si>
  <si>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</si>
  <si>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</si>
  <si>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</si>
  <si>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</si>
  <si>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</si>
  <si>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</si>
  <si>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</si>
  <si>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</si>
  <si>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</si>
  <si>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</si>
  <si>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</si>
  <si>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</si>
  <si>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</si>
  <si>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</si>
  <si>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</si>
  <si>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</si>
  <si>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</si>
  <si>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</si>
  <si>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</si>
  <si>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</si>
  <si>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</si>
  <si>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</si>
  <si>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</si>
  <si>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</si>
  <si>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</si>
  <si>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</si>
  <si>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</si>
  <si>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</si>
  <si>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</si>
  <si>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</si>
  <si>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</si>
  <si>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</si>
  <si>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</si>
  <si>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</si>
  <si>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</si>
  <si>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</si>
  <si>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</si>
  <si>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</si>
  <si>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</si>
  <si>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</si>
  <si>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</si>
  <si>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</si>
  <si>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</si>
  <si>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</si>
  <si>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</si>
  <si>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</si>
  <si>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</si>
  <si>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</si>
  <si>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</si>
  <si>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</si>
  <si>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</si>
  <si>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</si>
  <si>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</si>
  <si>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</si>
  <si>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</si>
  <si>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</si>
  <si>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</si>
  <si>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</si>
  <si>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</si>
  <si>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</si>
  <si>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</si>
  <si>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</si>
  <si>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</si>
  <si>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</si>
  <si>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</si>
  <si>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</si>
  <si>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</si>
  <si>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</si>
  <si>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</si>
  <si>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</si>
  <si>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</si>
  <si>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</si>
  <si>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</si>
  <si>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</si>
  <si>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</si>
  <si>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</si>
  <si>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</si>
  <si>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</si>
  <si>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</si>
  <si>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</si>
  <si>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</si>
  <si>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</si>
  <si>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</si>
  <si>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</si>
  <si>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</si>
  <si>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</si>
  <si>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</si>
  <si>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</si>
  <si>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</si>
  <si>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</si>
  <si>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</si>
  <si>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</si>
  <si>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</si>
  <si>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</si>
  <si>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</si>
  <si>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</si>
  <si>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</si>
  <si>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</si>
  <si>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</si>
  <si>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</si>
  <si>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</si>
  <si>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</si>
  <si>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</si>
  <si>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</si>
  <si>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</si>
  <si>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</si>
  <si>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</si>
  <si>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</si>
  <si>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</si>
  <si>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</si>
  <si>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</si>
  <si>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</si>
  <si>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</si>
  <si>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</si>
  <si>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</si>
  <si>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</si>
  <si>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</si>
  <si>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</si>
  <si>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</si>
  <si>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</si>
  <si>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</si>
  <si>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</si>
  <si>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</si>
  <si>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</si>
  <si>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</si>
  <si>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</si>
  <si>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</si>
  <si>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</si>
  <si>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</si>
  <si>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</si>
  <si>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</si>
  <si>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</si>
  <si>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</si>
  <si>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</si>
  <si>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</si>
  <si>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</si>
  <si>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</si>
  <si>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</si>
  <si>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</si>
  <si>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</si>
  <si>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</si>
  <si>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</si>
  <si>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</si>
  <si>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</si>
  <si>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</si>
  <si>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</si>
  <si>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</si>
  <si>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</si>
  <si>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</si>
  <si>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</si>
  <si>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</si>
  <si>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</si>
  <si>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</si>
  <si>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</si>
  <si>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</si>
  <si>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</si>
  <si>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</si>
  <si>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</si>
  <si>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</si>
  <si>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</si>
  <si>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</si>
  <si>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</si>
  <si>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</si>
  <si>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</si>
  <si>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</si>
  <si>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</si>
  <si>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</si>
  <si>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</si>
  <si>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</si>
  <si>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</si>
  <si>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</si>
  <si>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</si>
  <si>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</si>
  <si>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</si>
  <si>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</si>
  <si>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</si>
  <si>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</si>
  <si>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</si>
  <si>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</si>
  <si>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</si>
  <si>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</si>
  <si>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</si>
  <si>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</si>
  <si>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</si>
  <si>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</si>
  <si>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</si>
  <si>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</si>
  <si>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</si>
  <si>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</si>
  <si>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</si>
  <si>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</si>
  <si>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</si>
  <si>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</si>
  <si>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</si>
  <si>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</si>
  <si>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</si>
  <si>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</si>
  <si>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Фактическое значение за 1 квартал 2016 года</t>
  </si>
  <si>
    <t>Статистическая отчетность</t>
  </si>
  <si>
    <t>2. Организация отдыха детей и молодежи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</si>
  <si>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1 квартал 2016 г.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</si>
  <si>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</si>
  <si>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Уровень освоения обучающимися дополнительных общеразвивающих программ</t>
  </si>
  <si>
    <t>Полнота реализации дополнительной общеразвивающей программы</t>
  </si>
  <si>
    <t>Директор МБОУ ДО ЦЭВД (ТИ)</t>
  </si>
  <si>
    <t>А.И. Лидер</t>
  </si>
  <si>
    <t>увеличение количества детей, принимающих участие в конкурсах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</si>
</sst>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2" xfId="0" applyFont="1" applyBorder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9" fillId="0" borderId="11" xfId="0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justify" wrapText="1"/>
    </xf>
    <xf numFmtId="0" fontId="9" fillId="0" borderId="1" xfId="0" applyFont="1" applyBorder="1" applyAlignment="1">
      <alignment horizontal="left" vertical="justify" wrapText="1"/>
    </xf>
    <xf numFmtId="0" fontId="9" fillId="0" borderId="1" xfId="0" applyFont="1" applyBorder="1" applyAlignment="1">
      <alignment vertical="justify"/>
    </xf>
    <xf numFmtId="0" fontId="0" fillId="0" borderId="0" xfId="0" applyAlignment="1">
      <alignment vertical="justify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09375" defaultRowHeight="15.6"/>
  <cols>
    <col min="1" max="1" width="27" style="3" customWidth="1"/>
    <col min="2" max="2" width="22.5546875" style="3" customWidth="1"/>
    <col min="3" max="3" width="23.109375" style="3" customWidth="1"/>
    <col min="4" max="5" width="12.109375" style="4" bestFit="1" customWidth="1"/>
    <col min="6" max="6" width="10.5546875" style="5" customWidth="1"/>
    <col min="7" max="7" width="30.109375" style="5" customWidth="1"/>
    <col min="8" max="8" width="11.109375" style="5" customWidth="1"/>
    <col min="9" max="9" width="19.88671875" style="5" customWidth="1"/>
    <col min="10" max="10" width="13.88671875" style="6" customWidth="1"/>
    <col min="11" max="11" width="26.33203125" style="5" customWidth="1"/>
    <col min="12" max="12" width="10.88671875" style="5" customWidth="1"/>
    <col min="13" max="13" width="20.33203125" style="5" customWidth="1"/>
    <col min="14" max="14" width="17.6640625" style="5" customWidth="1"/>
    <col min="15" max="15" width="10.88671875" style="6" customWidth="1"/>
    <col min="16" max="18" width="9.109375" style="5"/>
    <col min="19" max="16384" width="9.10937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1" t="s">
        <v>23</v>
      </c>
      <c r="G8" s="112"/>
      <c r="H8" s="112"/>
      <c r="I8" s="112"/>
      <c r="J8" s="112"/>
      <c r="K8" s="112"/>
      <c r="L8" s="112"/>
      <c r="M8" s="112"/>
      <c r="N8" s="112"/>
      <c r="O8" s="11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1" t="s">
        <v>24</v>
      </c>
      <c r="G9" s="112"/>
      <c r="H9" s="112"/>
      <c r="I9" s="112"/>
      <c r="J9" s="112"/>
      <c r="K9" s="112"/>
      <c r="L9" s="112"/>
      <c r="M9" s="112"/>
      <c r="N9" s="112"/>
      <c r="O9" s="11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8" t="s">
        <v>25</v>
      </c>
      <c r="G10" s="98"/>
      <c r="H10" s="98"/>
      <c r="I10" s="98"/>
      <c r="J10" s="98"/>
      <c r="K10" s="20" t="s">
        <v>18</v>
      </c>
      <c r="L10" s="20" t="s">
        <v>19</v>
      </c>
      <c r="M10" s="98" t="s">
        <v>20</v>
      </c>
      <c r="N10" s="9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29</v>
      </c>
      <c r="N11" s="20" t="s">
        <v>30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9"/>
      <c r="M12" s="20"/>
      <c r="N12" s="20" t="s">
        <v>35</v>
      </c>
      <c r="O12" s="119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9"/>
      <c r="M13" s="20"/>
      <c r="N13" s="20" t="s">
        <v>35</v>
      </c>
      <c r="O13" s="119"/>
      <c r="P13" s="11"/>
      <c r="Q13" s="11"/>
      <c r="R13" s="11"/>
      <c r="S13" s="13"/>
    </row>
    <row r="14" spans="1:19" ht="187.2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9"/>
      <c r="M14" s="20"/>
      <c r="N14" s="20" t="s">
        <v>35</v>
      </c>
      <c r="O14" s="119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9"/>
      <c r="M15" s="20"/>
      <c r="N15" s="20" t="s">
        <v>35</v>
      </c>
      <c r="O15" s="119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30"/>
      <c r="M16" s="20" t="s">
        <v>50</v>
      </c>
      <c r="N16" s="20" t="s">
        <v>30</v>
      </c>
      <c r="O16" s="119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8" t="s">
        <v>51</v>
      </c>
      <c r="G17" s="98"/>
      <c r="H17" s="98"/>
      <c r="I17" s="98"/>
      <c r="J17" s="98"/>
      <c r="K17" s="21" t="s">
        <v>21</v>
      </c>
      <c r="L17" s="21" t="s">
        <v>22</v>
      </c>
      <c r="M17" s="98" t="s">
        <v>20</v>
      </c>
      <c r="N17" s="98"/>
      <c r="O17" s="119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9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35</v>
      </c>
      <c r="O19" s="119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9"/>
      <c r="M20" s="20"/>
      <c r="N20" s="20" t="s">
        <v>59</v>
      </c>
      <c r="O20" s="119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9"/>
      <c r="M21" s="20"/>
      <c r="N21" s="20" t="s">
        <v>59</v>
      </c>
      <c r="O21" s="119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9"/>
      <c r="M22" s="20"/>
      <c r="N22" s="20" t="s">
        <v>35</v>
      </c>
      <c r="O22" s="119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0"/>
      <c r="M23" s="20"/>
      <c r="N23" s="20" t="s">
        <v>35</v>
      </c>
      <c r="O23" s="120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1" t="s">
        <v>69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1" t="s">
        <v>24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8" t="s">
        <v>25</v>
      </c>
      <c r="G27" s="98"/>
      <c r="H27" s="98"/>
      <c r="I27" s="98"/>
      <c r="J27" s="98"/>
      <c r="K27" s="20" t="s">
        <v>18</v>
      </c>
      <c r="L27" s="20" t="s">
        <v>19</v>
      </c>
      <c r="M27" s="98" t="s">
        <v>20</v>
      </c>
      <c r="N27" s="98"/>
      <c r="O27" s="114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29</v>
      </c>
      <c r="N28" s="20" t="s">
        <v>30</v>
      </c>
      <c r="O28" s="10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9"/>
      <c r="M29" s="21" t="s">
        <v>72</v>
      </c>
      <c r="N29" s="20" t="s">
        <v>35</v>
      </c>
      <c r="O29" s="10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9"/>
      <c r="M30" s="21"/>
      <c r="N30" s="20" t="s">
        <v>35</v>
      </c>
      <c r="O30" s="10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9"/>
      <c r="M31" s="21"/>
      <c r="N31" s="20" t="s">
        <v>35</v>
      </c>
      <c r="O31" s="10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9"/>
      <c r="M32" s="20" t="s">
        <v>77</v>
      </c>
      <c r="N32" s="20" t="s">
        <v>35</v>
      </c>
      <c r="O32" s="10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0"/>
      <c r="M33" s="20" t="s">
        <v>50</v>
      </c>
      <c r="N33" s="20" t="s">
        <v>30</v>
      </c>
      <c r="O33" s="10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8" t="s">
        <v>51</v>
      </c>
      <c r="G34" s="98"/>
      <c r="H34" s="98"/>
      <c r="I34" s="98"/>
      <c r="J34" s="98"/>
      <c r="K34" s="21" t="s">
        <v>21</v>
      </c>
      <c r="L34" s="21" t="s">
        <v>22</v>
      </c>
      <c r="M34" s="102" t="s">
        <v>20</v>
      </c>
      <c r="N34" s="102"/>
      <c r="O34" s="10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35</v>
      </c>
      <c r="O36" s="10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9"/>
      <c r="M37" s="21"/>
      <c r="N37" s="21" t="s">
        <v>79</v>
      </c>
      <c r="O37" s="10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9"/>
      <c r="M38" s="21"/>
      <c r="N38" s="21" t="s">
        <v>79</v>
      </c>
      <c r="O38" s="10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9"/>
      <c r="M39" s="21"/>
      <c r="N39" s="20" t="s">
        <v>35</v>
      </c>
      <c r="O39" s="10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0"/>
      <c r="M40" s="20" t="s">
        <v>77</v>
      </c>
      <c r="N40" s="20" t="s">
        <v>35</v>
      </c>
      <c r="O40" s="10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1" t="s">
        <v>80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1" t="s">
        <v>24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8" t="s">
        <v>25</v>
      </c>
      <c r="G44" s="98"/>
      <c r="H44" s="98"/>
      <c r="I44" s="98"/>
      <c r="J44" s="98"/>
      <c r="K44" s="20" t="s">
        <v>18</v>
      </c>
      <c r="L44" s="20" t="s">
        <v>19</v>
      </c>
      <c r="M44" s="98" t="s">
        <v>20</v>
      </c>
      <c r="N44" s="9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30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9"/>
      <c r="M46" s="21"/>
      <c r="N46" s="20" t="s">
        <v>35</v>
      </c>
      <c r="O46" s="119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9"/>
      <c r="M47" s="21"/>
      <c r="N47" s="20" t="s">
        <v>35</v>
      </c>
      <c r="O47" s="119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9"/>
      <c r="M48" s="21"/>
      <c r="N48" s="20" t="s">
        <v>35</v>
      </c>
      <c r="O48" s="119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9"/>
      <c r="M49" s="21"/>
      <c r="N49" s="20" t="s">
        <v>35</v>
      </c>
      <c r="O49" s="119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0"/>
      <c r="M50" s="21"/>
      <c r="N50" s="20" t="s">
        <v>30</v>
      </c>
      <c r="O50" s="119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8" t="s">
        <v>51</v>
      </c>
      <c r="G51" s="98"/>
      <c r="H51" s="98"/>
      <c r="I51" s="98"/>
      <c r="J51" s="98"/>
      <c r="K51" s="21" t="s">
        <v>21</v>
      </c>
      <c r="L51" s="21" t="s">
        <v>22</v>
      </c>
      <c r="M51" s="102" t="s">
        <v>20</v>
      </c>
      <c r="N51" s="102"/>
      <c r="O51" s="119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9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35</v>
      </c>
      <c r="O53" s="119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9"/>
      <c r="M54" s="21"/>
      <c r="N54" s="21" t="s">
        <v>79</v>
      </c>
      <c r="O54" s="119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9"/>
      <c r="M55" s="21"/>
      <c r="N55" s="21" t="s">
        <v>79</v>
      </c>
      <c r="O55" s="119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9"/>
      <c r="M56" s="21"/>
      <c r="N56" s="20" t="s">
        <v>35</v>
      </c>
      <c r="O56" s="119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0"/>
      <c r="M57" s="21"/>
      <c r="N57" s="20" t="s">
        <v>35</v>
      </c>
      <c r="O57" s="120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1" t="s">
        <v>88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1" t="s">
        <v>24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8" t="s">
        <v>25</v>
      </c>
      <c r="G61" s="98"/>
      <c r="H61" s="98"/>
      <c r="I61" s="98"/>
      <c r="J61" s="98"/>
      <c r="K61" s="20" t="s">
        <v>18</v>
      </c>
      <c r="L61" s="20" t="s">
        <v>19</v>
      </c>
      <c r="M61" s="98" t="s">
        <v>20</v>
      </c>
      <c r="N61" s="9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29</v>
      </c>
      <c r="N62" s="20" t="s">
        <v>30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9"/>
      <c r="M63" s="20"/>
      <c r="N63" s="20" t="s">
        <v>35</v>
      </c>
      <c r="O63" s="119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9"/>
      <c r="M64" s="20"/>
      <c r="N64" s="20" t="s">
        <v>35</v>
      </c>
      <c r="O64" s="119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9"/>
      <c r="M65" s="20"/>
      <c r="N65" s="20" t="s">
        <v>35</v>
      </c>
      <c r="O65" s="119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9"/>
      <c r="M66" s="20"/>
      <c r="N66" s="20" t="s">
        <v>35</v>
      </c>
      <c r="O66" s="119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0"/>
      <c r="M67" s="20" t="s">
        <v>50</v>
      </c>
      <c r="N67" s="20" t="s">
        <v>30</v>
      </c>
      <c r="O67" s="119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8" t="s">
        <v>51</v>
      </c>
      <c r="G68" s="98"/>
      <c r="H68" s="98"/>
      <c r="I68" s="98"/>
      <c r="J68" s="98"/>
      <c r="K68" s="21" t="s">
        <v>21</v>
      </c>
      <c r="L68" s="21" t="s">
        <v>22</v>
      </c>
      <c r="M68" s="102" t="s">
        <v>20</v>
      </c>
      <c r="N68" s="102"/>
      <c r="O68" s="119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9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35</v>
      </c>
      <c r="O70" s="119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9"/>
      <c r="M71" s="20"/>
      <c r="N71" s="20" t="s">
        <v>79</v>
      </c>
      <c r="O71" s="119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9"/>
      <c r="M72" s="20"/>
      <c r="N72" s="20" t="s">
        <v>79</v>
      </c>
      <c r="O72" s="119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9"/>
      <c r="M73" s="20"/>
      <c r="N73" s="20" t="s">
        <v>35</v>
      </c>
      <c r="O73" s="119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0"/>
      <c r="M74" s="20"/>
      <c r="N74" s="20" t="s">
        <v>35</v>
      </c>
      <c r="O74" s="120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1" t="s">
        <v>96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1" t="s">
        <v>24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8" t="s">
        <v>25</v>
      </c>
      <c r="G78" s="98"/>
      <c r="H78" s="98"/>
      <c r="I78" s="98"/>
      <c r="J78" s="98"/>
      <c r="K78" s="20" t="s">
        <v>18</v>
      </c>
      <c r="L78" s="20" t="s">
        <v>19</v>
      </c>
      <c r="M78" s="98" t="s">
        <v>20</v>
      </c>
      <c r="N78" s="9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29</v>
      </c>
      <c r="N79" s="20" t="s">
        <v>30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9"/>
      <c r="M80" s="21"/>
      <c r="N80" s="20" t="s">
        <v>35</v>
      </c>
      <c r="O80" s="119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9"/>
      <c r="M81" s="21"/>
      <c r="N81" s="20" t="s">
        <v>35</v>
      </c>
      <c r="O81" s="119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9"/>
      <c r="M82" s="21"/>
      <c r="N82" s="20" t="s">
        <v>35</v>
      </c>
      <c r="O82" s="119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9"/>
      <c r="M83" s="21"/>
      <c r="N83" s="20" t="s">
        <v>35</v>
      </c>
      <c r="O83" s="119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0"/>
      <c r="M84" s="20" t="s">
        <v>50</v>
      </c>
      <c r="N84" s="20" t="s">
        <v>30</v>
      </c>
      <c r="O84" s="119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8" t="s">
        <v>51</v>
      </c>
      <c r="G85" s="98"/>
      <c r="H85" s="98"/>
      <c r="I85" s="98"/>
      <c r="J85" s="98"/>
      <c r="K85" s="21" t="s">
        <v>21</v>
      </c>
      <c r="L85" s="21" t="s">
        <v>22</v>
      </c>
      <c r="M85" s="102" t="s">
        <v>20</v>
      </c>
      <c r="N85" s="102"/>
      <c r="O85" s="119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9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35</v>
      </c>
      <c r="O87" s="119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9"/>
      <c r="M88" s="21"/>
      <c r="N88" s="21" t="s">
        <v>79</v>
      </c>
      <c r="O88" s="119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9"/>
      <c r="M89" s="21"/>
      <c r="N89" s="21" t="s">
        <v>79</v>
      </c>
      <c r="O89" s="119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9"/>
      <c r="M90" s="20" t="s">
        <v>104</v>
      </c>
      <c r="N90" s="20" t="s">
        <v>35</v>
      </c>
      <c r="O90" s="119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0"/>
      <c r="M91" s="21"/>
      <c r="N91" s="20" t="s">
        <v>35</v>
      </c>
      <c r="O91" s="120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1" t="s">
        <v>105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1" t="s">
        <v>24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8" t="s">
        <v>25</v>
      </c>
      <c r="G95" s="98"/>
      <c r="H95" s="98"/>
      <c r="I95" s="98"/>
      <c r="J95" s="98"/>
      <c r="K95" s="20" t="s">
        <v>18</v>
      </c>
      <c r="L95" s="20" t="s">
        <v>19</v>
      </c>
      <c r="M95" s="98" t="s">
        <v>20</v>
      </c>
      <c r="N95" s="9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29</v>
      </c>
      <c r="N96" s="20" t="s">
        <v>30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9"/>
      <c r="M97" s="21"/>
      <c r="N97" s="20" t="s">
        <v>35</v>
      </c>
      <c r="O97" s="119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9"/>
      <c r="M98" s="21"/>
      <c r="N98" s="20" t="s">
        <v>35</v>
      </c>
      <c r="O98" s="119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9"/>
      <c r="M99" s="21"/>
      <c r="N99" s="20" t="s">
        <v>35</v>
      </c>
      <c r="O99" s="119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9"/>
      <c r="M100" s="21"/>
      <c r="N100" s="20" t="s">
        <v>35</v>
      </c>
      <c r="O100" s="119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0"/>
      <c r="M101" s="20" t="s">
        <v>50</v>
      </c>
      <c r="N101" s="20" t="s">
        <v>30</v>
      </c>
      <c r="O101" s="119"/>
    </row>
    <row r="102" spans="1:15" ht="187.2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51</v>
      </c>
      <c r="G102" s="98"/>
      <c r="H102" s="98"/>
      <c r="I102" s="98"/>
      <c r="J102" s="98"/>
      <c r="K102" s="21" t="s">
        <v>21</v>
      </c>
      <c r="L102" s="21" t="s">
        <v>22</v>
      </c>
      <c r="M102" s="102" t="s">
        <v>20</v>
      </c>
      <c r="N102" s="102"/>
      <c r="O102" s="119"/>
    </row>
    <row r="103" spans="1:15" ht="187.2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9"/>
    </row>
    <row r="104" spans="1:15" ht="187.2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35</v>
      </c>
      <c r="O104" s="119"/>
    </row>
    <row r="105" spans="1:15" ht="187.2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9"/>
      <c r="M105" s="21"/>
      <c r="N105" s="20" t="s">
        <v>79</v>
      </c>
      <c r="O105" s="119"/>
    </row>
    <row r="106" spans="1:15" ht="187.2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9"/>
      <c r="M106" s="21"/>
      <c r="N106" s="21" t="s">
        <v>79</v>
      </c>
      <c r="O106" s="119"/>
    </row>
    <row r="107" spans="1:15" ht="187.2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9"/>
      <c r="M107" s="21"/>
      <c r="N107" s="20" t="s">
        <v>35</v>
      </c>
      <c r="O107" s="119"/>
    </row>
    <row r="108" spans="1:15" ht="187.2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0"/>
      <c r="M108" s="21"/>
      <c r="N108" s="20" t="s">
        <v>35</v>
      </c>
      <c r="O108" s="120"/>
    </row>
    <row r="109" spans="1:15" ht="187.2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7.2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115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7.8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24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7.2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25</v>
      </c>
      <c r="G112" s="98"/>
      <c r="H112" s="98"/>
      <c r="I112" s="98"/>
      <c r="J112" s="98"/>
      <c r="K112" s="20" t="s">
        <v>18</v>
      </c>
      <c r="L112" s="20" t="s">
        <v>19</v>
      </c>
      <c r="M112" s="98" t="s">
        <v>20</v>
      </c>
      <c r="N112" s="98"/>
      <c r="O112" s="20"/>
    </row>
    <row r="113" spans="1:15" ht="187.2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29</v>
      </c>
      <c r="N113" s="20" t="s">
        <v>30</v>
      </c>
      <c r="O113" s="99">
        <f>(L113+L121)/2</f>
        <v>1.3791666666666669</v>
      </c>
    </row>
    <row r="114" spans="1:15" ht="187.2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9"/>
      <c r="M114" s="21"/>
      <c r="N114" s="20" t="s">
        <v>35</v>
      </c>
      <c r="O114" s="119"/>
    </row>
    <row r="115" spans="1:15" ht="187.2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9"/>
      <c r="M115" s="21"/>
      <c r="N115" s="20" t="s">
        <v>35</v>
      </c>
      <c r="O115" s="119"/>
    </row>
    <row r="116" spans="1:15" ht="187.2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9"/>
      <c r="M116" s="21"/>
      <c r="N116" s="20" t="s">
        <v>35</v>
      </c>
      <c r="O116" s="119"/>
    </row>
    <row r="117" spans="1:15" ht="187.2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9"/>
      <c r="M117" s="21"/>
      <c r="N117" s="20" t="s">
        <v>35</v>
      </c>
      <c r="O117" s="119"/>
    </row>
    <row r="118" spans="1:15" ht="187.2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0"/>
      <c r="M118" s="20" t="s">
        <v>50</v>
      </c>
      <c r="N118" s="20" t="s">
        <v>30</v>
      </c>
      <c r="O118" s="119"/>
    </row>
    <row r="119" spans="1:15" ht="187.2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51</v>
      </c>
      <c r="G119" s="98"/>
      <c r="H119" s="98"/>
      <c r="I119" s="98"/>
      <c r="J119" s="98"/>
      <c r="K119" s="21" t="s">
        <v>21</v>
      </c>
      <c r="L119" s="21" t="s">
        <v>22</v>
      </c>
      <c r="M119" s="102" t="s">
        <v>20</v>
      </c>
      <c r="N119" s="102"/>
      <c r="O119" s="119"/>
    </row>
    <row r="120" spans="1:15" ht="187.2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9"/>
    </row>
    <row r="121" spans="1:15" ht="187.2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35</v>
      </c>
      <c r="O121" s="119"/>
    </row>
    <row r="122" spans="1:15" ht="187.2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9"/>
      <c r="M122" s="21"/>
      <c r="N122" s="20" t="s">
        <v>79</v>
      </c>
      <c r="O122" s="119"/>
    </row>
    <row r="123" spans="1:15" ht="187.2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9"/>
      <c r="M123" s="21"/>
      <c r="N123" s="21" t="s">
        <v>79</v>
      </c>
      <c r="O123" s="119"/>
    </row>
    <row r="124" spans="1:15" ht="187.2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9"/>
      <c r="M124" s="21"/>
      <c r="N124" s="20" t="s">
        <v>35</v>
      </c>
      <c r="O124" s="119"/>
    </row>
    <row r="125" spans="1:15" ht="187.2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0"/>
      <c r="M125" s="21"/>
      <c r="N125" s="20" t="s">
        <v>35</v>
      </c>
      <c r="O125" s="120"/>
    </row>
    <row r="126" spans="1:15" ht="187.2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7.2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124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7.8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24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7.2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25</v>
      </c>
      <c r="G129" s="98"/>
      <c r="H129" s="98"/>
      <c r="I129" s="98"/>
      <c r="J129" s="98"/>
      <c r="K129" s="20" t="s">
        <v>18</v>
      </c>
      <c r="L129" s="20" t="s">
        <v>19</v>
      </c>
      <c r="M129" s="98" t="s">
        <v>20</v>
      </c>
      <c r="N129" s="98"/>
      <c r="O129" s="20"/>
    </row>
    <row r="130" spans="1:15" ht="187.2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29</v>
      </c>
      <c r="N130" s="20" t="s">
        <v>30</v>
      </c>
      <c r="O130" s="99">
        <f>(L130+L138)/2</f>
        <v>1</v>
      </c>
    </row>
    <row r="131" spans="1:15" ht="187.2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9"/>
      <c r="M131" s="21"/>
      <c r="N131" s="20" t="s">
        <v>35</v>
      </c>
      <c r="O131" s="119"/>
    </row>
    <row r="132" spans="1:15" ht="187.2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9"/>
      <c r="M132" s="21"/>
      <c r="N132" s="20" t="s">
        <v>35</v>
      </c>
      <c r="O132" s="119"/>
    </row>
    <row r="133" spans="1:15" ht="187.2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9"/>
      <c r="M133" s="21"/>
      <c r="N133" s="20" t="s">
        <v>35</v>
      </c>
      <c r="O133" s="119"/>
    </row>
    <row r="134" spans="1:15" ht="187.2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9"/>
      <c r="M134" s="21"/>
      <c r="N134" s="20" t="s">
        <v>35</v>
      </c>
      <c r="O134" s="119"/>
    </row>
    <row r="135" spans="1:15" ht="187.2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0"/>
      <c r="M135" s="20" t="s">
        <v>50</v>
      </c>
      <c r="N135" s="20" t="s">
        <v>30</v>
      </c>
      <c r="O135" s="119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51</v>
      </c>
      <c r="G136" s="98"/>
      <c r="H136" s="98"/>
      <c r="I136" s="98"/>
      <c r="J136" s="98"/>
      <c r="K136" s="21" t="s">
        <v>21</v>
      </c>
      <c r="L136" s="21" t="s">
        <v>22</v>
      </c>
      <c r="M136" s="102" t="s">
        <v>20</v>
      </c>
      <c r="N136" s="102"/>
      <c r="O136" s="119"/>
    </row>
    <row r="137" spans="1:15" ht="187.2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9"/>
    </row>
    <row r="138" spans="1:15" ht="187.2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35</v>
      </c>
      <c r="O138" s="119"/>
    </row>
    <row r="139" spans="1:15" ht="187.2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9"/>
      <c r="M139" s="21"/>
      <c r="N139" s="20" t="s">
        <v>79</v>
      </c>
      <c r="O139" s="119"/>
    </row>
    <row r="140" spans="1:15" ht="187.2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9"/>
      <c r="M140" s="21"/>
      <c r="N140" s="21" t="s">
        <v>79</v>
      </c>
      <c r="O140" s="119"/>
    </row>
    <row r="141" spans="1:15" ht="187.2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9"/>
      <c r="M141" s="21"/>
      <c r="N141" s="20" t="s">
        <v>35</v>
      </c>
      <c r="O141" s="119"/>
    </row>
    <row r="142" spans="1:15" ht="187.2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0"/>
      <c r="M142" s="21"/>
      <c r="N142" s="20" t="s">
        <v>35</v>
      </c>
      <c r="O142" s="120"/>
    </row>
    <row r="143" spans="1:15" ht="187.2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7.2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131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7.8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24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7.2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25</v>
      </c>
      <c r="G146" s="98"/>
      <c r="H146" s="98"/>
      <c r="I146" s="98"/>
      <c r="J146" s="98"/>
      <c r="K146" s="20" t="s">
        <v>18</v>
      </c>
      <c r="L146" s="20" t="s">
        <v>19</v>
      </c>
      <c r="M146" s="98" t="s">
        <v>20</v>
      </c>
      <c r="N146" s="98"/>
      <c r="O146" s="20"/>
    </row>
    <row r="147" spans="1:15" ht="187.2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29</v>
      </c>
      <c r="N147" s="35" t="s">
        <v>30</v>
      </c>
      <c r="O147" s="110">
        <f>(L147+L155)/2</f>
        <v>1.4541666666666666</v>
      </c>
    </row>
    <row r="148" spans="1:15" ht="187.2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9"/>
      <c r="M148" s="21"/>
      <c r="N148" s="35" t="s">
        <v>35</v>
      </c>
      <c r="O148" s="110"/>
    </row>
    <row r="149" spans="1:15" ht="187.2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9"/>
      <c r="M149" s="21"/>
      <c r="N149" s="35" t="s">
        <v>35</v>
      </c>
      <c r="O149" s="110"/>
    </row>
    <row r="150" spans="1:15" ht="187.2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9"/>
      <c r="M150" s="21"/>
      <c r="N150" s="35" t="s">
        <v>35</v>
      </c>
      <c r="O150" s="110"/>
    </row>
    <row r="151" spans="1:15" ht="187.2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9"/>
      <c r="M151" s="20"/>
      <c r="N151" s="35" t="s">
        <v>35</v>
      </c>
      <c r="O151" s="110"/>
    </row>
    <row r="152" spans="1:15" ht="187.2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0"/>
      <c r="M152" s="20" t="s">
        <v>50</v>
      </c>
      <c r="N152" s="35" t="s">
        <v>30</v>
      </c>
      <c r="O152" s="110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51</v>
      </c>
      <c r="G153" s="98"/>
      <c r="H153" s="98"/>
      <c r="I153" s="98"/>
      <c r="J153" s="98"/>
      <c r="K153" s="21" t="s">
        <v>21</v>
      </c>
      <c r="L153" s="21" t="s">
        <v>22</v>
      </c>
      <c r="M153" s="102" t="s">
        <v>20</v>
      </c>
      <c r="N153" s="103"/>
      <c r="O153" s="110"/>
    </row>
    <row r="154" spans="1:15" ht="187.2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0"/>
    </row>
    <row r="155" spans="1:15" ht="187.2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35</v>
      </c>
      <c r="O155" s="110"/>
    </row>
    <row r="156" spans="1:15" ht="187.2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9"/>
      <c r="M156" s="21"/>
      <c r="N156" s="35" t="s">
        <v>79</v>
      </c>
      <c r="O156" s="110"/>
    </row>
    <row r="157" spans="1:15" ht="187.2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9"/>
      <c r="M157" s="21"/>
      <c r="N157" s="36" t="s">
        <v>79</v>
      </c>
      <c r="O157" s="110"/>
    </row>
    <row r="158" spans="1:15" ht="187.2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9"/>
      <c r="M158" s="21"/>
      <c r="N158" s="35" t="s">
        <v>35</v>
      </c>
      <c r="O158" s="110"/>
    </row>
    <row r="159" spans="1:15" ht="187.2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0"/>
      <c r="M159" s="21"/>
      <c r="N159" s="35" t="s">
        <v>35</v>
      </c>
      <c r="O159" s="110"/>
    </row>
    <row r="160" spans="1:15" ht="187.2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0"/>
    </row>
    <row r="161" spans="1:15" ht="187.2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139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7.8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24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25</v>
      </c>
      <c r="G163" s="98"/>
      <c r="H163" s="98"/>
      <c r="I163" s="98"/>
      <c r="J163" s="98"/>
      <c r="K163" s="20" t="s">
        <v>18</v>
      </c>
      <c r="L163" s="20" t="s">
        <v>19</v>
      </c>
      <c r="M163" s="98" t="s">
        <v>20</v>
      </c>
      <c r="N163" s="98"/>
      <c r="O163" s="20"/>
    </row>
    <row r="164" spans="1:15" ht="187.2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29</v>
      </c>
      <c r="N164" s="20" t="s">
        <v>30</v>
      </c>
      <c r="O164" s="99">
        <f>(L164+L172)/2</f>
        <v>1.125</v>
      </c>
    </row>
    <row r="165" spans="1:15" ht="187.2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9"/>
      <c r="M165" s="21"/>
      <c r="N165" s="20" t="s">
        <v>35</v>
      </c>
      <c r="O165" s="119"/>
    </row>
    <row r="166" spans="1:15" ht="187.2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9"/>
      <c r="M166" s="21"/>
      <c r="N166" s="20" t="s">
        <v>35</v>
      </c>
      <c r="O166" s="119"/>
    </row>
    <row r="167" spans="1:15" ht="187.2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9"/>
      <c r="M167" s="21"/>
      <c r="N167" s="20" t="s">
        <v>35</v>
      </c>
      <c r="O167" s="119"/>
    </row>
    <row r="168" spans="1:15" ht="187.2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9"/>
      <c r="M168" s="21"/>
      <c r="N168" s="20" t="s">
        <v>35</v>
      </c>
      <c r="O168" s="119"/>
    </row>
    <row r="169" spans="1:15" ht="187.2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0"/>
      <c r="M169" s="20"/>
      <c r="N169" s="20" t="s">
        <v>30</v>
      </c>
      <c r="O169" s="119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51</v>
      </c>
      <c r="G170" s="98"/>
      <c r="H170" s="98"/>
      <c r="I170" s="98"/>
      <c r="J170" s="98"/>
      <c r="K170" s="21" t="s">
        <v>21</v>
      </c>
      <c r="L170" s="21" t="s">
        <v>22</v>
      </c>
      <c r="M170" s="102" t="s">
        <v>20</v>
      </c>
      <c r="N170" s="102"/>
      <c r="O170" s="119"/>
    </row>
    <row r="171" spans="1:15" ht="187.2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9"/>
    </row>
    <row r="172" spans="1:15" ht="187.2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35</v>
      </c>
      <c r="O172" s="119"/>
    </row>
    <row r="173" spans="1:15" ht="187.2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9"/>
      <c r="M173" s="21"/>
      <c r="N173" s="20" t="s">
        <v>79</v>
      </c>
      <c r="O173" s="119"/>
    </row>
    <row r="174" spans="1:15" ht="187.2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9"/>
      <c r="M174" s="21"/>
      <c r="N174" s="21" t="s">
        <v>79</v>
      </c>
      <c r="O174" s="119"/>
    </row>
    <row r="175" spans="1:15" ht="187.2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9"/>
      <c r="M175" s="21"/>
      <c r="N175" s="20" t="s">
        <v>35</v>
      </c>
      <c r="O175" s="119"/>
    </row>
    <row r="176" spans="1:15" ht="187.2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0"/>
      <c r="M176" s="21"/>
      <c r="N176" s="20" t="s">
        <v>35</v>
      </c>
      <c r="O176" s="120"/>
    </row>
    <row r="177" spans="1:15" ht="187.2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7.8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147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7.8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24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25</v>
      </c>
      <c r="G180" s="98"/>
      <c r="H180" s="98"/>
      <c r="I180" s="98"/>
      <c r="J180" s="98"/>
      <c r="K180" s="20" t="s">
        <v>18</v>
      </c>
      <c r="L180" s="20" t="s">
        <v>19</v>
      </c>
      <c r="M180" s="98" t="s">
        <v>20</v>
      </c>
      <c r="N180" s="98"/>
      <c r="O180" s="20"/>
    </row>
    <row r="181" spans="1:15" ht="187.2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29</v>
      </c>
      <c r="N181" s="20" t="s">
        <v>30</v>
      </c>
      <c r="O181" s="99">
        <f>(L181+L189)/2</f>
        <v>1.3950691632928476</v>
      </c>
    </row>
    <row r="182" spans="1:15" ht="187.2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9"/>
      <c r="M182" s="21" t="s">
        <v>72</v>
      </c>
      <c r="N182" s="20" t="s">
        <v>35</v>
      </c>
      <c r="O182" s="119"/>
    </row>
    <row r="183" spans="1:15" ht="187.2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9"/>
      <c r="M183" s="21"/>
      <c r="N183" s="20" t="s">
        <v>35</v>
      </c>
      <c r="O183" s="119"/>
    </row>
    <row r="184" spans="1:15" ht="187.2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9"/>
      <c r="M184" s="21"/>
      <c r="N184" s="20" t="s">
        <v>35</v>
      </c>
      <c r="O184" s="119"/>
    </row>
    <row r="185" spans="1:15" ht="187.2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9"/>
      <c r="M185" s="20" t="s">
        <v>77</v>
      </c>
      <c r="N185" s="20" t="s">
        <v>35</v>
      </c>
      <c r="O185" s="119"/>
    </row>
    <row r="186" spans="1:15" ht="187.2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0"/>
      <c r="M186" s="20" t="s">
        <v>50</v>
      </c>
      <c r="N186" s="20" t="s">
        <v>30</v>
      </c>
      <c r="O186" s="119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51</v>
      </c>
      <c r="G187" s="98"/>
      <c r="H187" s="98"/>
      <c r="I187" s="98"/>
      <c r="J187" s="98"/>
      <c r="K187" s="21" t="s">
        <v>21</v>
      </c>
      <c r="L187" s="21" t="s">
        <v>22</v>
      </c>
      <c r="M187" s="102" t="s">
        <v>20</v>
      </c>
      <c r="N187" s="102"/>
      <c r="O187" s="119"/>
    </row>
    <row r="188" spans="1:15" ht="187.2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9"/>
    </row>
    <row r="189" spans="1:15" ht="187.2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35</v>
      </c>
      <c r="O189" s="119"/>
    </row>
    <row r="190" spans="1:15" ht="187.2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9"/>
      <c r="M190" s="21"/>
      <c r="N190" s="20" t="s">
        <v>79</v>
      </c>
      <c r="O190" s="119"/>
    </row>
    <row r="191" spans="1:15" ht="187.2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9"/>
      <c r="M191" s="21"/>
      <c r="N191" s="21" t="s">
        <v>79</v>
      </c>
      <c r="O191" s="119"/>
    </row>
    <row r="192" spans="1:15" ht="187.2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9"/>
      <c r="M192" s="20" t="s">
        <v>104</v>
      </c>
      <c r="N192" s="20" t="s">
        <v>35</v>
      </c>
      <c r="O192" s="119"/>
    </row>
    <row r="193" spans="1:15" ht="187.2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0"/>
      <c r="M193" s="21" t="s">
        <v>155</v>
      </c>
      <c r="N193" s="20" t="s">
        <v>35</v>
      </c>
      <c r="O193" s="120"/>
    </row>
    <row r="194" spans="1:15" ht="187.2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7.8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156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7.8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24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25</v>
      </c>
      <c r="G197" s="98"/>
      <c r="H197" s="98"/>
      <c r="I197" s="98"/>
      <c r="J197" s="98"/>
      <c r="K197" s="20" t="s">
        <v>18</v>
      </c>
      <c r="L197" s="20" t="s">
        <v>19</v>
      </c>
      <c r="M197" s="98" t="s">
        <v>20</v>
      </c>
      <c r="N197" s="98"/>
      <c r="O197" s="20"/>
    </row>
    <row r="198" spans="1:15" ht="187.2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29</v>
      </c>
      <c r="N198" s="20" t="s">
        <v>30</v>
      </c>
      <c r="O198" s="99">
        <f>(L198+L206)/2</f>
        <v>1.4610135348522446</v>
      </c>
    </row>
    <row r="199" spans="1:15" ht="187.2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9"/>
      <c r="M199" s="21" t="s">
        <v>72</v>
      </c>
      <c r="N199" s="20" t="s">
        <v>35</v>
      </c>
      <c r="O199" s="119"/>
    </row>
    <row r="200" spans="1:15" ht="187.2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9"/>
      <c r="M200" s="21"/>
      <c r="N200" s="20" t="s">
        <v>35</v>
      </c>
      <c r="O200" s="119"/>
    </row>
    <row r="201" spans="1:15" ht="187.2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9"/>
      <c r="M201" s="21"/>
      <c r="N201" s="20" t="s">
        <v>35</v>
      </c>
      <c r="O201" s="119"/>
    </row>
    <row r="202" spans="1:15" ht="187.2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9"/>
      <c r="M202" s="21" t="s">
        <v>155</v>
      </c>
      <c r="N202" s="20" t="s">
        <v>35</v>
      </c>
      <c r="O202" s="119"/>
    </row>
    <row r="203" spans="1:15" ht="187.2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0"/>
      <c r="M203" s="20" t="s">
        <v>50</v>
      </c>
      <c r="N203" s="20" t="s">
        <v>30</v>
      </c>
      <c r="O203" s="119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51</v>
      </c>
      <c r="G204" s="98"/>
      <c r="H204" s="98"/>
      <c r="I204" s="98"/>
      <c r="J204" s="98"/>
      <c r="K204" s="21" t="s">
        <v>21</v>
      </c>
      <c r="L204" s="21" t="s">
        <v>22</v>
      </c>
      <c r="M204" s="102" t="s">
        <v>20</v>
      </c>
      <c r="N204" s="102"/>
      <c r="O204" s="119"/>
    </row>
    <row r="205" spans="1:15" ht="187.2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9"/>
    </row>
    <row r="206" spans="1:15" ht="187.2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35</v>
      </c>
      <c r="O206" s="119"/>
    </row>
    <row r="207" spans="1:15" ht="187.2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9"/>
      <c r="M207" s="21"/>
      <c r="N207" s="20" t="s">
        <v>79</v>
      </c>
      <c r="O207" s="119"/>
    </row>
    <row r="208" spans="1:15" ht="187.2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9"/>
      <c r="M208" s="21"/>
      <c r="N208" s="21" t="s">
        <v>79</v>
      </c>
      <c r="O208" s="119"/>
    </row>
    <row r="209" spans="1:15" ht="187.2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9"/>
      <c r="M209" s="21"/>
      <c r="N209" s="20" t="s">
        <v>35</v>
      </c>
      <c r="O209" s="119"/>
    </row>
    <row r="210" spans="1:15" ht="187.2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0"/>
      <c r="M210" s="21" t="s">
        <v>155</v>
      </c>
      <c r="N210" s="20" t="s">
        <v>35</v>
      </c>
      <c r="O210" s="120"/>
    </row>
    <row r="211" spans="1:15" ht="187.2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7.2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164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7.8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24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25</v>
      </c>
      <c r="G214" s="98"/>
      <c r="H214" s="98"/>
      <c r="I214" s="98"/>
      <c r="J214" s="98"/>
      <c r="K214" s="20" t="s">
        <v>18</v>
      </c>
      <c r="L214" s="20" t="s">
        <v>19</v>
      </c>
      <c r="M214" s="98" t="s">
        <v>20</v>
      </c>
      <c r="N214" s="98"/>
      <c r="O214" s="20"/>
    </row>
    <row r="215" spans="1:15" ht="187.2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29</v>
      </c>
      <c r="N215" s="20" t="s">
        <v>30</v>
      </c>
      <c r="O215" s="99">
        <f>(L215+L223)/2</f>
        <v>1.4036307540884314</v>
      </c>
    </row>
    <row r="216" spans="1:15" ht="187.2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9"/>
      <c r="M216" s="21" t="s">
        <v>72</v>
      </c>
      <c r="N216" s="20" t="s">
        <v>35</v>
      </c>
      <c r="O216" s="119"/>
    </row>
    <row r="217" spans="1:15" ht="187.2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9"/>
      <c r="M217" s="21"/>
      <c r="N217" s="20" t="s">
        <v>35</v>
      </c>
      <c r="O217" s="119"/>
    </row>
    <row r="218" spans="1:15" ht="187.2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9"/>
      <c r="M218" s="21"/>
      <c r="N218" s="20" t="s">
        <v>35</v>
      </c>
      <c r="O218" s="119"/>
    </row>
    <row r="219" spans="1:15" ht="187.2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9"/>
      <c r="M219" s="21" t="s">
        <v>155</v>
      </c>
      <c r="N219" s="20" t="s">
        <v>35</v>
      </c>
      <c r="O219" s="119"/>
    </row>
    <row r="220" spans="1:15" ht="187.2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0"/>
      <c r="M220" s="20" t="s">
        <v>50</v>
      </c>
      <c r="N220" s="20" t="s">
        <v>30</v>
      </c>
      <c r="O220" s="119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51</v>
      </c>
      <c r="G221" s="98"/>
      <c r="H221" s="98"/>
      <c r="I221" s="98"/>
      <c r="J221" s="98"/>
      <c r="K221" s="21" t="s">
        <v>21</v>
      </c>
      <c r="L221" s="21" t="s">
        <v>22</v>
      </c>
      <c r="M221" s="102" t="s">
        <v>20</v>
      </c>
      <c r="N221" s="102"/>
      <c r="O221" s="119"/>
    </row>
    <row r="222" spans="1:15" ht="187.2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9"/>
    </row>
    <row r="223" spans="1:15" ht="187.2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35</v>
      </c>
      <c r="O223" s="119"/>
    </row>
    <row r="224" spans="1:15" ht="187.2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9"/>
      <c r="M224" s="21"/>
      <c r="N224" s="20" t="s">
        <v>79</v>
      </c>
      <c r="O224" s="119"/>
    </row>
    <row r="225" spans="1:15" ht="187.2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9"/>
      <c r="M225" s="21"/>
      <c r="N225" s="21" t="s">
        <v>79</v>
      </c>
      <c r="O225" s="119"/>
    </row>
    <row r="226" spans="1:15" ht="187.2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9"/>
      <c r="M226" s="21"/>
      <c r="N226" s="20" t="s">
        <v>35</v>
      </c>
      <c r="O226" s="119"/>
    </row>
    <row r="227" spans="1:15" ht="187.2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0"/>
      <c r="M227" s="21" t="s">
        <v>155</v>
      </c>
      <c r="N227" s="20" t="s">
        <v>35</v>
      </c>
      <c r="O227" s="120"/>
    </row>
    <row r="228" spans="1:15" ht="187.2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7.8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171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7.8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24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25</v>
      </c>
      <c r="G231" s="98"/>
      <c r="H231" s="98"/>
      <c r="I231" s="98"/>
      <c r="J231" s="98"/>
      <c r="K231" s="20" t="s">
        <v>18</v>
      </c>
      <c r="L231" s="20" t="s">
        <v>19</v>
      </c>
      <c r="M231" s="98" t="s">
        <v>20</v>
      </c>
      <c r="N231" s="98"/>
      <c r="O231" s="20"/>
    </row>
    <row r="232" spans="1:15" ht="187.2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29</v>
      </c>
      <c r="N232" s="20" t="s">
        <v>30</v>
      </c>
      <c r="O232" s="99">
        <f>(L232+L240)/2</f>
        <v>1.2916666666666665</v>
      </c>
    </row>
    <row r="233" spans="1:15" ht="187.2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9"/>
      <c r="M233" s="21"/>
      <c r="N233" s="20" t="s">
        <v>35</v>
      </c>
      <c r="O233" s="119"/>
    </row>
    <row r="234" spans="1:15" ht="187.2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9"/>
      <c r="M234" s="21"/>
      <c r="N234" s="20" t="s">
        <v>35</v>
      </c>
      <c r="O234" s="119"/>
    </row>
    <row r="235" spans="1:15" ht="187.2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9"/>
      <c r="M235" s="21"/>
      <c r="N235" s="20" t="s">
        <v>35</v>
      </c>
      <c r="O235" s="119"/>
    </row>
    <row r="236" spans="1:15" ht="187.2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9"/>
      <c r="M236" s="21"/>
      <c r="N236" s="20" t="s">
        <v>35</v>
      </c>
      <c r="O236" s="119"/>
    </row>
    <row r="237" spans="1:15" ht="187.2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0"/>
      <c r="M237" s="20" t="s">
        <v>50</v>
      </c>
      <c r="N237" s="20" t="s">
        <v>30</v>
      </c>
      <c r="O237" s="119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51</v>
      </c>
      <c r="G238" s="98"/>
      <c r="H238" s="98"/>
      <c r="I238" s="98"/>
      <c r="J238" s="98"/>
      <c r="K238" s="21" t="s">
        <v>21</v>
      </c>
      <c r="L238" s="21" t="s">
        <v>22</v>
      </c>
      <c r="M238" s="102" t="s">
        <v>20</v>
      </c>
      <c r="N238" s="102"/>
      <c r="O238" s="119"/>
    </row>
    <row r="239" spans="1:15" ht="187.2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9"/>
    </row>
    <row r="240" spans="1:15" ht="187.2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35</v>
      </c>
      <c r="O240" s="119"/>
    </row>
    <row r="241" spans="1:15" ht="187.2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9"/>
      <c r="M241" s="21"/>
      <c r="N241" s="20" t="s">
        <v>79</v>
      </c>
      <c r="O241" s="119"/>
    </row>
    <row r="242" spans="1:15" ht="187.2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9"/>
      <c r="M242" s="21"/>
      <c r="N242" s="21" t="s">
        <v>79</v>
      </c>
      <c r="O242" s="119"/>
    </row>
    <row r="243" spans="1:15" ht="187.2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9"/>
      <c r="M243" s="21"/>
      <c r="N243" s="20" t="s">
        <v>35</v>
      </c>
      <c r="O243" s="119"/>
    </row>
    <row r="244" spans="1:15" ht="187.2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0"/>
      <c r="M244" s="21"/>
      <c r="N244" s="20" t="s">
        <v>35</v>
      </c>
      <c r="O244" s="120"/>
    </row>
    <row r="245" spans="1:15" ht="187.2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7.2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179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7.8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24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25</v>
      </c>
      <c r="G248" s="98"/>
      <c r="H248" s="98"/>
      <c r="I248" s="98"/>
      <c r="J248" s="98"/>
      <c r="K248" s="20" t="s">
        <v>18</v>
      </c>
      <c r="L248" s="20" t="s">
        <v>19</v>
      </c>
      <c r="M248" s="98" t="s">
        <v>20</v>
      </c>
      <c r="N248" s="98"/>
      <c r="O248" s="20"/>
    </row>
    <row r="249" spans="1:15" ht="187.2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29</v>
      </c>
      <c r="N249" s="20" t="s">
        <v>30</v>
      </c>
      <c r="O249" s="99">
        <f>(L249+L257)/2</f>
        <v>1.5383888676745821</v>
      </c>
    </row>
    <row r="250" spans="1:15" ht="187.2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9"/>
      <c r="M250" s="21" t="s">
        <v>72</v>
      </c>
      <c r="N250" s="20" t="s">
        <v>35</v>
      </c>
      <c r="O250" s="119"/>
    </row>
    <row r="251" spans="1:15" ht="187.2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9"/>
      <c r="M251" s="21"/>
      <c r="N251" s="20" t="s">
        <v>35</v>
      </c>
      <c r="O251" s="119"/>
    </row>
    <row r="252" spans="1:15" ht="187.2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9"/>
      <c r="M252" s="21"/>
      <c r="N252" s="20" t="s">
        <v>35</v>
      </c>
      <c r="O252" s="119"/>
    </row>
    <row r="253" spans="1:15" ht="187.2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9"/>
      <c r="M253" s="21" t="s">
        <v>155</v>
      </c>
      <c r="N253" s="20" t="s">
        <v>35</v>
      </c>
      <c r="O253" s="119"/>
    </row>
    <row r="254" spans="1:15" ht="187.2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0"/>
      <c r="M254" s="20" t="s">
        <v>50</v>
      </c>
      <c r="N254" s="20" t="s">
        <v>30</v>
      </c>
      <c r="O254" s="119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51</v>
      </c>
      <c r="G255" s="98"/>
      <c r="H255" s="98"/>
      <c r="I255" s="98"/>
      <c r="J255" s="98"/>
      <c r="K255" s="21" t="s">
        <v>21</v>
      </c>
      <c r="L255" s="21" t="s">
        <v>22</v>
      </c>
      <c r="M255" s="102" t="s">
        <v>20</v>
      </c>
      <c r="N255" s="102"/>
      <c r="O255" s="119"/>
    </row>
    <row r="256" spans="1:15" ht="187.2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9"/>
    </row>
    <row r="257" spans="1:15" ht="187.2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35</v>
      </c>
      <c r="O257" s="119"/>
    </row>
    <row r="258" spans="1:15" ht="187.2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9"/>
      <c r="M258" s="21"/>
      <c r="N258" s="20" t="s">
        <v>79</v>
      </c>
      <c r="O258" s="119"/>
    </row>
    <row r="259" spans="1:15" ht="187.2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9"/>
      <c r="M259" s="21"/>
      <c r="N259" s="21" t="s">
        <v>79</v>
      </c>
      <c r="O259" s="119"/>
    </row>
    <row r="260" spans="1:15" ht="187.2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9"/>
      <c r="M260" s="21"/>
      <c r="N260" s="20" t="s">
        <v>35</v>
      </c>
      <c r="O260" s="119"/>
    </row>
    <row r="261" spans="1:15" ht="187.2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0"/>
      <c r="M261" s="21" t="s">
        <v>155</v>
      </c>
      <c r="N261" s="20" t="s">
        <v>35</v>
      </c>
      <c r="O261" s="120"/>
    </row>
    <row r="262" spans="1:15" ht="187.2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7.8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186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7.8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24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25</v>
      </c>
      <c r="G265" s="98"/>
      <c r="H265" s="98"/>
      <c r="I265" s="98"/>
      <c r="J265" s="98"/>
      <c r="K265" s="20" t="s">
        <v>18</v>
      </c>
      <c r="L265" s="20" t="s">
        <v>19</v>
      </c>
      <c r="M265" s="98" t="s">
        <v>20</v>
      </c>
      <c r="N265" s="98"/>
      <c r="O265" s="20"/>
    </row>
    <row r="266" spans="1:15" ht="187.2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29</v>
      </c>
      <c r="N266" s="20" t="s">
        <v>30</v>
      </c>
      <c r="O266" s="99">
        <f>(L266+L274)/2</f>
        <v>1.4416666666666669</v>
      </c>
    </row>
    <row r="267" spans="1:15" ht="187.2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9"/>
      <c r="M267" s="21"/>
      <c r="N267" s="20" t="s">
        <v>35</v>
      </c>
      <c r="O267" s="119"/>
    </row>
    <row r="268" spans="1:15" ht="187.2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9"/>
      <c r="M268" s="21"/>
      <c r="N268" s="20" t="s">
        <v>35</v>
      </c>
      <c r="O268" s="119"/>
    </row>
    <row r="269" spans="1:15" ht="187.2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9"/>
      <c r="M269" s="21"/>
      <c r="N269" s="20" t="s">
        <v>35</v>
      </c>
      <c r="O269" s="119"/>
    </row>
    <row r="270" spans="1:15" ht="187.2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9"/>
      <c r="M270" s="20"/>
      <c r="N270" s="20" t="s">
        <v>35</v>
      </c>
      <c r="O270" s="119"/>
    </row>
    <row r="271" spans="1:15" ht="187.2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0"/>
      <c r="M271" s="20" t="s">
        <v>50</v>
      </c>
      <c r="N271" s="20" t="s">
        <v>30</v>
      </c>
      <c r="O271" s="119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51</v>
      </c>
      <c r="G272" s="98"/>
      <c r="H272" s="98"/>
      <c r="I272" s="98"/>
      <c r="J272" s="98"/>
      <c r="K272" s="21" t="s">
        <v>21</v>
      </c>
      <c r="L272" s="21" t="s">
        <v>22</v>
      </c>
      <c r="M272" s="102" t="s">
        <v>20</v>
      </c>
      <c r="N272" s="102"/>
      <c r="O272" s="119"/>
    </row>
    <row r="273" spans="1:15" ht="187.2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9"/>
    </row>
    <row r="274" spans="1:15" ht="187.2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35</v>
      </c>
      <c r="O274" s="119"/>
    </row>
    <row r="275" spans="1:15" ht="187.2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9"/>
      <c r="M275" s="21"/>
      <c r="N275" s="20" t="s">
        <v>79</v>
      </c>
      <c r="O275" s="119"/>
    </row>
    <row r="276" spans="1:15" ht="187.2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9"/>
      <c r="M276" s="21"/>
      <c r="N276" s="21" t="s">
        <v>79</v>
      </c>
      <c r="O276" s="119"/>
    </row>
    <row r="277" spans="1:15" ht="187.2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9"/>
      <c r="M277" s="21"/>
      <c r="N277" s="20" t="s">
        <v>35</v>
      </c>
      <c r="O277" s="119"/>
    </row>
    <row r="278" spans="1:15" ht="187.2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0"/>
      <c r="M278" s="21"/>
      <c r="N278" s="20" t="s">
        <v>35</v>
      </c>
      <c r="O278" s="120"/>
    </row>
    <row r="279" spans="1:15" ht="187.2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7.2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194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7.8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24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25</v>
      </c>
      <c r="G282" s="98"/>
      <c r="H282" s="98"/>
      <c r="I282" s="98"/>
      <c r="J282" s="98"/>
      <c r="K282" s="20" t="s">
        <v>18</v>
      </c>
      <c r="L282" s="20" t="s">
        <v>19</v>
      </c>
      <c r="M282" s="98" t="s">
        <v>20</v>
      </c>
      <c r="N282" s="98"/>
      <c r="O282" s="20"/>
    </row>
    <row r="283" spans="1:15" ht="187.2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29</v>
      </c>
      <c r="N283" s="20" t="s">
        <v>30</v>
      </c>
      <c r="O283" s="99">
        <f>(L283+L291)/2</f>
        <v>1.3791666666666669</v>
      </c>
    </row>
    <row r="284" spans="1:15" ht="187.2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9"/>
      <c r="M284" s="21"/>
      <c r="N284" s="20" t="s">
        <v>35</v>
      </c>
      <c r="O284" s="119"/>
    </row>
    <row r="285" spans="1:15" ht="187.2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9"/>
      <c r="M285" s="21"/>
      <c r="N285" s="20" t="s">
        <v>35</v>
      </c>
      <c r="O285" s="119"/>
    </row>
    <row r="286" spans="1:15" ht="187.2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9"/>
      <c r="M286" s="21"/>
      <c r="N286" s="20" t="s">
        <v>35</v>
      </c>
      <c r="O286" s="119"/>
    </row>
    <row r="287" spans="1:15" ht="187.2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9"/>
      <c r="M287" s="21"/>
      <c r="N287" s="20" t="s">
        <v>35</v>
      </c>
      <c r="O287" s="119"/>
    </row>
    <row r="288" spans="1:15" ht="187.2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0"/>
      <c r="M288" s="20" t="s">
        <v>50</v>
      </c>
      <c r="N288" s="20" t="s">
        <v>30</v>
      </c>
      <c r="O288" s="119"/>
    </row>
    <row r="289" spans="1:15" ht="187.2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51</v>
      </c>
      <c r="G289" s="98"/>
      <c r="H289" s="98"/>
      <c r="I289" s="98"/>
      <c r="J289" s="98"/>
      <c r="K289" s="21" t="s">
        <v>21</v>
      </c>
      <c r="L289" s="21" t="s">
        <v>22</v>
      </c>
      <c r="M289" s="102" t="s">
        <v>20</v>
      </c>
      <c r="N289" s="102"/>
      <c r="O289" s="119"/>
    </row>
    <row r="290" spans="1:15" ht="187.2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9"/>
    </row>
    <row r="291" spans="1:15" ht="187.2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35</v>
      </c>
      <c r="O291" s="119"/>
    </row>
    <row r="292" spans="1:15" ht="187.2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9"/>
      <c r="M292" s="21"/>
      <c r="N292" s="20" t="s">
        <v>79</v>
      </c>
      <c r="O292" s="119"/>
    </row>
    <row r="293" spans="1:15" ht="187.2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9"/>
      <c r="M293" s="21"/>
      <c r="N293" s="21" t="s">
        <v>79</v>
      </c>
      <c r="O293" s="119"/>
    </row>
    <row r="294" spans="1:15" ht="187.2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9"/>
      <c r="M294" s="21"/>
      <c r="N294" s="20" t="s">
        <v>35</v>
      </c>
      <c r="O294" s="119"/>
    </row>
    <row r="295" spans="1:15" ht="187.2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0"/>
      <c r="M295" s="21"/>
      <c r="N295" s="20" t="s">
        <v>35</v>
      </c>
      <c r="O295" s="120"/>
    </row>
    <row r="296" spans="1:15" ht="187.2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7.8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202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7.8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24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7.2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25</v>
      </c>
      <c r="G299" s="98"/>
      <c r="H299" s="98"/>
      <c r="I299" s="98"/>
      <c r="J299" s="98"/>
      <c r="K299" s="20" t="s">
        <v>18</v>
      </c>
      <c r="L299" s="20" t="s">
        <v>19</v>
      </c>
      <c r="M299" s="98" t="s">
        <v>20</v>
      </c>
      <c r="N299" s="98"/>
      <c r="O299" s="20"/>
    </row>
    <row r="300" spans="1:15" ht="187.2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29</v>
      </c>
      <c r="N300" s="20" t="s">
        <v>30</v>
      </c>
      <c r="O300" s="99">
        <f>(L300+L308)/2</f>
        <v>1.3624999999999998</v>
      </c>
    </row>
    <row r="301" spans="1:15" ht="187.2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9"/>
      <c r="M301" s="21"/>
      <c r="N301" s="20" t="s">
        <v>35</v>
      </c>
      <c r="O301" s="119"/>
    </row>
    <row r="302" spans="1:15" ht="187.2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9"/>
      <c r="M302" s="21"/>
      <c r="N302" s="20" t="s">
        <v>35</v>
      </c>
      <c r="O302" s="119"/>
    </row>
    <row r="303" spans="1:15" ht="187.2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9"/>
      <c r="M303" s="21"/>
      <c r="N303" s="20" t="s">
        <v>35</v>
      </c>
      <c r="O303" s="119"/>
    </row>
    <row r="304" spans="1:15" ht="187.2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9"/>
      <c r="M304" s="21"/>
      <c r="N304" s="20" t="s">
        <v>35</v>
      </c>
      <c r="O304" s="119"/>
    </row>
    <row r="305" spans="1:15" ht="187.2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0"/>
      <c r="M305" s="20" t="s">
        <v>50</v>
      </c>
      <c r="N305" s="20" t="s">
        <v>30</v>
      </c>
      <c r="O305" s="119"/>
    </row>
    <row r="306" spans="1:15" ht="187.2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51</v>
      </c>
      <c r="G306" s="98"/>
      <c r="H306" s="98"/>
      <c r="I306" s="98"/>
      <c r="J306" s="98"/>
      <c r="K306" s="21" t="s">
        <v>21</v>
      </c>
      <c r="L306" s="21" t="s">
        <v>22</v>
      </c>
      <c r="M306" s="102" t="s">
        <v>20</v>
      </c>
      <c r="N306" s="102"/>
      <c r="O306" s="119"/>
    </row>
    <row r="307" spans="1:15" ht="187.2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9"/>
    </row>
    <row r="308" spans="1:15" ht="187.2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35</v>
      </c>
      <c r="O308" s="119"/>
    </row>
    <row r="309" spans="1:15" ht="187.2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9"/>
      <c r="M309" s="21"/>
      <c r="N309" s="20" t="s">
        <v>79</v>
      </c>
      <c r="O309" s="119"/>
    </row>
    <row r="310" spans="1:15" ht="187.2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9"/>
      <c r="M310" s="21"/>
      <c r="N310" s="21" t="s">
        <v>79</v>
      </c>
      <c r="O310" s="119"/>
    </row>
    <row r="311" spans="1:15" ht="187.2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9"/>
      <c r="M311" s="21"/>
      <c r="N311" s="20" t="s">
        <v>35</v>
      </c>
      <c r="O311" s="119"/>
    </row>
    <row r="312" spans="1:15" ht="187.2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0"/>
      <c r="M312" s="21"/>
      <c r="N312" s="20" t="s">
        <v>35</v>
      </c>
      <c r="O312" s="120"/>
    </row>
    <row r="313" spans="1:15" ht="187.2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7.2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210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7.8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24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7.2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25</v>
      </c>
      <c r="G316" s="98"/>
      <c r="H316" s="98"/>
      <c r="I316" s="98"/>
      <c r="J316" s="98"/>
      <c r="K316" s="20" t="s">
        <v>18</v>
      </c>
      <c r="L316" s="20" t="s">
        <v>19</v>
      </c>
      <c r="M316" s="98" t="s">
        <v>20</v>
      </c>
      <c r="N316" s="98"/>
      <c r="O316" s="20"/>
    </row>
    <row r="317" spans="1:15" ht="187.2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29</v>
      </c>
      <c r="N317" s="20" t="s">
        <v>30</v>
      </c>
      <c r="O317" s="99">
        <f>(L317+L325)/2</f>
        <v>1.3038081671415003</v>
      </c>
    </row>
    <row r="318" spans="1:15" ht="187.2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9"/>
      <c r="M318" s="21"/>
      <c r="N318" s="20" t="s">
        <v>35</v>
      </c>
      <c r="O318" s="119"/>
    </row>
    <row r="319" spans="1:15" ht="187.2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9"/>
      <c r="M319" s="21"/>
      <c r="N319" s="20" t="s">
        <v>35</v>
      </c>
      <c r="O319" s="119"/>
    </row>
    <row r="320" spans="1:15" ht="187.2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9"/>
      <c r="M320" s="21"/>
      <c r="N320" s="20" t="s">
        <v>35</v>
      </c>
      <c r="O320" s="119"/>
    </row>
    <row r="321" spans="1:15" ht="187.2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9"/>
      <c r="M321" s="21"/>
      <c r="N321" s="20" t="s">
        <v>35</v>
      </c>
      <c r="O321" s="119"/>
    </row>
    <row r="322" spans="1:15" ht="187.2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0"/>
      <c r="M322" s="20" t="s">
        <v>50</v>
      </c>
      <c r="N322" s="20" t="s">
        <v>30</v>
      </c>
      <c r="O322" s="119"/>
    </row>
    <row r="323" spans="1:15" ht="187.2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51</v>
      </c>
      <c r="G323" s="112"/>
      <c r="H323" s="112"/>
      <c r="I323" s="112"/>
      <c r="J323" s="113"/>
      <c r="K323" s="21" t="s">
        <v>21</v>
      </c>
      <c r="L323" s="21" t="s">
        <v>22</v>
      </c>
      <c r="M323" s="102" t="s">
        <v>20</v>
      </c>
      <c r="N323" s="102"/>
      <c r="O323" s="119"/>
    </row>
    <row r="324" spans="1:15" ht="187.2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9"/>
    </row>
    <row r="325" spans="1:15" ht="187.2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35</v>
      </c>
      <c r="O325" s="119"/>
    </row>
    <row r="326" spans="1:15" ht="187.2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9"/>
      <c r="M326" s="21"/>
      <c r="N326" s="20" t="s">
        <v>79</v>
      </c>
      <c r="O326" s="119"/>
    </row>
    <row r="327" spans="1:15" ht="187.2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9"/>
      <c r="M327" s="21"/>
      <c r="N327" s="21" t="s">
        <v>79</v>
      </c>
      <c r="O327" s="119"/>
    </row>
    <row r="328" spans="1:15" ht="187.2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9"/>
      <c r="M328" s="21"/>
      <c r="N328" s="20" t="s">
        <v>35</v>
      </c>
      <c r="O328" s="119"/>
    </row>
    <row r="329" spans="1:15" ht="187.2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0"/>
      <c r="M329" s="21" t="s">
        <v>155</v>
      </c>
      <c r="N329" s="20" t="s">
        <v>35</v>
      </c>
      <c r="O329" s="120"/>
    </row>
    <row r="330" spans="1:15" ht="187.2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7.2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218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7.8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24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7.2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25</v>
      </c>
      <c r="G333" s="98"/>
      <c r="H333" s="98"/>
      <c r="I333" s="98"/>
      <c r="J333" s="98"/>
      <c r="K333" s="20" t="s">
        <v>18</v>
      </c>
      <c r="L333" s="20" t="s">
        <v>19</v>
      </c>
      <c r="M333" s="98" t="s">
        <v>20</v>
      </c>
      <c r="N333" s="98"/>
      <c r="O333" s="20"/>
    </row>
    <row r="334" spans="1:15" ht="187.2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29</v>
      </c>
      <c r="N334" s="20" t="s">
        <v>30</v>
      </c>
      <c r="O334" s="99">
        <f>(L334+L342)/2</f>
        <v>1.4333333333333331</v>
      </c>
    </row>
    <row r="335" spans="1:15" ht="187.2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9"/>
      <c r="M335" s="21"/>
      <c r="N335" s="20" t="s">
        <v>35</v>
      </c>
      <c r="O335" s="119"/>
    </row>
    <row r="336" spans="1:15" ht="187.2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9"/>
      <c r="M336" s="21"/>
      <c r="N336" s="20" t="s">
        <v>35</v>
      </c>
      <c r="O336" s="119"/>
    </row>
    <row r="337" spans="1:15" ht="187.2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9"/>
      <c r="M337" s="21"/>
      <c r="N337" s="20" t="s">
        <v>35</v>
      </c>
      <c r="O337" s="119"/>
    </row>
    <row r="338" spans="1:15" ht="187.2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9"/>
      <c r="M338" s="20"/>
      <c r="N338" s="20" t="s">
        <v>35</v>
      </c>
      <c r="O338" s="119"/>
    </row>
    <row r="339" spans="1:15" ht="187.2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0"/>
      <c r="M339" s="20" t="s">
        <v>50</v>
      </c>
      <c r="N339" s="20" t="s">
        <v>30</v>
      </c>
      <c r="O339" s="119"/>
    </row>
    <row r="340" spans="1:15" ht="187.2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51</v>
      </c>
      <c r="G340" s="98"/>
      <c r="H340" s="98"/>
      <c r="I340" s="98"/>
      <c r="J340" s="98"/>
      <c r="K340" s="21" t="s">
        <v>21</v>
      </c>
      <c r="L340" s="21" t="s">
        <v>22</v>
      </c>
      <c r="M340" s="102" t="s">
        <v>20</v>
      </c>
      <c r="N340" s="102"/>
      <c r="O340" s="119"/>
    </row>
    <row r="341" spans="1:15" ht="187.2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9"/>
    </row>
    <row r="342" spans="1:15" ht="187.2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35</v>
      </c>
      <c r="O342" s="119"/>
    </row>
    <row r="343" spans="1:15" ht="187.2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9"/>
      <c r="M343" s="21"/>
      <c r="N343" s="20" t="s">
        <v>79</v>
      </c>
      <c r="O343" s="119"/>
    </row>
    <row r="344" spans="1:15" ht="187.2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9"/>
      <c r="M344" s="21"/>
      <c r="N344" s="21" t="s">
        <v>79</v>
      </c>
      <c r="O344" s="119"/>
    </row>
    <row r="345" spans="1:15" ht="187.2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9"/>
      <c r="M345" s="21"/>
      <c r="N345" s="20" t="s">
        <v>35</v>
      </c>
      <c r="O345" s="119"/>
    </row>
    <row r="346" spans="1:15" ht="187.2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0"/>
      <c r="M346" s="21"/>
      <c r="N346" s="20" t="s">
        <v>35</v>
      </c>
      <c r="O346" s="120"/>
    </row>
    <row r="347" spans="1:15" ht="187.2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7.2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225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7.8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24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7.2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25</v>
      </c>
      <c r="G350" s="98"/>
      <c r="H350" s="98"/>
      <c r="I350" s="98"/>
      <c r="J350" s="98"/>
      <c r="K350" s="20" t="s">
        <v>18</v>
      </c>
      <c r="L350" s="20" t="s">
        <v>19</v>
      </c>
      <c r="M350" s="98" t="s">
        <v>20</v>
      </c>
      <c r="N350" s="98"/>
      <c r="O350" s="20"/>
    </row>
    <row r="351" spans="1:15" ht="187.2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29</v>
      </c>
      <c r="N351" s="20" t="s">
        <v>30</v>
      </c>
      <c r="O351" s="99">
        <f>(L351+L359)/2</f>
        <v>1.4556372549019607</v>
      </c>
    </row>
    <row r="352" spans="1:15" ht="187.2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9"/>
      <c r="M352" s="21"/>
      <c r="N352" s="20" t="s">
        <v>35</v>
      </c>
      <c r="O352" s="119"/>
    </row>
    <row r="353" spans="1:15" ht="187.2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9"/>
      <c r="M353" s="21"/>
      <c r="N353" s="20" t="s">
        <v>35</v>
      </c>
      <c r="O353" s="119"/>
    </row>
    <row r="354" spans="1:15" ht="187.2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9"/>
      <c r="M354" s="21"/>
      <c r="N354" s="20" t="s">
        <v>35</v>
      </c>
      <c r="O354" s="119"/>
    </row>
    <row r="355" spans="1:15" ht="187.2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9"/>
      <c r="M355" s="21"/>
      <c r="N355" s="20" t="s">
        <v>35</v>
      </c>
      <c r="O355" s="119"/>
    </row>
    <row r="356" spans="1:15" ht="187.2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0"/>
      <c r="M356" s="20" t="s">
        <v>50</v>
      </c>
      <c r="N356" s="20" t="s">
        <v>30</v>
      </c>
      <c r="O356" s="119"/>
    </row>
    <row r="357" spans="1:15" ht="187.2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51</v>
      </c>
      <c r="G357" s="98"/>
      <c r="H357" s="98"/>
      <c r="I357" s="98"/>
      <c r="J357" s="98"/>
      <c r="K357" s="21" t="s">
        <v>21</v>
      </c>
      <c r="L357" s="21" t="s">
        <v>22</v>
      </c>
      <c r="M357" s="102" t="s">
        <v>20</v>
      </c>
      <c r="N357" s="102"/>
      <c r="O357" s="119"/>
    </row>
    <row r="358" spans="1:15" ht="187.2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9"/>
    </row>
    <row r="359" spans="1:15" ht="187.2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35</v>
      </c>
      <c r="O359" s="119"/>
    </row>
    <row r="360" spans="1:15" ht="187.2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9"/>
      <c r="M360" s="21"/>
      <c r="N360" s="20" t="s">
        <v>79</v>
      </c>
      <c r="O360" s="119"/>
    </row>
    <row r="361" spans="1:15" ht="187.2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9"/>
      <c r="M361" s="21"/>
      <c r="N361" s="21" t="s">
        <v>79</v>
      </c>
      <c r="O361" s="119"/>
    </row>
    <row r="362" spans="1:15" ht="187.2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9"/>
      <c r="M362" s="21"/>
      <c r="N362" s="20" t="s">
        <v>35</v>
      </c>
      <c r="O362" s="119"/>
    </row>
    <row r="363" spans="1:15" ht="187.2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0"/>
      <c r="M363" s="21"/>
      <c r="N363" s="20" t="s">
        <v>35</v>
      </c>
      <c r="O363" s="120"/>
    </row>
    <row r="364" spans="1:15" ht="187.2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7.2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232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7.8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24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7.2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25</v>
      </c>
      <c r="G367" s="98"/>
      <c r="H367" s="98"/>
      <c r="I367" s="98"/>
      <c r="J367" s="98"/>
      <c r="K367" s="20" t="s">
        <v>18</v>
      </c>
      <c r="L367" s="20" t="s">
        <v>19</v>
      </c>
      <c r="M367" s="98" t="s">
        <v>20</v>
      </c>
      <c r="N367" s="98"/>
      <c r="O367" s="20"/>
    </row>
    <row r="368" spans="1:15" ht="187.2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29</v>
      </c>
      <c r="N368" s="20" t="s">
        <v>30</v>
      </c>
      <c r="O368" s="99">
        <f>(L368+L376)/2</f>
        <v>1.5833333333333333</v>
      </c>
    </row>
    <row r="369" spans="1:15" ht="187.2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9"/>
      <c r="M369" s="21"/>
      <c r="N369" s="20" t="s">
        <v>35</v>
      </c>
      <c r="O369" s="119"/>
    </row>
    <row r="370" spans="1:15" ht="187.2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9"/>
      <c r="M370" s="21"/>
      <c r="N370" s="20" t="s">
        <v>35</v>
      </c>
      <c r="O370" s="119"/>
    </row>
    <row r="371" spans="1:15" ht="187.2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9"/>
      <c r="M371" s="21"/>
      <c r="N371" s="20" t="s">
        <v>35</v>
      </c>
      <c r="O371" s="119"/>
    </row>
    <row r="372" spans="1:15" ht="187.2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9"/>
      <c r="M372" s="21"/>
      <c r="N372" s="20" t="s">
        <v>35</v>
      </c>
      <c r="O372" s="119"/>
    </row>
    <row r="373" spans="1:15" ht="187.2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0"/>
      <c r="M373" s="20" t="s">
        <v>50</v>
      </c>
      <c r="N373" s="20" t="s">
        <v>30</v>
      </c>
      <c r="O373" s="119"/>
    </row>
    <row r="374" spans="1:15" ht="187.2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51</v>
      </c>
      <c r="G374" s="98"/>
      <c r="H374" s="98"/>
      <c r="I374" s="98"/>
      <c r="J374" s="98"/>
      <c r="K374" s="21" t="s">
        <v>21</v>
      </c>
      <c r="L374" s="21" t="s">
        <v>22</v>
      </c>
      <c r="M374" s="102" t="s">
        <v>20</v>
      </c>
      <c r="N374" s="102"/>
      <c r="O374" s="119"/>
    </row>
    <row r="375" spans="1:15" ht="187.2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9"/>
    </row>
    <row r="376" spans="1:15" ht="187.2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35</v>
      </c>
      <c r="O376" s="119"/>
    </row>
    <row r="377" spans="1:15" ht="187.2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9"/>
      <c r="M377" s="21"/>
      <c r="N377" s="20" t="s">
        <v>79</v>
      </c>
      <c r="O377" s="119"/>
    </row>
    <row r="378" spans="1:15" ht="187.2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9"/>
      <c r="M378" s="21"/>
      <c r="N378" s="21" t="s">
        <v>79</v>
      </c>
      <c r="O378" s="119"/>
    </row>
    <row r="379" spans="1:15" ht="187.2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9"/>
      <c r="M379" s="20"/>
      <c r="N379" s="20" t="s">
        <v>35</v>
      </c>
      <c r="O379" s="119"/>
    </row>
    <row r="380" spans="1:15" ht="187.2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0"/>
      <c r="M380" s="20"/>
      <c r="N380" s="20" t="s">
        <v>35</v>
      </c>
      <c r="O380" s="120"/>
    </row>
    <row r="381" spans="1:15" ht="187.2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7.2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240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7.8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24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7.2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25</v>
      </c>
      <c r="G384" s="98"/>
      <c r="H384" s="98"/>
      <c r="I384" s="98"/>
      <c r="J384" s="98"/>
      <c r="K384" s="20" t="s">
        <v>18</v>
      </c>
      <c r="L384" s="20" t="s">
        <v>19</v>
      </c>
      <c r="M384" s="98" t="s">
        <v>20</v>
      </c>
      <c r="N384" s="98"/>
      <c r="O384" s="20"/>
    </row>
    <row r="385" spans="1:15" ht="187.2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30</v>
      </c>
      <c r="O385" s="99">
        <f>(L385+L393)/2</f>
        <v>1</v>
      </c>
    </row>
    <row r="386" spans="1:15" ht="187.2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9"/>
      <c r="M386" s="21"/>
      <c r="N386" s="20" t="s">
        <v>35</v>
      </c>
      <c r="O386" s="119"/>
    </row>
    <row r="387" spans="1:15" ht="187.2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9"/>
      <c r="M387" s="21"/>
      <c r="N387" s="20" t="s">
        <v>35</v>
      </c>
      <c r="O387" s="119"/>
    </row>
    <row r="388" spans="1:15" ht="187.2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9"/>
      <c r="M388" s="21"/>
      <c r="N388" s="20" t="s">
        <v>35</v>
      </c>
      <c r="O388" s="119"/>
    </row>
    <row r="389" spans="1:15" ht="187.2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9"/>
      <c r="M389" s="21"/>
      <c r="N389" s="20" t="s">
        <v>35</v>
      </c>
      <c r="O389" s="119"/>
    </row>
    <row r="390" spans="1:15" ht="187.2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0"/>
      <c r="M390" s="21"/>
      <c r="N390" s="20" t="s">
        <v>30</v>
      </c>
      <c r="O390" s="119"/>
    </row>
    <row r="391" spans="1:15" ht="187.2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51</v>
      </c>
      <c r="G391" s="98"/>
      <c r="H391" s="98"/>
      <c r="I391" s="98"/>
      <c r="J391" s="98"/>
      <c r="K391" s="21" t="s">
        <v>21</v>
      </c>
      <c r="L391" s="21" t="s">
        <v>22</v>
      </c>
      <c r="M391" s="102" t="s">
        <v>20</v>
      </c>
      <c r="N391" s="102"/>
      <c r="O391" s="119"/>
    </row>
    <row r="392" spans="1:15" ht="187.2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9"/>
    </row>
    <row r="393" spans="1:15" ht="187.2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35</v>
      </c>
      <c r="O393" s="119"/>
    </row>
    <row r="394" spans="1:15" ht="187.2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9"/>
      <c r="M394" s="21"/>
      <c r="N394" s="20" t="s">
        <v>79</v>
      </c>
      <c r="O394" s="119"/>
    </row>
    <row r="395" spans="1:15" ht="187.2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9"/>
      <c r="M395" s="21"/>
      <c r="N395" s="21" t="s">
        <v>79</v>
      </c>
      <c r="O395" s="119"/>
    </row>
    <row r="396" spans="1:15" ht="187.2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9"/>
      <c r="M396" s="21"/>
      <c r="N396" s="20" t="s">
        <v>35</v>
      </c>
      <c r="O396" s="119"/>
    </row>
    <row r="397" spans="1:15" ht="187.2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0"/>
      <c r="M397" s="21"/>
      <c r="N397" s="20" t="s">
        <v>35</v>
      </c>
      <c r="O397" s="120"/>
    </row>
    <row r="398" spans="1:15" ht="187.2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7.8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248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7.8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24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7.2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25</v>
      </c>
      <c r="G401" s="98"/>
      <c r="H401" s="98"/>
      <c r="I401" s="98"/>
      <c r="J401" s="98"/>
      <c r="K401" s="20" t="s">
        <v>18</v>
      </c>
      <c r="L401" s="20" t="s">
        <v>19</v>
      </c>
      <c r="M401" s="98" t="s">
        <v>20</v>
      </c>
      <c r="N401" s="98"/>
      <c r="O401" s="20"/>
    </row>
    <row r="402" spans="1:15" ht="187.2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29</v>
      </c>
      <c r="N402" s="20" t="s">
        <v>30</v>
      </c>
      <c r="O402" s="99">
        <f>(L402+L410)/2</f>
        <v>1.0416068376068377</v>
      </c>
    </row>
    <row r="403" spans="1:15" ht="187.2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9"/>
      <c r="M403" s="21"/>
      <c r="N403" s="20" t="s">
        <v>35</v>
      </c>
      <c r="O403" s="119"/>
    </row>
    <row r="404" spans="1:15" ht="187.2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9"/>
      <c r="M404" s="21"/>
      <c r="N404" s="20" t="s">
        <v>35</v>
      </c>
      <c r="O404" s="119"/>
    </row>
    <row r="405" spans="1:15" ht="187.2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9"/>
      <c r="M405" s="21"/>
      <c r="N405" s="20" t="s">
        <v>35</v>
      </c>
      <c r="O405" s="119"/>
    </row>
    <row r="406" spans="1:15" ht="187.2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9"/>
      <c r="M406" s="21"/>
      <c r="N406" s="20" t="s">
        <v>35</v>
      </c>
      <c r="O406" s="119"/>
    </row>
    <row r="407" spans="1:15" ht="187.2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0"/>
      <c r="M407" s="21"/>
      <c r="N407" s="20" t="s">
        <v>30</v>
      </c>
      <c r="O407" s="119"/>
    </row>
    <row r="408" spans="1:15" ht="187.2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51</v>
      </c>
      <c r="G408" s="98"/>
      <c r="H408" s="98"/>
      <c r="I408" s="98"/>
      <c r="J408" s="98"/>
      <c r="K408" s="21" t="s">
        <v>21</v>
      </c>
      <c r="L408" s="21" t="s">
        <v>22</v>
      </c>
      <c r="M408" s="102" t="s">
        <v>20</v>
      </c>
      <c r="N408" s="102"/>
      <c r="O408" s="119"/>
    </row>
    <row r="409" spans="1:15" ht="187.2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9"/>
    </row>
    <row r="410" spans="1:15" ht="187.2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35</v>
      </c>
      <c r="O410" s="119"/>
    </row>
    <row r="411" spans="1:15" ht="187.2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9"/>
      <c r="M411" s="21"/>
      <c r="N411" s="20" t="s">
        <v>79</v>
      </c>
      <c r="O411" s="119"/>
    </row>
    <row r="412" spans="1:15" ht="187.2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9"/>
      <c r="M412" s="21"/>
      <c r="N412" s="21" t="s">
        <v>79</v>
      </c>
      <c r="O412" s="119"/>
    </row>
    <row r="413" spans="1:15" ht="187.2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9"/>
      <c r="M413" s="21"/>
      <c r="N413" s="20" t="s">
        <v>35</v>
      </c>
      <c r="O413" s="119"/>
    </row>
    <row r="414" spans="1:15" ht="187.2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0"/>
      <c r="M414" s="21"/>
      <c r="N414" s="20" t="s">
        <v>35</v>
      </c>
      <c r="O414" s="120"/>
    </row>
    <row r="415" spans="1:15" ht="187.2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7.8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256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7.8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24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7.2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25</v>
      </c>
      <c r="G418" s="98"/>
      <c r="H418" s="98"/>
      <c r="I418" s="98"/>
      <c r="J418" s="98"/>
      <c r="K418" s="20" t="s">
        <v>18</v>
      </c>
      <c r="L418" s="20" t="s">
        <v>19</v>
      </c>
      <c r="M418" s="98" t="s">
        <v>20</v>
      </c>
      <c r="N418" s="98"/>
      <c r="O418" s="20"/>
    </row>
    <row r="419" spans="1:15" ht="187.2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29</v>
      </c>
      <c r="N419" s="20" t="s">
        <v>30</v>
      </c>
      <c r="O419" s="99">
        <f>(L419+L427)/2</f>
        <v>1.5416666666666667</v>
      </c>
    </row>
    <row r="420" spans="1:15" ht="187.2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9"/>
      <c r="M420" s="21"/>
      <c r="N420" s="20" t="s">
        <v>35</v>
      </c>
      <c r="O420" s="119"/>
    </row>
    <row r="421" spans="1:15" ht="187.2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9"/>
      <c r="M421" s="21"/>
      <c r="N421" s="20" t="s">
        <v>35</v>
      </c>
      <c r="O421" s="119"/>
    </row>
    <row r="422" spans="1:15" ht="187.2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9"/>
      <c r="M422" s="21"/>
      <c r="N422" s="20" t="s">
        <v>35</v>
      </c>
      <c r="O422" s="119"/>
    </row>
    <row r="423" spans="1:15" ht="187.2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9"/>
      <c r="M423" s="21"/>
      <c r="N423" s="20" t="s">
        <v>35</v>
      </c>
      <c r="O423" s="119"/>
    </row>
    <row r="424" spans="1:15" ht="187.2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0"/>
      <c r="M424" s="20" t="s">
        <v>50</v>
      </c>
      <c r="N424" s="20" t="s">
        <v>30</v>
      </c>
      <c r="O424" s="119"/>
    </row>
    <row r="425" spans="1:15" ht="187.2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51</v>
      </c>
      <c r="G425" s="98"/>
      <c r="H425" s="98"/>
      <c r="I425" s="98"/>
      <c r="J425" s="98"/>
      <c r="K425" s="21" t="s">
        <v>21</v>
      </c>
      <c r="L425" s="21" t="s">
        <v>22</v>
      </c>
      <c r="M425" s="102" t="s">
        <v>20</v>
      </c>
      <c r="N425" s="102"/>
      <c r="O425" s="119"/>
    </row>
    <row r="426" spans="1:15" ht="187.2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9"/>
    </row>
    <row r="427" spans="1:15" ht="187.2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35</v>
      </c>
      <c r="O427" s="119"/>
    </row>
    <row r="428" spans="1:15" ht="187.2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9"/>
      <c r="M428" s="21"/>
      <c r="N428" s="20" t="s">
        <v>79</v>
      </c>
      <c r="O428" s="119"/>
    </row>
    <row r="429" spans="1:15" ht="187.2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9"/>
      <c r="M429" s="21"/>
      <c r="N429" s="21" t="s">
        <v>79</v>
      </c>
      <c r="O429" s="119"/>
    </row>
    <row r="430" spans="1:15" ht="187.2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9"/>
      <c r="M430" s="21"/>
      <c r="N430" s="20" t="s">
        <v>35</v>
      </c>
      <c r="O430" s="119"/>
    </row>
    <row r="431" spans="1:15" ht="187.2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0"/>
      <c r="M431" s="21"/>
      <c r="N431" s="20" t="s">
        <v>35</v>
      </c>
      <c r="O431" s="120"/>
    </row>
    <row r="432" spans="1:15" ht="187.2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7.2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263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7.8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24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7.2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25</v>
      </c>
      <c r="G435" s="98"/>
      <c r="H435" s="98"/>
      <c r="I435" s="98"/>
      <c r="J435" s="98"/>
      <c r="K435" s="20" t="s">
        <v>18</v>
      </c>
      <c r="L435" s="20" t="s">
        <v>19</v>
      </c>
      <c r="M435" s="98" t="s">
        <v>20</v>
      </c>
      <c r="N435" s="98"/>
      <c r="O435" s="20"/>
    </row>
    <row r="436" spans="1:15" ht="187.2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29</v>
      </c>
      <c r="N436" s="20" t="s">
        <v>30</v>
      </c>
      <c r="O436" s="99">
        <f>(L436+L444)/2</f>
        <v>1.0541666666666667</v>
      </c>
    </row>
    <row r="437" spans="1:15" ht="187.2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9"/>
      <c r="M437" s="21"/>
      <c r="N437" s="20" t="s">
        <v>35</v>
      </c>
      <c r="O437" s="119"/>
    </row>
    <row r="438" spans="1:15" ht="187.2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9"/>
      <c r="M438" s="21"/>
      <c r="N438" s="20" t="s">
        <v>35</v>
      </c>
      <c r="O438" s="119"/>
    </row>
    <row r="439" spans="1:15" ht="187.2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9"/>
      <c r="M439" s="21"/>
      <c r="N439" s="20" t="s">
        <v>35</v>
      </c>
      <c r="O439" s="119"/>
    </row>
    <row r="440" spans="1:15" ht="187.2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9"/>
      <c r="M440" s="21"/>
      <c r="N440" s="20" t="s">
        <v>35</v>
      </c>
      <c r="O440" s="119"/>
    </row>
    <row r="441" spans="1:15" ht="187.2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0"/>
      <c r="M441" s="21"/>
      <c r="N441" s="20" t="s">
        <v>30</v>
      </c>
      <c r="O441" s="119"/>
    </row>
    <row r="442" spans="1:15" ht="187.2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51</v>
      </c>
      <c r="G442" s="98"/>
      <c r="H442" s="98"/>
      <c r="I442" s="98"/>
      <c r="J442" s="98"/>
      <c r="K442" s="21" t="s">
        <v>21</v>
      </c>
      <c r="L442" s="21" t="s">
        <v>22</v>
      </c>
      <c r="M442" s="102" t="s">
        <v>20</v>
      </c>
      <c r="N442" s="102"/>
      <c r="O442" s="119"/>
    </row>
    <row r="443" spans="1:15" ht="187.2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9"/>
    </row>
    <row r="444" spans="1:15" ht="187.2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35</v>
      </c>
      <c r="O444" s="119"/>
    </row>
    <row r="445" spans="1:15" ht="187.2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9"/>
      <c r="M445" s="21"/>
      <c r="N445" s="20" t="s">
        <v>79</v>
      </c>
      <c r="O445" s="119"/>
    </row>
    <row r="446" spans="1:15" ht="187.2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9"/>
      <c r="M446" s="21"/>
      <c r="N446" s="21" t="s">
        <v>79</v>
      </c>
      <c r="O446" s="119"/>
    </row>
    <row r="447" spans="1:15" ht="187.2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9"/>
      <c r="M447" s="21"/>
      <c r="N447" s="20" t="s">
        <v>35</v>
      </c>
      <c r="O447" s="119"/>
    </row>
    <row r="448" spans="1:15" ht="187.2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0"/>
      <c r="M448" s="21"/>
      <c r="N448" s="20" t="s">
        <v>35</v>
      </c>
      <c r="O448" s="120"/>
    </row>
    <row r="449" spans="1:15" ht="187.2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7.2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271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7.8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24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7.2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25</v>
      </c>
      <c r="G452" s="98"/>
      <c r="H452" s="98"/>
      <c r="I452" s="98"/>
      <c r="J452" s="98"/>
      <c r="K452" s="20" t="s">
        <v>18</v>
      </c>
      <c r="L452" s="20" t="s">
        <v>19</v>
      </c>
      <c r="M452" s="98" t="s">
        <v>20</v>
      </c>
      <c r="N452" s="98"/>
      <c r="O452" s="20"/>
    </row>
    <row r="453" spans="1:15" ht="187.2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30</v>
      </c>
      <c r="O453" s="99">
        <f>(L453+L461)/2</f>
        <v>1.1666666666666665</v>
      </c>
    </row>
    <row r="454" spans="1:15" ht="187.2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9"/>
      <c r="M454" s="21"/>
      <c r="N454" s="20" t="s">
        <v>35</v>
      </c>
      <c r="O454" s="119"/>
    </row>
    <row r="455" spans="1:15" ht="187.2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9"/>
      <c r="M455" s="21"/>
      <c r="N455" s="20" t="s">
        <v>35</v>
      </c>
      <c r="O455" s="119"/>
    </row>
    <row r="456" spans="1:15" ht="187.2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9"/>
      <c r="M456" s="21"/>
      <c r="N456" s="20" t="s">
        <v>35</v>
      </c>
      <c r="O456" s="119"/>
    </row>
    <row r="457" spans="1:15" ht="187.2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9"/>
      <c r="M457" s="21"/>
      <c r="N457" s="20" t="s">
        <v>35</v>
      </c>
      <c r="O457" s="119"/>
    </row>
    <row r="458" spans="1:15" ht="187.2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0"/>
      <c r="M458" s="20" t="s">
        <v>50</v>
      </c>
      <c r="N458" s="20" t="s">
        <v>30</v>
      </c>
      <c r="O458" s="119"/>
    </row>
    <row r="459" spans="1:15" ht="187.2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51</v>
      </c>
      <c r="G459" s="98"/>
      <c r="H459" s="98"/>
      <c r="I459" s="98"/>
      <c r="J459" s="98"/>
      <c r="K459" s="21" t="s">
        <v>21</v>
      </c>
      <c r="L459" s="21" t="s">
        <v>22</v>
      </c>
      <c r="M459" s="102" t="s">
        <v>20</v>
      </c>
      <c r="N459" s="102"/>
      <c r="O459" s="119"/>
    </row>
    <row r="460" spans="1:15" ht="187.2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9"/>
    </row>
    <row r="461" spans="1:15" ht="187.2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35</v>
      </c>
      <c r="O461" s="119"/>
    </row>
    <row r="462" spans="1:15" ht="187.2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9"/>
      <c r="M462" s="21"/>
      <c r="N462" s="20" t="s">
        <v>79</v>
      </c>
      <c r="O462" s="119"/>
    </row>
    <row r="463" spans="1:15" ht="187.2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9"/>
      <c r="M463" s="21"/>
      <c r="N463" s="21" t="s">
        <v>79</v>
      </c>
      <c r="O463" s="119"/>
    </row>
    <row r="464" spans="1:15" ht="187.2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9"/>
      <c r="M464" s="21"/>
      <c r="N464" s="20" t="s">
        <v>35</v>
      </c>
      <c r="O464" s="119"/>
    </row>
    <row r="465" spans="1:15" ht="187.2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0"/>
      <c r="M465" s="21"/>
      <c r="N465" s="20" t="s">
        <v>35</v>
      </c>
      <c r="O465" s="120"/>
    </row>
    <row r="466" spans="1:15" ht="187.2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7.2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277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7.8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24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7.2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25</v>
      </c>
      <c r="G469" s="98"/>
      <c r="H469" s="98"/>
      <c r="I469" s="98"/>
      <c r="J469" s="98"/>
      <c r="K469" s="20" t="s">
        <v>18</v>
      </c>
      <c r="L469" s="20" t="s">
        <v>19</v>
      </c>
      <c r="M469" s="98" t="s">
        <v>20</v>
      </c>
      <c r="N469" s="98"/>
      <c r="O469" s="20"/>
    </row>
    <row r="470" spans="1:15" ht="187.2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29</v>
      </c>
      <c r="N470" s="20" t="s">
        <v>30</v>
      </c>
      <c r="O470" s="99">
        <f>(L470+L478)/2</f>
        <v>1.0833333333333335</v>
      </c>
    </row>
    <row r="471" spans="1:15" ht="187.2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9"/>
      <c r="M471" s="21"/>
      <c r="N471" s="20" t="s">
        <v>35</v>
      </c>
      <c r="O471" s="119"/>
    </row>
    <row r="472" spans="1:15" ht="187.2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9"/>
      <c r="M472" s="21"/>
      <c r="N472" s="20" t="s">
        <v>35</v>
      </c>
      <c r="O472" s="119"/>
    </row>
    <row r="473" spans="1:15" ht="187.2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9"/>
      <c r="M473" s="21"/>
      <c r="N473" s="20" t="s">
        <v>35</v>
      </c>
      <c r="O473" s="119"/>
    </row>
    <row r="474" spans="1:15" ht="187.2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9"/>
      <c r="M474" s="21"/>
      <c r="N474" s="20" t="s">
        <v>35</v>
      </c>
      <c r="O474" s="119"/>
    </row>
    <row r="475" spans="1:15" ht="187.2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0"/>
      <c r="M475" s="21"/>
      <c r="N475" s="20" t="s">
        <v>30</v>
      </c>
      <c r="O475" s="119"/>
    </row>
    <row r="476" spans="1:15" ht="187.2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51</v>
      </c>
      <c r="G476" s="98"/>
      <c r="H476" s="98"/>
      <c r="I476" s="98"/>
      <c r="J476" s="98"/>
      <c r="K476" s="21" t="s">
        <v>21</v>
      </c>
      <c r="L476" s="21" t="s">
        <v>22</v>
      </c>
      <c r="M476" s="102" t="s">
        <v>20</v>
      </c>
      <c r="N476" s="102"/>
      <c r="O476" s="119"/>
    </row>
    <row r="477" spans="1:15" ht="187.2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9"/>
    </row>
    <row r="478" spans="1:15" ht="187.2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35</v>
      </c>
      <c r="O478" s="119"/>
    </row>
    <row r="479" spans="1:15" ht="187.2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9"/>
      <c r="M479" s="21"/>
      <c r="N479" s="20" t="s">
        <v>79</v>
      </c>
      <c r="O479" s="119"/>
    </row>
    <row r="480" spans="1:15" ht="187.2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9"/>
      <c r="M480" s="21"/>
      <c r="N480" s="21" t="s">
        <v>79</v>
      </c>
      <c r="O480" s="119"/>
    </row>
    <row r="481" spans="1:15" ht="187.2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9"/>
      <c r="M481" s="21"/>
      <c r="N481" s="20" t="s">
        <v>35</v>
      </c>
      <c r="O481" s="119"/>
    </row>
    <row r="482" spans="1:15" ht="187.2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0"/>
      <c r="M482" s="21"/>
      <c r="N482" s="20" t="s">
        <v>35</v>
      </c>
      <c r="O482" s="120"/>
    </row>
    <row r="483" spans="1:15" ht="187.2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7.2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285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7.8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24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7.2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25</v>
      </c>
      <c r="G486" s="98"/>
      <c r="H486" s="98"/>
      <c r="I486" s="98"/>
      <c r="J486" s="98"/>
      <c r="K486" s="20" t="s">
        <v>18</v>
      </c>
      <c r="L486" s="20" t="s">
        <v>19</v>
      </c>
      <c r="M486" s="98" t="s">
        <v>20</v>
      </c>
      <c r="N486" s="98"/>
      <c r="O486" s="20"/>
    </row>
    <row r="487" spans="1:15" ht="187.2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29</v>
      </c>
      <c r="N487" s="20" t="s">
        <v>30</v>
      </c>
      <c r="O487" s="99">
        <f>(L487+L495)/2</f>
        <v>1.2943989071038251</v>
      </c>
    </row>
    <row r="488" spans="1:15" ht="187.2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9"/>
      <c r="M488" s="21"/>
      <c r="N488" s="20" t="s">
        <v>35</v>
      </c>
      <c r="O488" s="119"/>
    </row>
    <row r="489" spans="1:15" ht="187.2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9"/>
      <c r="M489" s="21"/>
      <c r="N489" s="20" t="s">
        <v>35</v>
      </c>
      <c r="O489" s="119"/>
    </row>
    <row r="490" spans="1:15" ht="187.2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9"/>
      <c r="M490" s="21"/>
      <c r="N490" s="20" t="s">
        <v>35</v>
      </c>
      <c r="O490" s="119"/>
    </row>
    <row r="491" spans="1:15" ht="187.2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9"/>
      <c r="M491" s="20"/>
      <c r="N491" s="20" t="s">
        <v>35</v>
      </c>
      <c r="O491" s="119"/>
    </row>
    <row r="492" spans="1:15" ht="187.2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0"/>
      <c r="M492" s="21"/>
      <c r="N492" s="20" t="s">
        <v>30</v>
      </c>
      <c r="O492" s="119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51</v>
      </c>
      <c r="G493" s="98"/>
      <c r="H493" s="98"/>
      <c r="I493" s="98"/>
      <c r="J493" s="98"/>
      <c r="K493" s="21" t="s">
        <v>21</v>
      </c>
      <c r="L493" s="21" t="s">
        <v>22</v>
      </c>
      <c r="M493" s="102" t="s">
        <v>20</v>
      </c>
      <c r="N493" s="102"/>
      <c r="O493" s="119"/>
    </row>
    <row r="494" spans="1:15" ht="187.2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9"/>
    </row>
    <row r="495" spans="1:15" ht="187.2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35</v>
      </c>
      <c r="O495" s="119"/>
    </row>
    <row r="496" spans="1:15" ht="187.2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9"/>
      <c r="M496" s="21"/>
      <c r="N496" s="20" t="s">
        <v>79</v>
      </c>
      <c r="O496" s="119"/>
    </row>
    <row r="497" spans="1:15" ht="187.2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9"/>
      <c r="M497" s="21"/>
      <c r="N497" s="21" t="s">
        <v>79</v>
      </c>
      <c r="O497" s="119"/>
    </row>
    <row r="498" spans="1:15" ht="187.2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9"/>
      <c r="M498" s="21"/>
      <c r="N498" s="20" t="s">
        <v>35</v>
      </c>
      <c r="O498" s="119"/>
    </row>
    <row r="499" spans="1:15" ht="187.2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0"/>
      <c r="M499" s="20"/>
      <c r="N499" s="20" t="s">
        <v>35</v>
      </c>
      <c r="O499" s="120"/>
    </row>
    <row r="500" spans="1:15" ht="187.2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7.2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293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7.8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24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7.2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25</v>
      </c>
      <c r="G503" s="98"/>
      <c r="H503" s="98"/>
      <c r="I503" s="98"/>
      <c r="J503" s="98"/>
      <c r="K503" s="20" t="s">
        <v>18</v>
      </c>
      <c r="L503" s="20" t="s">
        <v>19</v>
      </c>
      <c r="M503" s="98" t="s">
        <v>20</v>
      </c>
      <c r="N503" s="98"/>
      <c r="O503" s="20"/>
    </row>
    <row r="504" spans="1:15" ht="187.2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29</v>
      </c>
      <c r="N504" s="20" t="s">
        <v>30</v>
      </c>
      <c r="O504" s="99">
        <f>(L504+L512)/2</f>
        <v>1.5456749026290164</v>
      </c>
    </row>
    <row r="505" spans="1:15" ht="187.2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9"/>
      <c r="M505" s="21" t="s">
        <v>72</v>
      </c>
      <c r="N505" s="20" t="s">
        <v>35</v>
      </c>
      <c r="O505" s="119"/>
    </row>
    <row r="506" spans="1:15" ht="187.2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9"/>
      <c r="M506" s="21"/>
      <c r="N506" s="20" t="s">
        <v>35</v>
      </c>
      <c r="O506" s="119"/>
    </row>
    <row r="507" spans="1:15" ht="187.2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9"/>
      <c r="M507" s="21"/>
      <c r="N507" s="20" t="s">
        <v>35</v>
      </c>
      <c r="O507" s="119"/>
    </row>
    <row r="508" spans="1:15" ht="187.2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9"/>
      <c r="M508" s="20" t="s">
        <v>77</v>
      </c>
      <c r="N508" s="20" t="s">
        <v>35</v>
      </c>
      <c r="O508" s="119"/>
    </row>
    <row r="509" spans="1:15" ht="187.2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0"/>
      <c r="M509" s="20" t="s">
        <v>50</v>
      </c>
      <c r="N509" s="20" t="s">
        <v>30</v>
      </c>
      <c r="O509" s="119"/>
    </row>
    <row r="510" spans="1:15" ht="187.2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51</v>
      </c>
      <c r="G510" s="98"/>
      <c r="H510" s="98"/>
      <c r="I510" s="98"/>
      <c r="J510" s="98"/>
      <c r="K510" s="21" t="s">
        <v>21</v>
      </c>
      <c r="L510" s="21" t="s">
        <v>22</v>
      </c>
      <c r="M510" s="102" t="s">
        <v>20</v>
      </c>
      <c r="N510" s="102"/>
      <c r="O510" s="119"/>
    </row>
    <row r="511" spans="1:15" ht="187.2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9"/>
    </row>
    <row r="512" spans="1:15" ht="187.2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35</v>
      </c>
      <c r="O512" s="119"/>
    </row>
    <row r="513" spans="1:15" ht="187.2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9"/>
      <c r="M513" s="21"/>
      <c r="N513" s="20" t="s">
        <v>79</v>
      </c>
      <c r="O513" s="119"/>
    </row>
    <row r="514" spans="1:15" ht="187.2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9"/>
      <c r="M514" s="21"/>
      <c r="N514" s="21" t="s">
        <v>79</v>
      </c>
      <c r="O514" s="119"/>
    </row>
    <row r="515" spans="1:15" ht="187.2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9"/>
      <c r="M515" s="21"/>
      <c r="N515" s="20" t="s">
        <v>35</v>
      </c>
      <c r="O515" s="119"/>
    </row>
    <row r="516" spans="1:15" ht="187.2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0"/>
      <c r="M516" s="20" t="s">
        <v>77</v>
      </c>
      <c r="N516" s="20" t="s">
        <v>35</v>
      </c>
      <c r="O516" s="120"/>
    </row>
    <row r="517" spans="1:15" ht="187.2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7.2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300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7.8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24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7.2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25</v>
      </c>
      <c r="G520" s="98"/>
      <c r="H520" s="98"/>
      <c r="I520" s="98"/>
      <c r="J520" s="98"/>
      <c r="K520" s="20" t="s">
        <v>18</v>
      </c>
      <c r="L520" s="20" t="s">
        <v>19</v>
      </c>
      <c r="M520" s="98" t="s">
        <v>20</v>
      </c>
      <c r="N520" s="98"/>
      <c r="O520" s="20"/>
    </row>
    <row r="521" spans="1:15" ht="187.2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30</v>
      </c>
      <c r="O521" s="99">
        <f>(L521+L529)/2</f>
        <v>0.97219065656565651</v>
      </c>
    </row>
    <row r="522" spans="1:15" ht="187.2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9"/>
      <c r="M522" s="37" t="s">
        <v>303</v>
      </c>
      <c r="N522" s="20" t="s">
        <v>35</v>
      </c>
      <c r="O522" s="119"/>
    </row>
    <row r="523" spans="1:15" ht="187.2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9"/>
      <c r="M523" s="21"/>
      <c r="N523" s="20" t="s">
        <v>35</v>
      </c>
      <c r="O523" s="119"/>
    </row>
    <row r="524" spans="1:15" ht="187.2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9"/>
      <c r="M524" s="21"/>
      <c r="N524" s="20" t="s">
        <v>35</v>
      </c>
      <c r="O524" s="119"/>
    </row>
    <row r="525" spans="1:15" ht="187.2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9"/>
      <c r="M525" s="21"/>
      <c r="N525" s="20" t="s">
        <v>35</v>
      </c>
      <c r="O525" s="119"/>
    </row>
    <row r="526" spans="1:15" ht="187.2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0"/>
      <c r="M526" s="21"/>
      <c r="N526" s="20" t="s">
        <v>30</v>
      </c>
      <c r="O526" s="119"/>
    </row>
    <row r="527" spans="1:15" ht="187.2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51</v>
      </c>
      <c r="G527" s="98"/>
      <c r="H527" s="98"/>
      <c r="I527" s="98"/>
      <c r="J527" s="98"/>
      <c r="K527" s="21" t="s">
        <v>21</v>
      </c>
      <c r="L527" s="21" t="s">
        <v>22</v>
      </c>
      <c r="M527" s="102" t="s">
        <v>20</v>
      </c>
      <c r="N527" s="102"/>
      <c r="O527" s="119"/>
    </row>
    <row r="528" spans="1:15" ht="187.2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9"/>
    </row>
    <row r="529" spans="1:15" ht="187.2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35</v>
      </c>
      <c r="O529" s="119"/>
    </row>
    <row r="530" spans="1:15" ht="187.2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9"/>
      <c r="M530" s="21"/>
      <c r="N530" s="20" t="s">
        <v>79</v>
      </c>
      <c r="O530" s="119"/>
    </row>
    <row r="531" spans="1:15" ht="187.2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9"/>
      <c r="M531" s="21"/>
      <c r="N531" s="21" t="s">
        <v>79</v>
      </c>
      <c r="O531" s="119"/>
    </row>
    <row r="532" spans="1:15" ht="187.2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9"/>
      <c r="M532" s="21"/>
      <c r="N532" s="20" t="s">
        <v>35</v>
      </c>
      <c r="O532" s="119"/>
    </row>
    <row r="533" spans="1:15" ht="187.2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0"/>
      <c r="M533" s="37" t="s">
        <v>309</v>
      </c>
      <c r="N533" s="20" t="s">
        <v>35</v>
      </c>
      <c r="O533" s="120"/>
    </row>
    <row r="534" spans="1:15" ht="187.2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7.2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310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7.8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24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7.2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25</v>
      </c>
      <c r="G537" s="98"/>
      <c r="H537" s="98"/>
      <c r="I537" s="98"/>
      <c r="J537" s="98"/>
      <c r="K537" s="20" t="s">
        <v>18</v>
      </c>
      <c r="L537" s="20" t="s">
        <v>19</v>
      </c>
      <c r="M537" s="98" t="s">
        <v>20</v>
      </c>
      <c r="N537" s="98"/>
      <c r="O537" s="20"/>
    </row>
    <row r="538" spans="1:15" ht="187.2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30</v>
      </c>
      <c r="O538" s="99">
        <f>(L538+L546)/2</f>
        <v>1</v>
      </c>
    </row>
    <row r="539" spans="1:15" ht="187.2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9"/>
      <c r="M539" s="21"/>
      <c r="N539" s="20" t="s">
        <v>35</v>
      </c>
      <c r="O539" s="119"/>
    </row>
    <row r="540" spans="1:15" ht="187.2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9"/>
      <c r="M540" s="21"/>
      <c r="N540" s="20" t="s">
        <v>35</v>
      </c>
      <c r="O540" s="119"/>
    </row>
    <row r="541" spans="1:15" ht="187.2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9"/>
      <c r="M541" s="21"/>
      <c r="N541" s="20" t="s">
        <v>35</v>
      </c>
      <c r="O541" s="119"/>
    </row>
    <row r="542" spans="1:15" ht="187.2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9"/>
      <c r="M542" s="21"/>
      <c r="N542" s="20" t="s">
        <v>35</v>
      </c>
      <c r="O542" s="119"/>
    </row>
    <row r="543" spans="1:15" ht="187.2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0"/>
      <c r="M543" s="21"/>
      <c r="N543" s="20" t="s">
        <v>30</v>
      </c>
      <c r="O543" s="119"/>
    </row>
    <row r="544" spans="1:15" ht="187.2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51</v>
      </c>
      <c r="G544" s="98"/>
      <c r="H544" s="98"/>
      <c r="I544" s="98"/>
      <c r="J544" s="98"/>
      <c r="K544" s="21" t="s">
        <v>21</v>
      </c>
      <c r="L544" s="21" t="s">
        <v>22</v>
      </c>
      <c r="M544" s="102" t="s">
        <v>20</v>
      </c>
      <c r="N544" s="102"/>
      <c r="O544" s="119"/>
    </row>
    <row r="545" spans="1:15" ht="187.2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9"/>
    </row>
    <row r="546" spans="1:15" ht="187.2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35</v>
      </c>
      <c r="O546" s="119"/>
    </row>
    <row r="547" spans="1:15" ht="187.2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9"/>
      <c r="M547" s="21"/>
      <c r="N547" s="20" t="s">
        <v>79</v>
      </c>
      <c r="O547" s="119"/>
    </row>
    <row r="548" spans="1:15" ht="187.2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9"/>
      <c r="M548" s="21"/>
      <c r="N548" s="21" t="s">
        <v>79</v>
      </c>
      <c r="O548" s="119"/>
    </row>
    <row r="549" spans="1:15" ht="187.2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9"/>
      <c r="M549" s="21"/>
      <c r="N549" s="20" t="s">
        <v>35</v>
      </c>
      <c r="O549" s="119"/>
    </row>
    <row r="550" spans="1:15" ht="187.2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0"/>
      <c r="M550" s="21"/>
      <c r="N550" s="20" t="s">
        <v>35</v>
      </c>
      <c r="O550" s="120"/>
    </row>
    <row r="551" spans="1:15" ht="187.2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7.2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318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7.8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24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7.2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25</v>
      </c>
      <c r="G554" s="98"/>
      <c r="H554" s="98"/>
      <c r="I554" s="98"/>
      <c r="J554" s="98"/>
      <c r="K554" s="20" t="s">
        <v>18</v>
      </c>
      <c r="L554" s="20" t="s">
        <v>19</v>
      </c>
      <c r="M554" s="98" t="s">
        <v>20</v>
      </c>
      <c r="N554" s="98"/>
      <c r="O554" s="20"/>
    </row>
    <row r="555" spans="1:15" ht="187.2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29</v>
      </c>
      <c r="N555" s="20" t="s">
        <v>30</v>
      </c>
      <c r="O555" s="99">
        <f>(L555+L563)/2</f>
        <v>1.5176406926406927</v>
      </c>
    </row>
    <row r="556" spans="1:15" ht="187.2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9"/>
      <c r="M556" s="21" t="s">
        <v>72</v>
      </c>
      <c r="N556" s="20" t="s">
        <v>35</v>
      </c>
      <c r="O556" s="119"/>
    </row>
    <row r="557" spans="1:15" ht="187.2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9"/>
      <c r="M557" s="21"/>
      <c r="N557" s="20" t="s">
        <v>35</v>
      </c>
      <c r="O557" s="119"/>
    </row>
    <row r="558" spans="1:15" ht="187.2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9"/>
      <c r="M558" s="21"/>
      <c r="N558" s="20" t="s">
        <v>35</v>
      </c>
      <c r="O558" s="119"/>
    </row>
    <row r="559" spans="1:15" ht="187.2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9"/>
      <c r="M559" s="20" t="s">
        <v>77</v>
      </c>
      <c r="N559" s="20" t="s">
        <v>35</v>
      </c>
      <c r="O559" s="119"/>
    </row>
    <row r="560" spans="1:15" ht="187.2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0"/>
      <c r="M560" s="20" t="s">
        <v>50</v>
      </c>
      <c r="N560" s="20" t="s">
        <v>30</v>
      </c>
      <c r="O560" s="119"/>
    </row>
    <row r="561" spans="1:15" ht="187.2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51</v>
      </c>
      <c r="G561" s="98"/>
      <c r="H561" s="98"/>
      <c r="I561" s="98"/>
      <c r="J561" s="98"/>
      <c r="K561" s="21" t="s">
        <v>21</v>
      </c>
      <c r="L561" s="21" t="s">
        <v>22</v>
      </c>
      <c r="M561" s="102" t="s">
        <v>20</v>
      </c>
      <c r="N561" s="102"/>
      <c r="O561" s="119"/>
    </row>
    <row r="562" spans="1:15" ht="187.2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9"/>
    </row>
    <row r="563" spans="1:15" ht="187.2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35</v>
      </c>
      <c r="O563" s="119"/>
    </row>
    <row r="564" spans="1:15" ht="187.2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9"/>
      <c r="M564" s="21"/>
      <c r="N564" s="20" t="s">
        <v>79</v>
      </c>
      <c r="O564" s="119"/>
    </row>
    <row r="565" spans="1:15" ht="187.2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9"/>
      <c r="M565" s="21"/>
      <c r="N565" s="21" t="s">
        <v>79</v>
      </c>
      <c r="O565" s="119"/>
    </row>
    <row r="566" spans="1:15" ht="187.2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9"/>
      <c r="M566" s="21"/>
      <c r="N566" s="20" t="s">
        <v>35</v>
      </c>
      <c r="O566" s="119"/>
    </row>
    <row r="567" spans="1:15" ht="187.2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0"/>
      <c r="M567" s="20" t="s">
        <v>77</v>
      </c>
      <c r="N567" s="20" t="s">
        <v>35</v>
      </c>
      <c r="O567" s="120"/>
    </row>
    <row r="568" spans="1:15" ht="187.2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7.8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325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7.8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24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7.2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25</v>
      </c>
      <c r="G571" s="98"/>
      <c r="H571" s="98"/>
      <c r="I571" s="98"/>
      <c r="J571" s="98"/>
      <c r="K571" s="20" t="s">
        <v>18</v>
      </c>
      <c r="L571" s="20" t="s">
        <v>19</v>
      </c>
      <c r="M571" s="98" t="s">
        <v>20</v>
      </c>
      <c r="N571" s="98"/>
      <c r="O571" s="20"/>
    </row>
    <row r="572" spans="1:15" ht="187.2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29</v>
      </c>
      <c r="N572" s="20" t="s">
        <v>30</v>
      </c>
      <c r="O572" s="99">
        <f>(L572+L580)/2</f>
        <v>1.5852564102564102</v>
      </c>
    </row>
    <row r="573" spans="1:15" ht="187.2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9"/>
      <c r="M573" s="21"/>
      <c r="N573" s="20" t="s">
        <v>35</v>
      </c>
      <c r="O573" s="119"/>
    </row>
    <row r="574" spans="1:15" ht="187.2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9"/>
      <c r="M574" s="21"/>
      <c r="N574" s="20" t="s">
        <v>35</v>
      </c>
      <c r="O574" s="119"/>
    </row>
    <row r="575" spans="1:15" ht="187.2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9"/>
      <c r="M575" s="21"/>
      <c r="N575" s="20" t="s">
        <v>35</v>
      </c>
      <c r="O575" s="119"/>
    </row>
    <row r="576" spans="1:15" ht="187.2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9"/>
      <c r="M576" s="21"/>
      <c r="N576" s="20" t="s">
        <v>35</v>
      </c>
      <c r="O576" s="119"/>
    </row>
    <row r="577" spans="1:15" ht="187.2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0"/>
      <c r="M577" s="20" t="s">
        <v>50</v>
      </c>
      <c r="N577" s="20" t="s">
        <v>30</v>
      </c>
      <c r="O577" s="119"/>
    </row>
    <row r="578" spans="1:15" ht="187.2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51</v>
      </c>
      <c r="G578" s="98"/>
      <c r="H578" s="98"/>
      <c r="I578" s="98"/>
      <c r="J578" s="98"/>
      <c r="K578" s="21" t="s">
        <v>21</v>
      </c>
      <c r="L578" s="21" t="s">
        <v>22</v>
      </c>
      <c r="M578" s="102" t="s">
        <v>20</v>
      </c>
      <c r="N578" s="102"/>
      <c r="O578" s="119"/>
    </row>
    <row r="579" spans="1:15" ht="187.2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9"/>
    </row>
    <row r="580" spans="1:15" ht="187.2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35</v>
      </c>
      <c r="O580" s="119"/>
    </row>
    <row r="581" spans="1:15" ht="187.2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9"/>
      <c r="M581" s="21"/>
      <c r="N581" s="20" t="s">
        <v>79</v>
      </c>
      <c r="O581" s="119"/>
    </row>
    <row r="582" spans="1:15" ht="187.2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9"/>
      <c r="M582" s="21"/>
      <c r="N582" s="21" t="s">
        <v>79</v>
      </c>
      <c r="O582" s="119"/>
    </row>
    <row r="583" spans="1:15" ht="187.2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9"/>
      <c r="M583" s="21"/>
      <c r="N583" s="20" t="s">
        <v>35</v>
      </c>
      <c r="O583" s="119"/>
    </row>
    <row r="584" spans="1:15" ht="187.2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0"/>
      <c r="M584" s="20"/>
      <c r="N584" s="20" t="s">
        <v>35</v>
      </c>
      <c r="O584" s="120"/>
    </row>
    <row r="585" spans="1:15" ht="187.2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7.2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333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7.8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24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7.2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25</v>
      </c>
      <c r="G588" s="98"/>
      <c r="H588" s="98"/>
      <c r="I588" s="98"/>
      <c r="J588" s="98"/>
      <c r="K588" s="20" t="s">
        <v>18</v>
      </c>
      <c r="L588" s="20" t="s">
        <v>19</v>
      </c>
      <c r="M588" s="98" t="s">
        <v>20</v>
      </c>
      <c r="N588" s="98"/>
      <c r="O588" s="20"/>
    </row>
    <row r="589" spans="1:15" ht="187.2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29</v>
      </c>
      <c r="N589" s="20" t="s">
        <v>30</v>
      </c>
      <c r="O589" s="99">
        <f>(L589+L597)/2</f>
        <v>1.2708333333333335</v>
      </c>
    </row>
    <row r="590" spans="1:15" ht="187.2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9"/>
      <c r="M590" s="21"/>
      <c r="N590" s="20" t="s">
        <v>35</v>
      </c>
      <c r="O590" s="119"/>
    </row>
    <row r="591" spans="1:15" ht="187.2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9"/>
      <c r="M591" s="21"/>
      <c r="N591" s="20" t="s">
        <v>35</v>
      </c>
      <c r="O591" s="119"/>
    </row>
    <row r="592" spans="1:15" ht="187.2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9"/>
      <c r="M592" s="21"/>
      <c r="N592" s="20" t="s">
        <v>35</v>
      </c>
      <c r="O592" s="119"/>
    </row>
    <row r="593" spans="1:15" ht="187.2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9"/>
      <c r="M593" s="21"/>
      <c r="N593" s="20" t="s">
        <v>35</v>
      </c>
      <c r="O593" s="119"/>
    </row>
    <row r="594" spans="1:15" ht="187.2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0"/>
      <c r="M594" s="20" t="s">
        <v>50</v>
      </c>
      <c r="N594" s="20" t="s">
        <v>30</v>
      </c>
      <c r="O594" s="119"/>
    </row>
    <row r="595" spans="1:15" ht="187.2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51</v>
      </c>
      <c r="G595" s="98"/>
      <c r="H595" s="98"/>
      <c r="I595" s="98"/>
      <c r="J595" s="98"/>
      <c r="K595" s="21" t="s">
        <v>21</v>
      </c>
      <c r="L595" s="21" t="s">
        <v>22</v>
      </c>
      <c r="M595" s="102" t="s">
        <v>20</v>
      </c>
      <c r="N595" s="102"/>
      <c r="O595" s="119"/>
    </row>
    <row r="596" spans="1:15" ht="187.2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9"/>
    </row>
    <row r="597" spans="1:15" ht="187.2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35</v>
      </c>
      <c r="O597" s="119"/>
    </row>
    <row r="598" spans="1:15" ht="187.2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9"/>
      <c r="M598" s="21"/>
      <c r="N598" s="20" t="s">
        <v>79</v>
      </c>
      <c r="O598" s="119"/>
    </row>
    <row r="599" spans="1:15" ht="187.2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9"/>
      <c r="M599" s="21"/>
      <c r="N599" s="21" t="s">
        <v>79</v>
      </c>
      <c r="O599" s="119"/>
    </row>
    <row r="600" spans="1:15" ht="187.2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9"/>
      <c r="M600" s="21"/>
      <c r="N600" s="20" t="s">
        <v>35</v>
      </c>
      <c r="O600" s="119"/>
    </row>
    <row r="601" spans="1:15" ht="187.2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0"/>
      <c r="M601" s="21"/>
      <c r="N601" s="20" t="s">
        <v>35</v>
      </c>
      <c r="O601" s="120"/>
    </row>
    <row r="602" spans="1:15" ht="187.2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7.2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340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7.8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24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7.2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25</v>
      </c>
      <c r="G605" s="98"/>
      <c r="H605" s="98"/>
      <c r="I605" s="98"/>
      <c r="J605" s="98"/>
      <c r="K605" s="20" t="s">
        <v>18</v>
      </c>
      <c r="L605" s="20" t="s">
        <v>19</v>
      </c>
      <c r="M605" s="98" t="s">
        <v>20</v>
      </c>
      <c r="N605" s="98"/>
      <c r="O605" s="20"/>
    </row>
    <row r="606" spans="1:15" ht="187.2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30</v>
      </c>
      <c r="O606" s="99">
        <f>(L606+L614)/2</f>
        <v>1</v>
      </c>
    </row>
    <row r="607" spans="1:15" ht="187.2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9"/>
      <c r="M607" s="21"/>
      <c r="N607" s="20" t="s">
        <v>35</v>
      </c>
      <c r="O607" s="119"/>
    </row>
    <row r="608" spans="1:15" ht="187.2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9"/>
      <c r="M608" s="21"/>
      <c r="N608" s="20" t="s">
        <v>35</v>
      </c>
      <c r="O608" s="119"/>
    </row>
    <row r="609" spans="1:15" ht="187.2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9"/>
      <c r="M609" s="21"/>
      <c r="N609" s="20" t="s">
        <v>35</v>
      </c>
      <c r="O609" s="119"/>
    </row>
    <row r="610" spans="1:15" ht="187.2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9"/>
      <c r="M610" s="21"/>
      <c r="N610" s="20" t="s">
        <v>35</v>
      </c>
      <c r="O610" s="119"/>
    </row>
    <row r="611" spans="1:15" ht="187.2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0"/>
      <c r="M611" s="21"/>
      <c r="N611" s="20" t="s">
        <v>30</v>
      </c>
      <c r="O611" s="119"/>
    </row>
    <row r="612" spans="1:15" ht="187.2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51</v>
      </c>
      <c r="G612" s="98"/>
      <c r="H612" s="98"/>
      <c r="I612" s="98"/>
      <c r="J612" s="98"/>
      <c r="K612" s="21" t="s">
        <v>21</v>
      </c>
      <c r="L612" s="21" t="s">
        <v>22</v>
      </c>
      <c r="M612" s="102" t="s">
        <v>20</v>
      </c>
      <c r="N612" s="102"/>
      <c r="O612" s="119"/>
    </row>
    <row r="613" spans="1:15" ht="187.2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9"/>
    </row>
    <row r="614" spans="1:15" ht="187.2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35</v>
      </c>
      <c r="O614" s="119"/>
    </row>
    <row r="615" spans="1:15" ht="187.2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9"/>
      <c r="M615" s="21"/>
      <c r="N615" s="20" t="s">
        <v>79</v>
      </c>
      <c r="O615" s="119"/>
    </row>
    <row r="616" spans="1:15" ht="187.2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9"/>
      <c r="M616" s="21"/>
      <c r="N616" s="21" t="s">
        <v>79</v>
      </c>
      <c r="O616" s="119"/>
    </row>
    <row r="617" spans="1:15" ht="187.2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9"/>
      <c r="M617" s="21"/>
      <c r="N617" s="20" t="s">
        <v>35</v>
      </c>
      <c r="O617" s="119"/>
    </row>
    <row r="618" spans="1:15" ht="187.2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0"/>
      <c r="M618" s="21"/>
      <c r="N618" s="20" t="s">
        <v>35</v>
      </c>
      <c r="O618" s="120"/>
    </row>
    <row r="619" spans="1:15" ht="187.2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7.2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350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7.8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24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7.2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25</v>
      </c>
      <c r="G622" s="98"/>
      <c r="H622" s="98"/>
      <c r="I622" s="98"/>
      <c r="J622" s="98"/>
      <c r="K622" s="20" t="s">
        <v>18</v>
      </c>
      <c r="L622" s="20" t="s">
        <v>19</v>
      </c>
      <c r="M622" s="98" t="s">
        <v>20</v>
      </c>
      <c r="N622" s="98"/>
      <c r="O622" s="20"/>
    </row>
    <row r="623" spans="1:15" ht="187.2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29</v>
      </c>
      <c r="N623" s="20" t="s">
        <v>30</v>
      </c>
      <c r="O623" s="99">
        <f>(L623+L631)/2</f>
        <v>1.1557291666666667</v>
      </c>
    </row>
    <row r="624" spans="1:15" ht="187.2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9"/>
      <c r="M624" s="21"/>
      <c r="N624" s="20" t="s">
        <v>35</v>
      </c>
      <c r="O624" s="119"/>
    </row>
    <row r="625" spans="1:15" ht="187.2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9"/>
      <c r="M625" s="21"/>
      <c r="N625" s="20" t="s">
        <v>35</v>
      </c>
      <c r="O625" s="119"/>
    </row>
    <row r="626" spans="1:15" ht="187.2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9"/>
      <c r="M626" s="21"/>
      <c r="N626" s="20" t="s">
        <v>35</v>
      </c>
      <c r="O626" s="119"/>
    </row>
    <row r="627" spans="1:15" ht="187.2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9"/>
      <c r="M627" s="21"/>
      <c r="N627" s="20" t="s">
        <v>35</v>
      </c>
      <c r="O627" s="119"/>
    </row>
    <row r="628" spans="1:15" ht="187.2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0"/>
      <c r="M628" s="21"/>
      <c r="N628" s="20" t="s">
        <v>30</v>
      </c>
      <c r="O628" s="119"/>
    </row>
    <row r="629" spans="1:15" ht="187.2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51</v>
      </c>
      <c r="G629" s="98"/>
      <c r="H629" s="98"/>
      <c r="I629" s="98"/>
      <c r="J629" s="98"/>
      <c r="K629" s="21" t="s">
        <v>21</v>
      </c>
      <c r="L629" s="21" t="s">
        <v>22</v>
      </c>
      <c r="M629" s="102" t="s">
        <v>20</v>
      </c>
      <c r="N629" s="102"/>
      <c r="O629" s="119"/>
    </row>
    <row r="630" spans="1:15" ht="187.2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9"/>
    </row>
    <row r="631" spans="1:15" ht="187.2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35</v>
      </c>
      <c r="O631" s="119"/>
    </row>
    <row r="632" spans="1:15" ht="187.2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9"/>
      <c r="M632" s="21"/>
      <c r="N632" s="20" t="s">
        <v>79</v>
      </c>
      <c r="O632" s="119"/>
    </row>
    <row r="633" spans="1:15" ht="187.2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9"/>
      <c r="M633" s="21"/>
      <c r="N633" s="21" t="s">
        <v>79</v>
      </c>
      <c r="O633" s="119"/>
    </row>
    <row r="634" spans="1:15" ht="187.2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9"/>
      <c r="M634" s="21"/>
      <c r="N634" s="20" t="s">
        <v>35</v>
      </c>
      <c r="O634" s="119"/>
    </row>
    <row r="635" spans="1:15" ht="187.2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0"/>
      <c r="M635" s="20"/>
      <c r="N635" s="20" t="s">
        <v>35</v>
      </c>
      <c r="O635" s="120"/>
    </row>
    <row r="636" spans="1:15" ht="187.2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7.2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357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7.8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24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7.2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25</v>
      </c>
      <c r="G639" s="98"/>
      <c r="H639" s="98"/>
      <c r="I639" s="98"/>
      <c r="J639" s="98"/>
      <c r="K639" s="20" t="s">
        <v>18</v>
      </c>
      <c r="L639" s="20" t="s">
        <v>19</v>
      </c>
      <c r="M639" s="98" t="s">
        <v>20</v>
      </c>
      <c r="N639" s="98"/>
      <c r="O639" s="20"/>
    </row>
    <row r="640" spans="1:15" ht="187.2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29</v>
      </c>
      <c r="N640" s="20" t="s">
        <v>30</v>
      </c>
      <c r="O640" s="99">
        <f>(L640+L648)/2</f>
        <v>1.125</v>
      </c>
    </row>
    <row r="641" spans="1:15" ht="187.2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9"/>
      <c r="M641" s="21"/>
      <c r="N641" s="20" t="s">
        <v>35</v>
      </c>
      <c r="O641" s="119"/>
    </row>
    <row r="642" spans="1:15" ht="187.2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9"/>
      <c r="M642" s="21"/>
      <c r="N642" s="20" t="s">
        <v>35</v>
      </c>
      <c r="O642" s="119"/>
    </row>
    <row r="643" spans="1:15" ht="187.2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9"/>
      <c r="M643" s="21"/>
      <c r="N643" s="20" t="s">
        <v>35</v>
      </c>
      <c r="O643" s="119"/>
    </row>
    <row r="644" spans="1:15" ht="187.2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9"/>
      <c r="M644" s="21"/>
      <c r="N644" s="20" t="s">
        <v>35</v>
      </c>
      <c r="O644" s="119"/>
    </row>
    <row r="645" spans="1:15" ht="187.2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0"/>
      <c r="M645" s="21"/>
      <c r="N645" s="20" t="s">
        <v>30</v>
      </c>
      <c r="O645" s="119"/>
    </row>
    <row r="646" spans="1:15" ht="187.2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51</v>
      </c>
      <c r="G646" s="98"/>
      <c r="H646" s="98"/>
      <c r="I646" s="98"/>
      <c r="J646" s="98"/>
      <c r="K646" s="21" t="s">
        <v>21</v>
      </c>
      <c r="L646" s="21" t="s">
        <v>22</v>
      </c>
      <c r="M646" s="102" t="s">
        <v>20</v>
      </c>
      <c r="N646" s="102"/>
      <c r="O646" s="119"/>
    </row>
    <row r="647" spans="1:15" ht="187.2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9"/>
    </row>
    <row r="648" spans="1:15" ht="187.2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35</v>
      </c>
      <c r="O648" s="119"/>
    </row>
    <row r="649" spans="1:15" ht="187.2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9"/>
      <c r="M649" s="21"/>
      <c r="N649" s="20" t="s">
        <v>79</v>
      </c>
      <c r="O649" s="119"/>
    </row>
    <row r="650" spans="1:15" ht="187.2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9"/>
      <c r="M650" s="21"/>
      <c r="N650" s="21" t="s">
        <v>79</v>
      </c>
      <c r="O650" s="119"/>
    </row>
    <row r="651" spans="1:15" ht="187.2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9"/>
      <c r="M651" s="21"/>
      <c r="N651" s="20" t="s">
        <v>35</v>
      </c>
      <c r="O651" s="119"/>
    </row>
    <row r="652" spans="1:15" ht="187.2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0"/>
      <c r="M652" s="21"/>
      <c r="N652" s="20" t="s">
        <v>35</v>
      </c>
      <c r="O652" s="120"/>
    </row>
    <row r="653" spans="1:15" ht="187.2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7.2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365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03.4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366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02.8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25</v>
      </c>
      <c r="G656" s="98"/>
      <c r="H656" s="98"/>
      <c r="I656" s="98"/>
      <c r="J656" s="98"/>
      <c r="K656" s="20" t="s">
        <v>18</v>
      </c>
      <c r="L656" s="20" t="s">
        <v>19</v>
      </c>
      <c r="M656" s="98" t="s">
        <v>20</v>
      </c>
      <c r="N656" s="98"/>
      <c r="O656" s="20"/>
    </row>
    <row r="657" spans="1:15" ht="202.8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02.8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02.8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30</v>
      </c>
      <c r="O659" s="99">
        <v>1</v>
      </c>
    </row>
    <row r="660" spans="1:15" ht="202.8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0"/>
      <c r="M660" s="21"/>
      <c r="N660" s="20" t="s">
        <v>35</v>
      </c>
      <c r="O660" s="100"/>
    </row>
    <row r="661" spans="1:15" ht="202.8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0"/>
      <c r="M661" s="21"/>
      <c r="N661" s="20" t="s">
        <v>35</v>
      </c>
      <c r="O661" s="100"/>
    </row>
    <row r="662" spans="1:15" ht="202.8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0"/>
      <c r="M662" s="21"/>
      <c r="N662" s="20" t="s">
        <v>35</v>
      </c>
      <c r="O662" s="100"/>
    </row>
    <row r="663" spans="1:15" ht="202.8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0"/>
      <c r="M663" s="21"/>
      <c r="N663" s="20" t="s">
        <v>35</v>
      </c>
      <c r="O663" s="100"/>
    </row>
    <row r="664" spans="1:15" ht="202.8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0"/>
      <c r="M664" s="45"/>
      <c r="N664" s="20" t="s">
        <v>35</v>
      </c>
      <c r="O664" s="100"/>
    </row>
    <row r="665" spans="1:15" ht="202.8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0"/>
      <c r="M665" s="21"/>
      <c r="N665" s="20" t="s">
        <v>35</v>
      </c>
      <c r="O665" s="100"/>
    </row>
    <row r="666" spans="1:15" ht="202.8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0"/>
      <c r="M666" s="21"/>
      <c r="N666" s="20" t="s">
        <v>35</v>
      </c>
      <c r="O666" s="100"/>
    </row>
    <row r="667" spans="1:15" ht="202.8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0"/>
      <c r="M667" s="21"/>
      <c r="N667" s="20"/>
      <c r="O667" s="100"/>
    </row>
    <row r="668" spans="1:15" ht="202.8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0"/>
      <c r="M668" s="21"/>
      <c r="N668" s="20"/>
      <c r="O668" s="100"/>
    </row>
    <row r="669" spans="1:15" ht="202.8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0"/>
      <c r="M669" s="21"/>
      <c r="N669" s="20"/>
      <c r="O669" s="100"/>
    </row>
    <row r="670" spans="1:15" ht="202.8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0"/>
      <c r="M670" s="21"/>
      <c r="N670" s="20"/>
      <c r="O670" s="100"/>
    </row>
    <row r="671" spans="1:15" ht="202.8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0"/>
      <c r="M671" s="21"/>
      <c r="N671" s="20"/>
      <c r="O671" s="100"/>
    </row>
    <row r="672" spans="1:15" ht="202.8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0"/>
      <c r="M672" s="21"/>
      <c r="N672" s="20"/>
      <c r="O672" s="100"/>
    </row>
    <row r="673" spans="1:15" ht="202.8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0"/>
      <c r="M673" s="21"/>
      <c r="N673" s="20"/>
      <c r="O673" s="100"/>
    </row>
    <row r="674" spans="1:15" ht="202.8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0"/>
      <c r="M674" s="21"/>
      <c r="N674" s="20"/>
      <c r="O674" s="100"/>
    </row>
    <row r="675" spans="1:15" ht="202.8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1"/>
      <c r="M675" s="21"/>
      <c r="N675" s="20" t="s">
        <v>30</v>
      </c>
      <c r="O675" s="100"/>
    </row>
    <row r="676" spans="1:15" ht="202.8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51</v>
      </c>
      <c r="G676" s="98"/>
      <c r="H676" s="98"/>
      <c r="I676" s="98"/>
      <c r="J676" s="98"/>
      <c r="K676" s="21" t="s">
        <v>21</v>
      </c>
      <c r="L676" s="21" t="s">
        <v>22</v>
      </c>
      <c r="M676" s="102" t="s">
        <v>20</v>
      </c>
      <c r="N676" s="102"/>
      <c r="O676" s="100"/>
    </row>
    <row r="677" spans="1:15" ht="202.8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0"/>
    </row>
    <row r="678" spans="1:15" ht="202.8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35</v>
      </c>
      <c r="O678" s="100"/>
    </row>
    <row r="679" spans="1:15" ht="202.8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0"/>
      <c r="M679" s="21"/>
      <c r="N679" s="20" t="s">
        <v>35</v>
      </c>
      <c r="O679" s="100"/>
    </row>
    <row r="680" spans="1:15" ht="202.8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0"/>
      <c r="M680" s="21"/>
      <c r="N680" s="20" t="s">
        <v>35</v>
      </c>
      <c r="O680" s="100"/>
    </row>
    <row r="681" spans="1:15" ht="202.8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0"/>
      <c r="M681" s="21"/>
      <c r="N681" s="20" t="s">
        <v>35</v>
      </c>
      <c r="O681" s="100"/>
    </row>
    <row r="682" spans="1:15" ht="202.8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0"/>
      <c r="M682" s="21"/>
      <c r="N682" s="20" t="s">
        <v>35</v>
      </c>
      <c r="O682" s="100"/>
    </row>
    <row r="683" spans="1:15" ht="202.8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0"/>
      <c r="M683" s="21"/>
      <c r="N683" s="20" t="s">
        <v>35</v>
      </c>
      <c r="O683" s="100"/>
    </row>
    <row r="684" spans="1:15" ht="202.8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0"/>
      <c r="M684" s="21"/>
      <c r="N684" s="20" t="s">
        <v>35</v>
      </c>
      <c r="O684" s="100"/>
    </row>
    <row r="685" spans="1:15" ht="202.8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0"/>
      <c r="M685" s="21"/>
      <c r="N685" s="20" t="s">
        <v>35</v>
      </c>
      <c r="O685" s="100"/>
    </row>
    <row r="686" spans="1:15" ht="202.8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0"/>
      <c r="M686" s="21"/>
      <c r="N686" s="20" t="s">
        <v>35</v>
      </c>
      <c r="O686" s="100"/>
    </row>
    <row r="687" spans="1:15" ht="202.8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0"/>
      <c r="M687" s="21"/>
      <c r="N687" s="20"/>
      <c r="O687" s="100"/>
    </row>
    <row r="688" spans="1:15" ht="202.8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0"/>
      <c r="M688" s="21"/>
      <c r="N688" s="20"/>
      <c r="O688" s="100"/>
    </row>
    <row r="689" spans="1:15" ht="202.8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0"/>
      <c r="M689" s="21"/>
      <c r="N689" s="20"/>
      <c r="O689" s="100"/>
    </row>
    <row r="690" spans="1:15" ht="202.8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0"/>
      <c r="M690" s="21"/>
      <c r="N690" s="20"/>
      <c r="O690" s="100"/>
    </row>
    <row r="691" spans="1:15" ht="202.8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0"/>
      <c r="M691" s="21"/>
      <c r="N691" s="20"/>
      <c r="O691" s="100"/>
    </row>
    <row r="692" spans="1:15" ht="202.8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0"/>
      <c r="M692" s="21"/>
      <c r="N692" s="20"/>
      <c r="O692" s="100"/>
    </row>
    <row r="693" spans="1:15" ht="202.8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0"/>
      <c r="M693" s="21"/>
      <c r="N693" s="20"/>
      <c r="O693" s="100"/>
    </row>
    <row r="694" spans="1:15" ht="202.8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0"/>
      <c r="M694" s="20"/>
      <c r="N694" s="21"/>
      <c r="O694" s="100"/>
    </row>
    <row r="695" spans="1:15" ht="202.8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0"/>
      <c r="M695" s="45"/>
      <c r="N695" s="51" t="s">
        <v>442</v>
      </c>
      <c r="O695" s="100"/>
    </row>
    <row r="696" spans="1:15" ht="202.8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0"/>
      <c r="M696" s="21"/>
      <c r="N696" s="20"/>
      <c r="O696" s="100"/>
    </row>
    <row r="697" spans="1:15" ht="202.8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0"/>
      <c r="M697" s="55"/>
      <c r="N697" s="55"/>
      <c r="O697" s="100"/>
    </row>
    <row r="698" spans="1:15" ht="202.8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0"/>
      <c r="M698" s="21"/>
      <c r="N698" s="20" t="s">
        <v>35</v>
      </c>
      <c r="O698" s="100"/>
    </row>
    <row r="699" spans="1:15" ht="202.8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0"/>
      <c r="M699" s="21"/>
      <c r="N699" s="20" t="s">
        <v>35</v>
      </c>
      <c r="O699" s="100"/>
    </row>
    <row r="700" spans="1:15" ht="202.8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0"/>
      <c r="M700" s="21"/>
      <c r="N700" s="20"/>
      <c r="O700" s="100"/>
    </row>
    <row r="701" spans="1:15" ht="202.8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0"/>
      <c r="M701" s="20"/>
      <c r="N701" s="21" t="s">
        <v>79</v>
      </c>
      <c r="O701" s="100"/>
    </row>
    <row r="702" spans="1:15" ht="202.8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0"/>
      <c r="M702" s="20"/>
      <c r="N702" s="21"/>
      <c r="O702" s="100"/>
    </row>
    <row r="703" spans="1:15" ht="202.8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0"/>
      <c r="M703" s="21"/>
      <c r="N703" s="21"/>
      <c r="O703" s="100"/>
    </row>
    <row r="704" spans="1:15" ht="202.8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0"/>
      <c r="M704" s="21"/>
      <c r="N704" s="20" t="s">
        <v>35</v>
      </c>
      <c r="O704" s="100"/>
    </row>
    <row r="705" spans="1:15" ht="202.8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0"/>
      <c r="M705" s="21"/>
      <c r="N705" s="20" t="s">
        <v>35</v>
      </c>
      <c r="O705" s="100"/>
    </row>
    <row r="706" spans="1:15" ht="202.8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0"/>
      <c r="M706" s="21"/>
      <c r="N706" s="20" t="s">
        <v>35</v>
      </c>
      <c r="O706" s="100"/>
    </row>
    <row r="707" spans="1:15" ht="202.8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0"/>
      <c r="M707" s="21"/>
      <c r="N707" s="20" t="s">
        <v>35</v>
      </c>
      <c r="O707" s="100"/>
    </row>
    <row r="708" spans="1:15" ht="202.8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0"/>
      <c r="M708" s="21"/>
      <c r="N708" s="20" t="s">
        <v>35</v>
      </c>
      <c r="O708" s="100"/>
    </row>
    <row r="709" spans="1:15" ht="202.8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0"/>
      <c r="M709" s="21"/>
      <c r="N709" s="21"/>
      <c r="O709" s="100"/>
    </row>
    <row r="710" spans="1:15" ht="202.8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0"/>
      <c r="M710" s="21"/>
      <c r="N710" s="20" t="s">
        <v>35</v>
      </c>
      <c r="O710" s="100"/>
    </row>
    <row r="711" spans="1:15" ht="202.8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1"/>
      <c r="M711" s="21"/>
      <c r="N711" s="21" t="s">
        <v>79</v>
      </c>
      <c r="O711" s="101"/>
    </row>
    <row r="712" spans="1:15" ht="203.4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467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02.8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51</v>
      </c>
      <c r="G713" s="98"/>
      <c r="H713" s="98"/>
      <c r="I713" s="98"/>
      <c r="J713" s="98"/>
      <c r="K713" s="21" t="s">
        <v>21</v>
      </c>
      <c r="L713" s="21" t="s">
        <v>22</v>
      </c>
      <c r="M713" s="102" t="s">
        <v>20</v>
      </c>
      <c r="N713" s="102"/>
      <c r="O713" s="21"/>
    </row>
    <row r="714" spans="1:15" ht="202.8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35</v>
      </c>
      <c r="O714" s="99">
        <f>L714</f>
        <v>0</v>
      </c>
    </row>
    <row r="715" spans="1:15" ht="202.8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0"/>
      <c r="M715" s="20"/>
      <c r="N715" s="21" t="s">
        <v>79</v>
      </c>
      <c r="O715" s="120"/>
    </row>
    <row r="716" spans="1:15" ht="202.8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03.4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469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6.6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470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6.6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25</v>
      </c>
      <c r="G719" s="98"/>
      <c r="H719" s="98"/>
      <c r="I719" s="98"/>
      <c r="J719" s="98"/>
      <c r="K719" s="20" t="s">
        <v>18</v>
      </c>
      <c r="L719" s="20" t="s">
        <v>19</v>
      </c>
      <c r="M719" s="98" t="s">
        <v>20</v>
      </c>
      <c r="N719" s="98"/>
      <c r="O719" s="114">
        <f>(L721+L726)/2</f>
        <v>2.5324199019495497</v>
      </c>
    </row>
    <row r="720" spans="1:15" ht="156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5"/>
    </row>
    <row r="721" spans="1:15" ht="156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4">
        <f>(K721+K722+K723)/3</f>
        <v>2</v>
      </c>
      <c r="M721" s="20" t="s">
        <v>29</v>
      </c>
      <c r="N721" s="20" t="s">
        <v>30</v>
      </c>
      <c r="O721" s="115"/>
    </row>
    <row r="722" spans="1:15" ht="156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1"/>
      <c r="M722" s="20"/>
      <c r="N722" s="20" t="s">
        <v>35</v>
      </c>
      <c r="O722" s="115"/>
    </row>
    <row r="723" spans="1:15" ht="156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2"/>
      <c r="M723" s="20"/>
      <c r="N723" s="20" t="s">
        <v>30</v>
      </c>
      <c r="O723" s="115"/>
    </row>
    <row r="724" spans="1:15" ht="156.6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51</v>
      </c>
      <c r="G724" s="98"/>
      <c r="H724" s="98"/>
      <c r="I724" s="98"/>
      <c r="J724" s="98"/>
      <c r="K724" s="21" t="s">
        <v>21</v>
      </c>
      <c r="L724" s="21" t="s">
        <v>22</v>
      </c>
      <c r="M724" s="98" t="s">
        <v>20</v>
      </c>
      <c r="N724" s="98"/>
      <c r="O724" s="115"/>
    </row>
    <row r="725" spans="1:15" ht="156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5"/>
    </row>
    <row r="726" spans="1:15" ht="156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4">
        <f>(K726+K727+K728)/3</f>
        <v>3.0648398038990989</v>
      </c>
      <c r="M726" s="20" t="s">
        <v>476</v>
      </c>
      <c r="N726" s="20" t="s">
        <v>35</v>
      </c>
      <c r="O726" s="115"/>
    </row>
    <row r="727" spans="1:15" ht="156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3"/>
      <c r="M727" s="20" t="s">
        <v>478</v>
      </c>
      <c r="N727" s="20" t="s">
        <v>35</v>
      </c>
      <c r="O727" s="115"/>
    </row>
    <row r="728" spans="1:15" ht="156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3"/>
      <c r="M728" s="20" t="s">
        <v>479</v>
      </c>
      <c r="N728" s="20" t="s">
        <v>35</v>
      </c>
      <c r="O728" s="115"/>
    </row>
    <row r="729" spans="1:15" ht="156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7.8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480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7.2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25</v>
      </c>
      <c r="G731" s="98"/>
      <c r="H731" s="98"/>
      <c r="I731" s="98"/>
      <c r="J731" s="98"/>
      <c r="K731" s="20" t="s">
        <v>18</v>
      </c>
      <c r="L731" s="20" t="s">
        <v>19</v>
      </c>
      <c r="M731" s="98" t="s">
        <v>20</v>
      </c>
      <c r="N731" s="98"/>
      <c r="O731" s="20"/>
    </row>
    <row r="732" spans="1:15" ht="187.2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4">
        <f>(K733+K734+K736+K735)/4</f>
        <v>1.1827888888888889</v>
      </c>
      <c r="M732" s="20"/>
      <c r="N732" s="20"/>
      <c r="O732" s="114">
        <f>(L732+L742)/2</f>
        <v>1.1034125849351231</v>
      </c>
    </row>
    <row r="733" spans="1:15" ht="187.2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5"/>
      <c r="M733" s="20" t="s">
        <v>29</v>
      </c>
      <c r="N733" s="20" t="s">
        <v>30</v>
      </c>
      <c r="O733" s="115"/>
    </row>
    <row r="734" spans="1:15" ht="187.2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5"/>
      <c r="M734" s="20" t="s">
        <v>72</v>
      </c>
      <c r="N734" s="20" t="s">
        <v>35</v>
      </c>
      <c r="O734" s="115"/>
    </row>
    <row r="735" spans="1:15" ht="187.2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5"/>
      <c r="M735" s="20"/>
      <c r="N735" s="20" t="s">
        <v>35</v>
      </c>
      <c r="O735" s="115"/>
    </row>
    <row r="736" spans="1:15" ht="187.2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6"/>
      <c r="M736" s="20"/>
      <c r="N736" s="20"/>
      <c r="O736" s="115"/>
    </row>
    <row r="737" spans="1:15" ht="187.2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51</v>
      </c>
      <c r="G737" s="98"/>
      <c r="H737" s="98"/>
      <c r="I737" s="98"/>
      <c r="J737" s="98"/>
      <c r="K737" s="21" t="s">
        <v>21</v>
      </c>
      <c r="L737" s="21" t="s">
        <v>22</v>
      </c>
      <c r="M737" s="98" t="s">
        <v>20</v>
      </c>
      <c r="N737" s="98"/>
      <c r="O737" s="115"/>
    </row>
    <row r="738" spans="1:15" ht="187.2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5"/>
    </row>
    <row r="739" spans="1:15" ht="187.2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4"/>
      <c r="G739" s="124" t="s">
        <v>12</v>
      </c>
      <c r="H739" s="124"/>
      <c r="I739" s="124"/>
      <c r="J739" s="124"/>
      <c r="K739" s="125"/>
      <c r="L739" s="124"/>
      <c r="M739" s="124"/>
      <c r="N739" s="124"/>
      <c r="O739" s="115"/>
    </row>
    <row r="740" spans="1:15" ht="187.2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4"/>
      <c r="G740" s="124"/>
      <c r="H740" s="124"/>
      <c r="I740" s="124"/>
      <c r="J740" s="124"/>
      <c r="K740" s="125"/>
      <c r="L740" s="124"/>
      <c r="M740" s="124"/>
      <c r="N740" s="124"/>
      <c r="O740" s="115"/>
    </row>
    <row r="741" spans="1:15" ht="187.2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4"/>
      <c r="G741" s="124"/>
      <c r="H741" s="124"/>
      <c r="I741" s="124"/>
      <c r="J741" s="124"/>
      <c r="K741" s="125"/>
      <c r="L741" s="124"/>
      <c r="M741" s="124"/>
      <c r="N741" s="124"/>
      <c r="O741" s="115"/>
    </row>
    <row r="742" spans="1:15" ht="187.2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3">
        <f>(K743+K744+K745+K746+K747+K748)/6</f>
        <v>1.0240362809813572</v>
      </c>
      <c r="M742" s="20"/>
      <c r="N742" s="20"/>
      <c r="O742" s="115"/>
    </row>
    <row r="743" spans="1:15" ht="187.2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3"/>
      <c r="M743" s="20" t="s">
        <v>487</v>
      </c>
      <c r="N743" s="20" t="s">
        <v>35</v>
      </c>
      <c r="O743" s="115"/>
    </row>
    <row r="744" spans="1:15" ht="187.2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3"/>
      <c r="M744" s="20" t="s">
        <v>487</v>
      </c>
      <c r="N744" s="20" t="s">
        <v>35</v>
      </c>
      <c r="O744" s="115"/>
    </row>
    <row r="745" spans="1:15" ht="187.2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3"/>
      <c r="M745" s="20" t="s">
        <v>491</v>
      </c>
      <c r="N745" s="20" t="s">
        <v>35</v>
      </c>
      <c r="O745" s="115"/>
    </row>
    <row r="746" spans="1:15" ht="187.2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3"/>
      <c r="M746" s="20" t="s">
        <v>494</v>
      </c>
      <c r="N746" s="20" t="s">
        <v>35</v>
      </c>
      <c r="O746" s="115"/>
    </row>
    <row r="747" spans="1:15" ht="187.2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3"/>
      <c r="M747" s="20" t="s">
        <v>494</v>
      </c>
      <c r="N747" s="20" t="s">
        <v>35</v>
      </c>
      <c r="O747" s="115"/>
    </row>
    <row r="748" spans="1:15" ht="187.2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3"/>
      <c r="M748" s="20" t="s">
        <v>491</v>
      </c>
      <c r="N748" s="20" t="s">
        <v>79</v>
      </c>
      <c r="O748" s="115"/>
    </row>
    <row r="749" spans="1:15" ht="187.2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7.2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34.6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497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34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25</v>
      </c>
      <c r="G752" s="98"/>
      <c r="H752" s="98"/>
      <c r="I752" s="98"/>
      <c r="J752" s="98"/>
      <c r="K752" s="20" t="s">
        <v>18</v>
      </c>
      <c r="L752" s="20" t="s">
        <v>19</v>
      </c>
      <c r="M752" s="98" t="s">
        <v>20</v>
      </c>
      <c r="N752" s="98"/>
      <c r="O752" s="114">
        <f>(L754+L759)/2</f>
        <v>2.3028502777557547</v>
      </c>
    </row>
    <row r="753" spans="1:15" ht="234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5"/>
    </row>
    <row r="754" spans="1:15" ht="234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4">
        <f>(K754+K755+K756)/3</f>
        <v>1.3333333333333333</v>
      </c>
      <c r="M754" s="20" t="s">
        <v>29</v>
      </c>
      <c r="N754" s="20" t="s">
        <v>30</v>
      </c>
      <c r="O754" s="115"/>
    </row>
    <row r="755" spans="1:15" ht="234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1"/>
      <c r="M755" s="20"/>
      <c r="N755" s="20" t="s">
        <v>35</v>
      </c>
      <c r="O755" s="115"/>
    </row>
    <row r="756" spans="1:15" ht="234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2"/>
      <c r="M756" s="20"/>
      <c r="N756" s="20" t="s">
        <v>30</v>
      </c>
      <c r="O756" s="115"/>
    </row>
    <row r="757" spans="1:15" ht="234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51</v>
      </c>
      <c r="G757" s="98"/>
      <c r="H757" s="98"/>
      <c r="I757" s="98"/>
      <c r="J757" s="98"/>
      <c r="K757" s="21" t="s">
        <v>21</v>
      </c>
      <c r="L757" s="21" t="s">
        <v>22</v>
      </c>
      <c r="M757" s="98" t="s">
        <v>20</v>
      </c>
      <c r="N757" s="98"/>
      <c r="O757" s="115"/>
    </row>
    <row r="758" spans="1:15" ht="234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5"/>
    </row>
    <row r="759" spans="1:15" ht="234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4">
        <f>(K759+K760+K761)/3</f>
        <v>3.2723672221781759</v>
      </c>
      <c r="M759" s="20" t="s">
        <v>501</v>
      </c>
      <c r="N759" s="20" t="s">
        <v>35</v>
      </c>
      <c r="O759" s="115"/>
    </row>
    <row r="760" spans="1:15" ht="234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3"/>
      <c r="M760" s="20" t="s">
        <v>503</v>
      </c>
      <c r="N760" s="20" t="s">
        <v>35</v>
      </c>
      <c r="O760" s="115"/>
    </row>
    <row r="761" spans="1:15" ht="234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3"/>
      <c r="M761" s="20" t="s">
        <v>504</v>
      </c>
      <c r="N761" s="20" t="s">
        <v>35</v>
      </c>
      <c r="O761" s="115"/>
    </row>
    <row r="762" spans="1:15" ht="234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34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34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505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297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506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6.39999999999998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25</v>
      </c>
      <c r="G766" s="98"/>
      <c r="H766" s="98"/>
      <c r="I766" s="98"/>
      <c r="J766" s="98"/>
      <c r="K766" s="20" t="s">
        <v>18</v>
      </c>
      <c r="L766" s="20" t="s">
        <v>19</v>
      </c>
      <c r="M766" s="98" t="s">
        <v>20</v>
      </c>
      <c r="N766" s="98"/>
      <c r="O766" s="20"/>
    </row>
    <row r="767" spans="1:15" ht="296.39999999999998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29</v>
      </c>
      <c r="N767" s="20" t="s">
        <v>30</v>
      </c>
      <c r="O767" s="99">
        <f>(L767+L782)/2</f>
        <v>1.2760847604071341</v>
      </c>
    </row>
    <row r="768" spans="1:15" ht="296.39999999999998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9"/>
      <c r="M768" s="21"/>
      <c r="N768" s="20" t="s">
        <v>35</v>
      </c>
      <c r="O768" s="119"/>
    </row>
    <row r="769" spans="1:15" ht="296.39999999999998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9"/>
      <c r="M769" s="21"/>
      <c r="N769" s="20" t="s">
        <v>35</v>
      </c>
      <c r="O769" s="119"/>
    </row>
    <row r="770" spans="1:15" ht="296.39999999999998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9"/>
      <c r="M770" s="20" t="s">
        <v>515</v>
      </c>
      <c r="N770" s="20" t="s">
        <v>35</v>
      </c>
      <c r="O770" s="119"/>
    </row>
    <row r="771" spans="1:15" ht="296.39999999999998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9"/>
      <c r="M771" s="20" t="s">
        <v>517</v>
      </c>
      <c r="N771" s="20" t="s">
        <v>35</v>
      </c>
      <c r="O771" s="119"/>
    </row>
    <row r="772" spans="1:15" ht="296.39999999999998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9"/>
      <c r="M772" s="20" t="s">
        <v>519</v>
      </c>
      <c r="N772" s="20" t="s">
        <v>35</v>
      </c>
      <c r="O772" s="119"/>
    </row>
    <row r="773" spans="1:15" ht="296.39999999999998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9"/>
      <c r="M773" s="21"/>
      <c r="N773" s="20" t="s">
        <v>35</v>
      </c>
      <c r="O773" s="119"/>
    </row>
    <row r="774" spans="1:15" ht="296.39999999999998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9"/>
      <c r="M774" s="20" t="s">
        <v>524</v>
      </c>
      <c r="N774" s="20" t="s">
        <v>35</v>
      </c>
      <c r="O774" s="119"/>
    </row>
    <row r="775" spans="1:15" ht="296.39999999999998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9"/>
      <c r="M775" s="21"/>
      <c r="N775" s="20" t="s">
        <v>35</v>
      </c>
      <c r="O775" s="119"/>
    </row>
    <row r="776" spans="1:15" ht="296.39999999999998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9"/>
      <c r="M776" s="21"/>
      <c r="N776" s="20" t="s">
        <v>35</v>
      </c>
      <c r="O776" s="119"/>
    </row>
    <row r="777" spans="1:15" ht="296.39999999999998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9"/>
      <c r="M777" s="20" t="s">
        <v>532</v>
      </c>
      <c r="N777" s="20" t="s">
        <v>30</v>
      </c>
      <c r="O777" s="119"/>
    </row>
    <row r="778" spans="1:15" ht="296.39999999999998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9"/>
      <c r="M778" s="20"/>
      <c r="N778" s="20" t="s">
        <v>35</v>
      </c>
      <c r="O778" s="119"/>
    </row>
    <row r="779" spans="1:15" ht="296.39999999999998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0"/>
      <c r="M779" s="20"/>
      <c r="N779" s="20"/>
      <c r="O779" s="119"/>
    </row>
    <row r="780" spans="1:15" ht="296.39999999999998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51</v>
      </c>
      <c r="G780" s="98"/>
      <c r="H780" s="98"/>
      <c r="I780" s="98"/>
      <c r="J780" s="98"/>
      <c r="K780" s="21" t="s">
        <v>21</v>
      </c>
      <c r="L780" s="21" t="s">
        <v>22</v>
      </c>
      <c r="M780" s="102" t="s">
        <v>20</v>
      </c>
      <c r="N780" s="102"/>
      <c r="O780" s="119"/>
    </row>
    <row r="781" spans="1:15" ht="296.39999999999998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9"/>
    </row>
    <row r="782" spans="1:15" ht="296.39999999999998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4">
        <f>(K782+K783+K784+K785+K786+K787+K788+K789+K790)/9</f>
        <v>1.0794785485920464</v>
      </c>
      <c r="M782" s="21"/>
      <c r="N782" s="20" t="s">
        <v>35</v>
      </c>
      <c r="O782" s="119"/>
    </row>
    <row r="783" spans="1:15" ht="296.39999999999998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1"/>
      <c r="M783" s="21"/>
      <c r="N783" s="20" t="s">
        <v>35</v>
      </c>
      <c r="O783" s="119"/>
    </row>
    <row r="784" spans="1:15" ht="296.39999999999998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1"/>
      <c r="M784" s="20" t="s">
        <v>541</v>
      </c>
      <c r="N784" s="20" t="s">
        <v>35</v>
      </c>
      <c r="O784" s="119"/>
    </row>
    <row r="785" spans="1:15" ht="296.39999999999998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1"/>
      <c r="M785" s="20" t="s">
        <v>541</v>
      </c>
      <c r="N785" s="20" t="s">
        <v>35</v>
      </c>
      <c r="O785" s="119"/>
    </row>
    <row r="786" spans="1:15" ht="296.39999999999998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1"/>
      <c r="M786" s="20" t="s">
        <v>541</v>
      </c>
      <c r="N786" s="20" t="s">
        <v>35</v>
      </c>
      <c r="O786" s="119"/>
    </row>
    <row r="787" spans="1:15" ht="296.39999999999998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1"/>
      <c r="M787" s="20"/>
      <c r="N787" s="20" t="s">
        <v>79</v>
      </c>
      <c r="O787" s="119"/>
    </row>
    <row r="788" spans="1:15" ht="296.39999999999998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1"/>
      <c r="M788" s="21"/>
      <c r="N788" s="20" t="s">
        <v>79</v>
      </c>
      <c r="O788" s="119"/>
    </row>
    <row r="789" spans="1:15" ht="296.39999999999998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1"/>
      <c r="M789" s="20" t="s">
        <v>551</v>
      </c>
      <c r="N789" s="20" t="s">
        <v>35</v>
      </c>
      <c r="O789" s="119"/>
    </row>
    <row r="790" spans="1:15" ht="296.39999999999998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2"/>
      <c r="M790" s="21"/>
      <c r="N790" s="20" t="s">
        <v>35</v>
      </c>
      <c r="O790" s="120"/>
    </row>
    <row r="791" spans="1:15" ht="296.39999999999998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297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506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6.39999999999998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25</v>
      </c>
      <c r="G793" s="98"/>
      <c r="H793" s="98"/>
      <c r="I793" s="98"/>
      <c r="J793" s="98"/>
      <c r="K793" s="20" t="s">
        <v>18</v>
      </c>
      <c r="L793" s="20" t="s">
        <v>19</v>
      </c>
      <c r="M793" s="98" t="s">
        <v>20</v>
      </c>
      <c r="N793" s="98"/>
      <c r="O793" s="20"/>
    </row>
    <row r="794" spans="1:15" ht="296.39999999999998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4">
        <f>(K794+K795+K796+K797)/4</f>
        <v>1.675</v>
      </c>
      <c r="M794" s="20" t="s">
        <v>555</v>
      </c>
      <c r="N794" s="35" t="s">
        <v>30</v>
      </c>
      <c r="O794" s="110">
        <f>(L794+L801)/2</f>
        <v>1.2630811539958247</v>
      </c>
    </row>
    <row r="795" spans="1:15" ht="296.39999999999998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5"/>
      <c r="M795" s="20"/>
      <c r="N795" s="35"/>
      <c r="O795" s="117"/>
    </row>
    <row r="796" spans="1:15" ht="296.39999999999998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5"/>
      <c r="M796" s="20" t="s">
        <v>560</v>
      </c>
      <c r="N796" s="35" t="s">
        <v>561</v>
      </c>
      <c r="O796" s="117"/>
    </row>
    <row r="797" spans="1:15" ht="296.39999999999998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6"/>
      <c r="M797" s="20" t="s">
        <v>564</v>
      </c>
      <c r="N797" s="35" t="s">
        <v>565</v>
      </c>
      <c r="O797" s="117"/>
    </row>
    <row r="798" spans="1:15" ht="296.39999999999998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6.39999999999998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51</v>
      </c>
      <c r="G799" s="98"/>
      <c r="H799" s="98"/>
      <c r="I799" s="98"/>
      <c r="J799" s="98"/>
      <c r="K799" s="21" t="s">
        <v>21</v>
      </c>
      <c r="L799" s="21" t="s">
        <v>22</v>
      </c>
      <c r="M799" s="102" t="s">
        <v>20</v>
      </c>
      <c r="N799" s="103"/>
      <c r="O799" s="117"/>
    </row>
    <row r="800" spans="1:15" ht="296.39999999999998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6.39999999999998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9">
        <f>(K801+K802+K803+K804+K805+K806)/6</f>
        <v>0.85116230799164949</v>
      </c>
      <c r="M801" s="20" t="s">
        <v>569</v>
      </c>
      <c r="N801" s="35" t="s">
        <v>35</v>
      </c>
      <c r="O801" s="117"/>
    </row>
    <row r="802" spans="1:15" ht="296.39999999999998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8"/>
      <c r="M802" s="20" t="s">
        <v>569</v>
      </c>
      <c r="N802" s="35" t="s">
        <v>35</v>
      </c>
      <c r="O802" s="117"/>
    </row>
    <row r="803" spans="1:15" ht="296.39999999999998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8"/>
      <c r="M803" s="20"/>
      <c r="N803" s="35" t="s">
        <v>35</v>
      </c>
      <c r="O803" s="117"/>
    </row>
    <row r="804" spans="1:15" ht="296.39999999999998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8"/>
      <c r="M804" s="20" t="s">
        <v>569</v>
      </c>
      <c r="N804" s="35" t="s">
        <v>35</v>
      </c>
      <c r="O804" s="117"/>
    </row>
    <row r="805" spans="1:15" ht="296.39999999999998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8"/>
      <c r="M805" s="20" t="s">
        <v>569</v>
      </c>
      <c r="N805" s="35" t="s">
        <v>35</v>
      </c>
      <c r="O805" s="117"/>
    </row>
    <row r="806" spans="1:15" ht="296.39999999999998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8"/>
      <c r="M806" s="21" t="s">
        <v>580</v>
      </c>
      <c r="N806" s="35" t="s">
        <v>79</v>
      </c>
      <c r="O806" s="117"/>
    </row>
    <row r="807" spans="1:15" ht="296.39999999999998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6.39999999999998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297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7" t="s">
        <v>581</v>
      </c>
      <c r="G809" s="108"/>
      <c r="H809" s="108"/>
      <c r="I809" s="108"/>
      <c r="J809" s="108"/>
      <c r="K809" s="108"/>
      <c r="L809" s="108"/>
      <c r="M809" s="108"/>
      <c r="N809" s="108"/>
      <c r="O809" s="108"/>
    </row>
    <row r="810" spans="1:15" ht="296.39999999999998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51</v>
      </c>
      <c r="G810" s="98"/>
      <c r="H810" s="98"/>
      <c r="I810" s="98"/>
      <c r="J810" s="98"/>
      <c r="K810" s="21" t="s">
        <v>21</v>
      </c>
      <c r="L810" s="21" t="s">
        <v>22</v>
      </c>
      <c r="M810" s="102" t="s">
        <v>20</v>
      </c>
      <c r="N810" s="102"/>
      <c r="O810" s="21"/>
    </row>
    <row r="811" spans="1:15" ht="296.39999999999998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6.39999999999998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9">
        <f>(K812+K813+K814+K815+K816+K817+K818+K819+K820)</f>
        <v>42.185785750900024</v>
      </c>
      <c r="M812" s="20" t="s">
        <v>586</v>
      </c>
      <c r="N812" s="20" t="s">
        <v>587</v>
      </c>
      <c r="O812" s="110">
        <f>L812</f>
        <v>42.185785750900024</v>
      </c>
    </row>
    <row r="813" spans="1:15" ht="296.39999999999998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9"/>
      <c r="M813" s="20"/>
      <c r="N813" s="20" t="s">
        <v>590</v>
      </c>
      <c r="O813" s="110"/>
    </row>
    <row r="814" spans="1:15" ht="296.39999999999998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9"/>
      <c r="M814" s="20" t="s">
        <v>586</v>
      </c>
      <c r="N814" s="20" t="s">
        <v>590</v>
      </c>
      <c r="O814" s="110"/>
    </row>
    <row r="815" spans="1:15" ht="296.39999999999998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9"/>
      <c r="M815" s="20" t="s">
        <v>586</v>
      </c>
      <c r="N815" s="20" t="s">
        <v>590</v>
      </c>
      <c r="O815" s="110"/>
    </row>
    <row r="816" spans="1:15" ht="296.39999999999998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9"/>
      <c r="M816" s="20" t="s">
        <v>586</v>
      </c>
      <c r="N816" s="20" t="s">
        <v>590</v>
      </c>
      <c r="O816" s="110"/>
    </row>
    <row r="817" spans="1:15" ht="296.39999999999998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9"/>
      <c r="M817" s="20" t="s">
        <v>586</v>
      </c>
      <c r="N817" s="20" t="s">
        <v>590</v>
      </c>
      <c r="O817" s="110"/>
    </row>
    <row r="818" spans="1:15" ht="296.39999999999998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9"/>
      <c r="M818" s="20" t="s">
        <v>586</v>
      </c>
      <c r="N818" s="20" t="s">
        <v>79</v>
      </c>
      <c r="O818" s="110"/>
    </row>
    <row r="819" spans="1:15" ht="296.39999999999998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9"/>
      <c r="M819" s="21"/>
      <c r="N819" s="20" t="s">
        <v>79</v>
      </c>
      <c r="O819" s="110"/>
    </row>
    <row r="820" spans="1:15" ht="296.39999999999998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9"/>
      <c r="M820" s="20" t="s">
        <v>586</v>
      </c>
      <c r="N820" s="20" t="s">
        <v>35</v>
      </c>
      <c r="O820" s="110"/>
    </row>
    <row r="821" spans="1:15" ht="296.39999999999998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7.8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608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7.2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25</v>
      </c>
      <c r="G823" s="98"/>
      <c r="H823" s="98"/>
      <c r="I823" s="98"/>
      <c r="J823" s="98"/>
      <c r="K823" s="20" t="s">
        <v>18</v>
      </c>
      <c r="L823" s="20" t="s">
        <v>19</v>
      </c>
      <c r="M823" s="98" t="s">
        <v>20</v>
      </c>
      <c r="N823" s="98"/>
      <c r="O823" s="20"/>
    </row>
    <row r="824" spans="1:15" ht="187.2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30</v>
      </c>
      <c r="O824" s="99">
        <f>(L824+L839)/2</f>
        <v>0.98586789753725967</v>
      </c>
    </row>
    <row r="825" spans="1:15" ht="187.2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0"/>
      <c r="M825" s="21"/>
      <c r="N825" s="35" t="s">
        <v>35</v>
      </c>
      <c r="O825" s="100"/>
    </row>
    <row r="826" spans="1:15" ht="187.2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0"/>
      <c r="M826" s="20" t="s">
        <v>615</v>
      </c>
      <c r="N826" s="35" t="s">
        <v>35</v>
      </c>
      <c r="O826" s="100"/>
    </row>
    <row r="827" spans="1:15" ht="187.2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0"/>
      <c r="M827" s="20" t="s">
        <v>615</v>
      </c>
      <c r="N827" s="35" t="s">
        <v>35</v>
      </c>
      <c r="O827" s="100"/>
    </row>
    <row r="828" spans="1:15" ht="187.2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0"/>
      <c r="M828" s="20" t="s">
        <v>615</v>
      </c>
      <c r="N828" s="35" t="s">
        <v>35</v>
      </c>
      <c r="O828" s="100"/>
    </row>
    <row r="829" spans="1:15" ht="187.2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0"/>
      <c r="M829" s="21"/>
      <c r="N829" s="35" t="s">
        <v>35</v>
      </c>
      <c r="O829" s="100"/>
    </row>
    <row r="830" spans="1:15" ht="187.2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0"/>
      <c r="M830" s="21"/>
      <c r="N830" s="35" t="s">
        <v>35</v>
      </c>
      <c r="O830" s="100"/>
    </row>
    <row r="831" spans="1:15" ht="187.2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0"/>
      <c r="M831" s="21"/>
      <c r="N831" s="35" t="s">
        <v>35</v>
      </c>
      <c r="O831" s="100"/>
    </row>
    <row r="832" spans="1:15" ht="187.2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0"/>
      <c r="M832" s="21"/>
      <c r="N832" s="35" t="s">
        <v>35</v>
      </c>
      <c r="O832" s="100"/>
    </row>
    <row r="833" spans="1:15" ht="187.2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0"/>
      <c r="M833" s="21"/>
      <c r="N833" s="35" t="s">
        <v>35</v>
      </c>
      <c r="O833" s="100"/>
    </row>
    <row r="834" spans="1:15" ht="187.2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0"/>
      <c r="M834" s="21"/>
      <c r="N834" s="35" t="s">
        <v>35</v>
      </c>
      <c r="O834" s="100"/>
    </row>
    <row r="835" spans="1:15" ht="187.2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1"/>
      <c r="M835" s="21"/>
      <c r="N835" s="35" t="s">
        <v>35</v>
      </c>
      <c r="O835" s="100"/>
    </row>
    <row r="836" spans="1:15" ht="187.2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0"/>
    </row>
    <row r="837" spans="1:15" ht="187.2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51</v>
      </c>
      <c r="G837" s="98"/>
      <c r="H837" s="98"/>
      <c r="I837" s="98"/>
      <c r="J837" s="98"/>
      <c r="K837" s="21" t="s">
        <v>21</v>
      </c>
      <c r="L837" s="21" t="s">
        <v>22</v>
      </c>
      <c r="M837" s="102" t="s">
        <v>20</v>
      </c>
      <c r="N837" s="103"/>
      <c r="O837" s="100"/>
    </row>
    <row r="838" spans="1:15" ht="187.2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0"/>
    </row>
    <row r="839" spans="1:15" ht="187.2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4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0"/>
    </row>
    <row r="840" spans="1:15" ht="187.2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5"/>
      <c r="M840" s="21"/>
      <c r="N840" s="35" t="s">
        <v>561</v>
      </c>
      <c r="O840" s="100"/>
    </row>
    <row r="841" spans="1:15" ht="187.2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5"/>
      <c r="M841" s="21"/>
      <c r="N841" s="35" t="s">
        <v>561</v>
      </c>
      <c r="O841" s="100"/>
    </row>
    <row r="842" spans="1:15" ht="187.2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5"/>
      <c r="M842" s="21"/>
      <c r="N842" s="35" t="s">
        <v>561</v>
      </c>
      <c r="O842" s="100"/>
    </row>
    <row r="843" spans="1:15" ht="187.2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5"/>
      <c r="M843" s="21"/>
      <c r="N843" s="35" t="s">
        <v>561</v>
      </c>
      <c r="O843" s="100"/>
    </row>
    <row r="844" spans="1:15" ht="187.2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5"/>
      <c r="M844" s="21"/>
      <c r="N844" s="36" t="s">
        <v>641</v>
      </c>
      <c r="O844" s="100"/>
    </row>
    <row r="845" spans="1:15" ht="187.2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5"/>
      <c r="M845" s="31"/>
      <c r="N845" s="31"/>
      <c r="O845" s="100"/>
    </row>
    <row r="846" spans="1:15" ht="187.2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5"/>
      <c r="M846" s="21"/>
      <c r="N846" s="36"/>
      <c r="O846" s="100"/>
    </row>
    <row r="847" spans="1:15" ht="187.2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5"/>
      <c r="M847" s="21"/>
      <c r="N847" s="35" t="s">
        <v>561</v>
      </c>
      <c r="O847" s="100"/>
    </row>
    <row r="848" spans="1:15" ht="187.2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5"/>
      <c r="M848" s="21"/>
      <c r="N848" s="35" t="s">
        <v>561</v>
      </c>
      <c r="O848" s="100"/>
    </row>
    <row r="849" spans="1:15" ht="187.2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5"/>
      <c r="M849" s="21"/>
      <c r="N849" s="35" t="s">
        <v>561</v>
      </c>
      <c r="O849" s="100"/>
    </row>
    <row r="850" spans="1:15" ht="187.2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5"/>
      <c r="M850" s="21"/>
      <c r="N850" s="35" t="s">
        <v>561</v>
      </c>
      <c r="O850" s="100"/>
    </row>
    <row r="851" spans="1:15" ht="187.2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5"/>
      <c r="M851" s="21" t="s">
        <v>644</v>
      </c>
      <c r="N851" s="35" t="s">
        <v>561</v>
      </c>
      <c r="O851" s="100"/>
    </row>
    <row r="852" spans="1:15" ht="187.2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5"/>
      <c r="M852" s="21"/>
      <c r="N852" s="36" t="s">
        <v>641</v>
      </c>
      <c r="O852" s="100"/>
    </row>
    <row r="853" spans="1:15" ht="187.2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5"/>
      <c r="M853" s="31"/>
      <c r="N853" s="31"/>
      <c r="O853" s="100"/>
    </row>
    <row r="854" spans="1:15" ht="187.2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5"/>
      <c r="M854" s="21"/>
      <c r="N854" s="36"/>
      <c r="O854" s="100"/>
    </row>
    <row r="855" spans="1:15" ht="187.2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5"/>
      <c r="M855" s="20" t="s">
        <v>638</v>
      </c>
      <c r="N855" s="35" t="s">
        <v>561</v>
      </c>
      <c r="O855" s="100"/>
    </row>
    <row r="856" spans="1:15" ht="187.2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5"/>
      <c r="M856" s="21"/>
      <c r="N856" s="35" t="s">
        <v>561</v>
      </c>
      <c r="O856" s="100"/>
    </row>
    <row r="857" spans="1:15" ht="187.2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5"/>
      <c r="M857" s="21"/>
      <c r="N857" s="35" t="s">
        <v>561</v>
      </c>
      <c r="O857" s="100"/>
    </row>
    <row r="858" spans="1:15" ht="187.2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5"/>
      <c r="M858" s="21"/>
      <c r="N858" s="35" t="s">
        <v>561</v>
      </c>
      <c r="O858" s="100"/>
    </row>
    <row r="859" spans="1:15" ht="187.2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5"/>
      <c r="M859" s="21" t="s">
        <v>644</v>
      </c>
      <c r="N859" s="35" t="s">
        <v>561</v>
      </c>
      <c r="O859" s="100"/>
    </row>
    <row r="860" spans="1:15" ht="187.2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5"/>
      <c r="M860" s="21"/>
      <c r="N860" s="36" t="s">
        <v>641</v>
      </c>
      <c r="O860" s="100"/>
    </row>
    <row r="861" spans="1:15" ht="187.2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5"/>
      <c r="M861" s="31"/>
      <c r="N861" s="31"/>
      <c r="O861" s="100"/>
    </row>
    <row r="862" spans="1:15" ht="187.2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5"/>
      <c r="M862" s="21"/>
      <c r="N862" s="36"/>
      <c r="O862" s="100"/>
    </row>
    <row r="863" spans="1:15" ht="187.2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5"/>
      <c r="M863" s="21"/>
      <c r="N863" s="35" t="s">
        <v>561</v>
      </c>
      <c r="O863" s="100"/>
    </row>
    <row r="864" spans="1:15" ht="187.2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5"/>
      <c r="M864" s="21"/>
      <c r="N864" s="35" t="s">
        <v>561</v>
      </c>
      <c r="O864" s="100"/>
    </row>
    <row r="865" spans="1:15" ht="187.2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5"/>
      <c r="M865" s="21"/>
      <c r="N865" s="35" t="s">
        <v>561</v>
      </c>
      <c r="O865" s="100"/>
    </row>
    <row r="866" spans="1:15" ht="187.2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5"/>
      <c r="M866" s="21"/>
      <c r="N866" s="35" t="s">
        <v>561</v>
      </c>
      <c r="O866" s="100"/>
    </row>
    <row r="867" spans="1:15" ht="187.2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5"/>
      <c r="M867" s="21" t="s">
        <v>649</v>
      </c>
      <c r="N867" s="35" t="s">
        <v>561</v>
      </c>
      <c r="O867" s="100"/>
    </row>
    <row r="868" spans="1:15" ht="187.2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5"/>
      <c r="M868" s="21"/>
      <c r="N868" s="36" t="s">
        <v>641</v>
      </c>
      <c r="O868" s="100"/>
    </row>
    <row r="869" spans="1:15" ht="187.2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5"/>
      <c r="M869" s="31"/>
      <c r="N869" s="31"/>
      <c r="O869" s="100"/>
    </row>
    <row r="870" spans="1:15" ht="187.2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5"/>
      <c r="M870" s="21"/>
      <c r="N870" s="36"/>
      <c r="O870" s="100"/>
    </row>
    <row r="871" spans="1:15" ht="187.2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5"/>
      <c r="M871" s="21"/>
      <c r="N871" s="35" t="s">
        <v>561</v>
      </c>
      <c r="O871" s="100"/>
    </row>
    <row r="872" spans="1:15" ht="187.2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5"/>
      <c r="M872" s="21"/>
      <c r="N872" s="35" t="s">
        <v>561</v>
      </c>
      <c r="O872" s="100"/>
    </row>
    <row r="873" spans="1:15" ht="187.2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5"/>
      <c r="M873" s="21"/>
      <c r="N873" s="35" t="s">
        <v>561</v>
      </c>
      <c r="O873" s="100"/>
    </row>
    <row r="874" spans="1:15" ht="187.2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5"/>
      <c r="M874" s="21"/>
      <c r="N874" s="35" t="s">
        <v>561</v>
      </c>
      <c r="O874" s="100"/>
    </row>
    <row r="875" spans="1:15" ht="187.2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5"/>
      <c r="M875" s="21"/>
      <c r="N875" s="35" t="s">
        <v>561</v>
      </c>
      <c r="O875" s="100"/>
    </row>
    <row r="876" spans="1:15" ht="187.2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6"/>
      <c r="M876" s="21"/>
      <c r="N876" s="36" t="s">
        <v>641</v>
      </c>
      <c r="O876" s="10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topLeftCell="F10" zoomScale="80" zoomScaleSheetLayoutView="80" workbookViewId="0">
      <selection activeCell="K11" sqref="K11"/>
    </sheetView>
  </sheetViews>
  <sheetFormatPr defaultRowHeight="14.4"/>
  <cols>
    <col min="1" max="1" width="19.33203125" customWidth="1"/>
    <col min="2" max="2" width="21.44140625" customWidth="1"/>
    <col min="3" max="3" width="13.44140625" style="1" customWidth="1"/>
    <col min="4" max="4" width="16.109375" customWidth="1"/>
    <col min="5" max="5" width="22" customWidth="1"/>
    <col min="6" max="6" width="11.44140625" customWidth="1"/>
    <col min="7" max="7" width="24.44140625" customWidth="1"/>
    <col min="8" max="8" width="15" customWidth="1"/>
    <col min="9" max="9" width="23.6640625" customWidth="1"/>
    <col min="10" max="10" width="31.33203125" customWidth="1"/>
    <col min="11" max="11" width="21.6640625" customWidth="1"/>
    <col min="12" max="12" width="23.88671875" customWidth="1"/>
    <col min="13" max="13" width="16.33203125" customWidth="1"/>
    <col min="16" max="16" width="14.5546875" customWidth="1"/>
  </cols>
  <sheetData>
    <row r="1" spans="1:13" s="1" customFormat="1" ht="18">
      <c r="L1" s="79"/>
    </row>
    <row r="2" spans="1:13" s="1" customFormat="1" ht="15.6">
      <c r="L2" s="78"/>
    </row>
    <row r="3" spans="1:13" s="1" customFormat="1" ht="15.6">
      <c r="L3" s="78"/>
    </row>
    <row r="4" spans="1:13" s="1" customFormat="1">
      <c r="E4" s="132" t="s">
        <v>673</v>
      </c>
      <c r="F4" s="132"/>
      <c r="G4" s="132"/>
      <c r="H4" s="132"/>
      <c r="I4" s="132"/>
      <c r="J4" s="132"/>
    </row>
    <row r="5" spans="1:13" s="1" customFormat="1">
      <c r="E5" s="132"/>
      <c r="F5" s="132"/>
      <c r="G5" s="132"/>
      <c r="H5" s="132"/>
      <c r="I5" s="132"/>
      <c r="J5" s="132"/>
    </row>
    <row r="6" spans="1:13" s="1" customFormat="1" ht="30.75" customHeight="1">
      <c r="E6" s="132"/>
      <c r="F6" s="132"/>
      <c r="G6" s="132"/>
      <c r="H6" s="132"/>
      <c r="I6" s="132"/>
      <c r="J6" s="132"/>
    </row>
    <row r="7" spans="1:13" s="1" customFormat="1"/>
    <row r="8" spans="1:13" ht="93.6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670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s="1" customFormat="1" ht="69">
      <c r="A9" s="133" t="s">
        <v>674</v>
      </c>
      <c r="B9" s="133" t="s">
        <v>669</v>
      </c>
      <c r="C9" s="84" t="s">
        <v>7</v>
      </c>
      <c r="D9" s="84" t="s">
        <v>654</v>
      </c>
      <c r="E9" s="88" t="s">
        <v>675</v>
      </c>
      <c r="F9" s="87" t="s">
        <v>662</v>
      </c>
      <c r="G9" s="77">
        <v>90</v>
      </c>
      <c r="H9" s="77">
        <v>98</v>
      </c>
      <c r="I9" s="77">
        <v>108.89</v>
      </c>
      <c r="J9" s="135">
        <v>103.22</v>
      </c>
      <c r="K9" s="77"/>
      <c r="L9" s="77" t="s">
        <v>671</v>
      </c>
      <c r="M9" s="131">
        <v>101.61</v>
      </c>
    </row>
    <row r="10" spans="1:13" s="1" customFormat="1" ht="55.2">
      <c r="A10" s="134"/>
      <c r="B10" s="134"/>
      <c r="C10" s="84" t="s">
        <v>7</v>
      </c>
      <c r="D10" s="84" t="s">
        <v>654</v>
      </c>
      <c r="E10" s="88" t="s">
        <v>676</v>
      </c>
      <c r="F10" s="87" t="s">
        <v>662</v>
      </c>
      <c r="G10" s="77">
        <v>100</v>
      </c>
      <c r="H10" s="77">
        <v>100</v>
      </c>
      <c r="I10" s="77">
        <v>100</v>
      </c>
      <c r="J10" s="136"/>
      <c r="K10" s="77"/>
      <c r="L10" s="77" t="s">
        <v>671</v>
      </c>
      <c r="M10" s="131"/>
    </row>
    <row r="11" spans="1:13" s="142" customFormat="1" ht="95.25" customHeight="1">
      <c r="A11" s="134"/>
      <c r="B11" s="134"/>
      <c r="C11" s="139" t="s">
        <v>7</v>
      </c>
      <c r="D11" s="139" t="s">
        <v>654</v>
      </c>
      <c r="E11" s="140" t="s">
        <v>665</v>
      </c>
      <c r="F11" s="141" t="s">
        <v>662</v>
      </c>
      <c r="G11" s="141">
        <v>10</v>
      </c>
      <c r="H11" s="141">
        <v>10.4</v>
      </c>
      <c r="I11" s="141">
        <v>104</v>
      </c>
      <c r="J11" s="136"/>
      <c r="K11" s="141" t="s">
        <v>679</v>
      </c>
      <c r="L11" s="141" t="s">
        <v>671</v>
      </c>
      <c r="M11" s="131"/>
    </row>
    <row r="12" spans="1:13" s="1" customFormat="1" ht="27.6">
      <c r="A12" s="134"/>
      <c r="B12" s="134"/>
      <c r="C12" s="84" t="s">
        <v>7</v>
      </c>
      <c r="D12" s="84" t="s">
        <v>655</v>
      </c>
      <c r="E12" s="88" t="s">
        <v>663</v>
      </c>
      <c r="F12" s="87" t="s">
        <v>664</v>
      </c>
      <c r="G12" s="77">
        <v>500</v>
      </c>
      <c r="H12" s="77">
        <v>500</v>
      </c>
      <c r="I12" s="77">
        <v>100</v>
      </c>
      <c r="J12" s="136"/>
      <c r="K12" s="77"/>
      <c r="L12" s="77" t="s">
        <v>671</v>
      </c>
      <c r="M12" s="131"/>
    </row>
    <row r="13" spans="1:13" s="1" customFormat="1" ht="80.25" customHeight="1">
      <c r="A13" s="135"/>
      <c r="B13" s="133" t="s">
        <v>672</v>
      </c>
      <c r="C13" s="84" t="s">
        <v>7</v>
      </c>
      <c r="D13" s="84" t="s">
        <v>654</v>
      </c>
      <c r="E13" s="88" t="s">
        <v>666</v>
      </c>
      <c r="F13" s="87" t="s">
        <v>662</v>
      </c>
      <c r="G13" s="77">
        <v>100</v>
      </c>
      <c r="H13" s="77">
        <v>100</v>
      </c>
      <c r="I13" s="77">
        <v>100</v>
      </c>
      <c r="J13" s="135">
        <v>100</v>
      </c>
      <c r="K13" s="77"/>
      <c r="L13" s="77" t="s">
        <v>671</v>
      </c>
      <c r="M13" s="131"/>
    </row>
    <row r="14" spans="1:13" s="1" customFormat="1" ht="69">
      <c r="A14" s="136"/>
      <c r="B14" s="134"/>
      <c r="C14" s="84" t="s">
        <v>7</v>
      </c>
      <c r="D14" s="84" t="s">
        <v>654</v>
      </c>
      <c r="E14" s="81" t="s">
        <v>667</v>
      </c>
      <c r="F14" s="87" t="s">
        <v>662</v>
      </c>
      <c r="G14" s="77">
        <v>100</v>
      </c>
      <c r="H14" s="77">
        <v>100</v>
      </c>
      <c r="I14" s="77">
        <v>100</v>
      </c>
      <c r="J14" s="136"/>
      <c r="K14" s="77"/>
      <c r="L14" s="77" t="s">
        <v>671</v>
      </c>
      <c r="M14" s="131"/>
    </row>
    <row r="15" spans="1:13" s="1" customFormat="1" ht="27.6">
      <c r="A15" s="137"/>
      <c r="B15" s="138"/>
      <c r="C15" s="84" t="s">
        <v>7</v>
      </c>
      <c r="D15" s="84" t="s">
        <v>655</v>
      </c>
      <c r="E15" s="81" t="s">
        <v>668</v>
      </c>
      <c r="F15" s="77" t="s">
        <v>664</v>
      </c>
      <c r="G15" s="77">
        <v>70</v>
      </c>
      <c r="H15" s="77">
        <v>70</v>
      </c>
      <c r="I15" s="77">
        <v>100</v>
      </c>
      <c r="J15" s="137"/>
      <c r="K15" s="77"/>
      <c r="L15" s="77" t="s">
        <v>671</v>
      </c>
      <c r="M15" s="131"/>
    </row>
    <row r="16" spans="1:13" s="1" customFormat="1">
      <c r="A16" s="85"/>
      <c r="B16" s="86"/>
      <c r="C16" s="84"/>
      <c r="D16" s="84"/>
      <c r="E16" s="81"/>
      <c r="F16" s="77"/>
      <c r="G16" s="77"/>
      <c r="H16" s="77"/>
      <c r="I16" s="77"/>
      <c r="J16" s="89"/>
      <c r="K16" s="77"/>
      <c r="L16" s="77"/>
      <c r="M16" s="131"/>
    </row>
    <row r="17" spans="1:13" s="1" customFormat="1" ht="41.4">
      <c r="A17" s="90"/>
      <c r="B17" s="92"/>
      <c r="C17" s="94" t="s">
        <v>677</v>
      </c>
      <c r="D17" s="94"/>
      <c r="E17" s="95"/>
      <c r="F17" s="96"/>
      <c r="G17" s="96" t="s">
        <v>678</v>
      </c>
      <c r="H17" s="97"/>
      <c r="I17" s="93"/>
      <c r="J17" s="91"/>
      <c r="K17" s="77"/>
      <c r="L17" s="77"/>
      <c r="M17" s="131"/>
    </row>
    <row r="18" spans="1:13">
      <c r="A18" s="83"/>
      <c r="B18" s="84"/>
      <c r="C18" s="82"/>
      <c r="D18" s="82"/>
      <c r="E18" s="82"/>
      <c r="F18" s="82"/>
      <c r="G18" s="77"/>
      <c r="H18" s="77"/>
      <c r="I18" s="77"/>
      <c r="J18" s="80"/>
      <c r="K18" s="77"/>
      <c r="L18" s="77"/>
      <c r="M18" s="131"/>
    </row>
    <row r="20" spans="1:13" s="1" customFormat="1"/>
    <row r="21" spans="1:13" s="1" customFormat="1"/>
    <row r="22" spans="1:13" s="1" customFormat="1"/>
    <row r="23" spans="1:13" s="1" customFormat="1"/>
    <row r="24" spans="1:13" s="1" customFormat="1"/>
    <row r="25" spans="1:13" s="1" customFormat="1"/>
    <row r="26" spans="1:13" s="1" customFormat="1"/>
    <row r="27" spans="1:13" s="1" customFormat="1"/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mergeCells count="8">
    <mergeCell ref="M9:M18"/>
    <mergeCell ref="E4:J6"/>
    <mergeCell ref="A9:A12"/>
    <mergeCell ref="A13:A15"/>
    <mergeCell ref="B13:B15"/>
    <mergeCell ref="J13:J15"/>
    <mergeCell ref="B9:B12"/>
    <mergeCell ref="J9:J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2016-04-18T02:53:48Z</dcterms:modified>
</cp:coreProperties>
</file>