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/>
  <c r="C19"/>
  <c r="C20"/>
  <c r="C21"/>
  <c r="C22"/>
  <c r="C23"/>
  <c r="C24"/>
  <c r="A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308"/>
  <c r="B308"/>
  <c r="C308"/>
  <c r="A309"/>
  <c r="B309"/>
  <c r="C309"/>
  <c r="A310"/>
  <c r="B310"/>
  <c r="C310"/>
  <c r="A311"/>
  <c r="B311"/>
  <c r="C311"/>
  <c r="A312"/>
  <c r="B312"/>
  <c r="C312"/>
  <c r="A313"/>
  <c r="B313"/>
  <c r="C313"/>
  <c r="A314"/>
  <c r="B314"/>
  <c r="C314"/>
  <c r="A315"/>
  <c r="B315"/>
  <c r="C315"/>
  <c r="A316"/>
  <c r="B316"/>
  <c r="C316"/>
  <c r="A317"/>
  <c r="B317"/>
  <c r="C317"/>
  <c r="A318"/>
  <c r="B318"/>
  <c r="C318"/>
  <c r="A319"/>
  <c r="B319"/>
  <c r="C319"/>
  <c r="A320"/>
  <c r="B320"/>
  <c r="C320"/>
  <c r="A321"/>
  <c r="B321"/>
  <c r="C321"/>
  <c r="A322"/>
  <c r="B322"/>
  <c r="C322"/>
  <c r="A323"/>
  <c r="B323"/>
  <c r="C323"/>
  <c r="A324"/>
  <c r="B324"/>
  <c r="C324"/>
  <c r="A325"/>
  <c r="B325"/>
  <c r="C325"/>
  <c r="A326"/>
  <c r="B326"/>
  <c r="C326"/>
  <c r="A327"/>
  <c r="B327"/>
  <c r="C327"/>
  <c r="A328"/>
  <c r="B328"/>
  <c r="C328"/>
  <c r="A329"/>
  <c r="B329"/>
  <c r="C329"/>
  <c r="A330"/>
  <c r="B330"/>
  <c r="C330"/>
  <c r="A331"/>
  <c r="B331"/>
  <c r="C331"/>
  <c r="A332"/>
  <c r="B332"/>
  <c r="C332"/>
  <c r="A333"/>
  <c r="B333"/>
  <c r="C333"/>
  <c r="A334"/>
  <c r="B334"/>
  <c r="C334"/>
  <c r="A335"/>
  <c r="B335"/>
  <c r="C335"/>
  <c r="A336"/>
  <c r="B336"/>
  <c r="C336"/>
  <c r="A337"/>
  <c r="B337"/>
  <c r="C337"/>
  <c r="A338"/>
  <c r="B338"/>
  <c r="C338"/>
  <c r="A339"/>
  <c r="B339"/>
  <c r="C339"/>
  <c r="A340"/>
  <c r="B340"/>
  <c r="C340"/>
  <c r="A341"/>
  <c r="B341"/>
  <c r="C341"/>
  <c r="A342"/>
  <c r="B342"/>
  <c r="C342"/>
  <c r="A343"/>
  <c r="B343"/>
  <c r="C343"/>
  <c r="A344"/>
  <c r="B344"/>
  <c r="C344"/>
  <c r="A345"/>
  <c r="B345"/>
  <c r="C345"/>
  <c r="A346"/>
  <c r="B346"/>
  <c r="C346"/>
  <c r="A347"/>
  <c r="B347"/>
  <c r="C347"/>
  <c r="A348"/>
  <c r="B348"/>
  <c r="C348"/>
  <c r="A349"/>
  <c r="B349"/>
  <c r="C349"/>
  <c r="A350"/>
  <c r="B350"/>
  <c r="C350"/>
  <c r="A351"/>
  <c r="B351"/>
  <c r="C351"/>
  <c r="A352"/>
  <c r="B352"/>
  <c r="C352"/>
  <c r="A353"/>
  <c r="B353"/>
  <c r="C353"/>
  <c r="A354"/>
  <c r="B354"/>
  <c r="C354"/>
  <c r="A355"/>
  <c r="B355"/>
  <c r="C355"/>
  <c r="A356"/>
  <c r="B356"/>
  <c r="C356"/>
  <c r="A357"/>
  <c r="B357"/>
  <c r="C357"/>
  <c r="A358"/>
  <c r="B358"/>
  <c r="C358"/>
  <c r="A359"/>
  <c r="B359"/>
  <c r="C359"/>
  <c r="A360"/>
  <c r="B360"/>
  <c r="C360"/>
  <c r="A361"/>
  <c r="B361"/>
  <c r="C361"/>
  <c r="A362"/>
  <c r="B362"/>
  <c r="C362"/>
  <c r="A363"/>
  <c r="B363"/>
  <c r="C363"/>
  <c r="A364"/>
  <c r="B364"/>
  <c r="C364"/>
  <c r="A365"/>
  <c r="B365"/>
  <c r="C365"/>
  <c r="A366"/>
  <c r="B366"/>
  <c r="C366"/>
  <c r="A367"/>
  <c r="B367"/>
  <c r="C367"/>
  <c r="A368"/>
  <c r="B368"/>
  <c r="C368"/>
  <c r="A369"/>
  <c r="B369"/>
  <c r="C369"/>
  <c r="A370"/>
  <c r="B370"/>
  <c r="C370"/>
  <c r="A371"/>
  <c r="B371"/>
  <c r="C371"/>
  <c r="A372"/>
  <c r="B372"/>
  <c r="C372"/>
  <c r="A373"/>
  <c r="B373"/>
  <c r="C373"/>
  <c r="A374"/>
  <c r="B374"/>
  <c r="C374"/>
  <c r="A375"/>
  <c r="B375"/>
  <c r="C375"/>
  <c r="A376"/>
  <c r="B376"/>
  <c r="C376"/>
  <c r="A377"/>
  <c r="B377"/>
  <c r="C377"/>
  <c r="A378"/>
  <c r="B378"/>
  <c r="C378"/>
  <c r="A379"/>
  <c r="B379"/>
  <c r="C379"/>
  <c r="A380"/>
  <c r="B380"/>
  <c r="C380"/>
  <c r="A381"/>
  <c r="B381"/>
  <c r="C381"/>
  <c r="A382"/>
  <c r="B382"/>
  <c r="C382"/>
  <c r="A383"/>
  <c r="B383"/>
  <c r="C383"/>
  <c r="A384"/>
  <c r="B384"/>
  <c r="C384"/>
  <c r="A385"/>
  <c r="B385"/>
  <c r="C385"/>
  <c r="A386"/>
  <c r="B386"/>
  <c r="C386"/>
  <c r="A387"/>
  <c r="B387"/>
  <c r="C387"/>
  <c r="A388"/>
  <c r="B388"/>
  <c r="C388"/>
  <c r="A389"/>
  <c r="B389"/>
  <c r="C389"/>
  <c r="A390"/>
  <c r="B390"/>
  <c r="C390"/>
  <c r="A391"/>
  <c r="B391"/>
  <c r="C391"/>
  <c r="A392"/>
  <c r="B392"/>
  <c r="C392"/>
  <c r="A393"/>
  <c r="B393"/>
  <c r="C393"/>
  <c r="A394"/>
  <c r="B394"/>
  <c r="C394"/>
  <c r="A395"/>
  <c r="B395"/>
  <c r="C395"/>
  <c r="A396"/>
  <c r="B396"/>
  <c r="C396"/>
  <c r="A397"/>
  <c r="B397"/>
  <c r="C397"/>
  <c r="A398"/>
  <c r="B398"/>
  <c r="C398"/>
  <c r="A399"/>
  <c r="B399"/>
  <c r="C399"/>
  <c r="A400"/>
  <c r="B400"/>
  <c r="C400"/>
  <c r="A401"/>
  <c r="B401"/>
  <c r="C401"/>
  <c r="A402"/>
  <c r="B402"/>
  <c r="C402"/>
  <c r="A403"/>
  <c r="B403"/>
  <c r="C403"/>
  <c r="A404"/>
  <c r="B404"/>
  <c r="C404"/>
  <c r="A405"/>
  <c r="B405"/>
  <c r="C405"/>
  <c r="A406"/>
  <c r="B406"/>
  <c r="C406"/>
  <c r="A407"/>
  <c r="B407"/>
  <c r="C407"/>
  <c r="A408"/>
  <c r="B408"/>
  <c r="C408"/>
  <c r="A409"/>
  <c r="B409"/>
  <c r="C409"/>
  <c r="A410"/>
  <c r="B410"/>
  <c r="C410"/>
  <c r="A411"/>
  <c r="B411"/>
  <c r="C411"/>
  <c r="A412"/>
  <c r="B412"/>
  <c r="C412"/>
  <c r="A413"/>
  <c r="B413"/>
  <c r="C413"/>
  <c r="A414"/>
  <c r="B414"/>
  <c r="C414"/>
  <c r="A415"/>
  <c r="B415"/>
  <c r="C415"/>
  <c r="A416"/>
  <c r="B416"/>
  <c r="C416"/>
  <c r="A417"/>
  <c r="B417"/>
  <c r="C417"/>
  <c r="A418"/>
  <c r="B418"/>
  <c r="C418"/>
  <c r="A419"/>
  <c r="B419"/>
  <c r="C419"/>
  <c r="A420"/>
  <c r="B420"/>
  <c r="C420"/>
  <c r="A421"/>
  <c r="B421"/>
  <c r="C421"/>
  <c r="A422"/>
  <c r="B422"/>
  <c r="C422"/>
  <c r="A423"/>
  <c r="B423"/>
  <c r="C423"/>
  <c r="A424"/>
  <c r="B424"/>
  <c r="C424"/>
  <c r="A425"/>
  <c r="B425"/>
  <c r="C425"/>
  <c r="A426"/>
  <c r="B426"/>
  <c r="C426"/>
  <c r="A427"/>
  <c r="B427"/>
  <c r="C427"/>
  <c r="A428"/>
  <c r="B428"/>
  <c r="C428"/>
  <c r="A429"/>
  <c r="B429"/>
  <c r="C429"/>
  <c r="A430"/>
  <c r="B430"/>
  <c r="C430"/>
  <c r="A431"/>
  <c r="B431"/>
  <c r="C431"/>
  <c r="A432"/>
  <c r="B432"/>
  <c r="C432"/>
  <c r="A433"/>
  <c r="B433"/>
  <c r="C433"/>
  <c r="A434"/>
  <c r="B434"/>
  <c r="C434"/>
  <c r="A435"/>
  <c r="B435"/>
  <c r="C435"/>
  <c r="A436"/>
  <c r="B436"/>
  <c r="C436"/>
  <c r="A437"/>
  <c r="B437"/>
  <c r="C437"/>
  <c r="A438"/>
  <c r="B438"/>
  <c r="C438"/>
  <c r="A439"/>
  <c r="B439"/>
  <c r="C439"/>
  <c r="A440"/>
  <c r="B440"/>
  <c r="C440"/>
  <c r="A441"/>
  <c r="B441"/>
  <c r="C441"/>
  <c r="A442"/>
  <c r="B442"/>
  <c r="C442"/>
  <c r="A443"/>
  <c r="B443"/>
  <c r="C443"/>
  <c r="A444"/>
  <c r="B444"/>
  <c r="C444"/>
  <c r="A445"/>
  <c r="B445"/>
  <c r="C445"/>
  <c r="A446"/>
  <c r="B446"/>
  <c r="C446"/>
  <c r="A447"/>
  <c r="B447"/>
  <c r="C447"/>
  <c r="A448"/>
  <c r="B448"/>
  <c r="C448"/>
  <c r="A449"/>
  <c r="B449"/>
  <c r="C449"/>
  <c r="A450"/>
  <c r="B450"/>
  <c r="C450"/>
  <c r="A451"/>
  <c r="B451"/>
  <c r="C451"/>
  <c r="A452"/>
  <c r="B452"/>
  <c r="C452"/>
  <c r="A453"/>
  <c r="B453"/>
  <c r="C453"/>
  <c r="A454"/>
  <c r="B454"/>
  <c r="C454"/>
  <c r="A455"/>
  <c r="B455"/>
  <c r="C455"/>
  <c r="A456"/>
  <c r="B456"/>
  <c r="C456"/>
  <c r="A457"/>
  <c r="B457"/>
  <c r="C457"/>
  <c r="A458"/>
  <c r="B458"/>
  <c r="C458"/>
  <c r="A459"/>
  <c r="B459"/>
  <c r="C459"/>
  <c r="A460"/>
  <c r="B460"/>
  <c r="C460"/>
  <c r="A461"/>
  <c r="B461"/>
  <c r="C461"/>
  <c r="A462"/>
  <c r="B462"/>
  <c r="C462"/>
  <c r="A463"/>
  <c r="B463"/>
  <c r="C463"/>
  <c r="A464"/>
  <c r="B464"/>
  <c r="C464"/>
  <c r="A465"/>
  <c r="B465"/>
  <c r="C465"/>
  <c r="A466"/>
  <c r="B466"/>
  <c r="C466"/>
  <c r="A467"/>
  <c r="B467"/>
  <c r="C467"/>
  <c r="A468"/>
  <c r="B468"/>
  <c r="C468"/>
  <c r="A469"/>
  <c r="B469"/>
  <c r="C469"/>
  <c r="A470"/>
  <c r="B470"/>
  <c r="C470"/>
  <c r="A471"/>
  <c r="B471"/>
  <c r="C471"/>
  <c r="A472"/>
  <c r="B472"/>
  <c r="C472"/>
  <c r="A473"/>
  <c r="B473"/>
  <c r="C473"/>
  <c r="A474"/>
  <c r="B474"/>
  <c r="C474"/>
  <c r="A475"/>
  <c r="B475"/>
  <c r="C475"/>
  <c r="A476"/>
  <c r="B476"/>
  <c r="C476"/>
  <c r="A477"/>
  <c r="B477"/>
  <c r="C477"/>
  <c r="A478"/>
  <c r="B478"/>
  <c r="C478"/>
  <c r="A479"/>
  <c r="B479"/>
  <c r="C479"/>
  <c r="A480"/>
  <c r="B480"/>
  <c r="C480"/>
  <c r="A481"/>
  <c r="B481"/>
  <c r="C481"/>
  <c r="A482"/>
  <c r="B482"/>
  <c r="C482"/>
  <c r="A483"/>
  <c r="B483"/>
  <c r="C483"/>
  <c r="A484"/>
  <c r="B484"/>
  <c r="C484"/>
  <c r="A485"/>
  <c r="B485"/>
  <c r="C485"/>
  <c r="A486"/>
  <c r="B486"/>
  <c r="C486"/>
  <c r="A487"/>
  <c r="B487"/>
  <c r="C487"/>
  <c r="A488"/>
  <c r="B488"/>
  <c r="C488"/>
  <c r="A489"/>
  <c r="B489"/>
  <c r="C489"/>
  <c r="A490"/>
  <c r="B490"/>
  <c r="C490"/>
  <c r="A491"/>
  <c r="B491"/>
  <c r="C491"/>
  <c r="A492"/>
  <c r="B492"/>
  <c r="C492"/>
  <c r="A493"/>
  <c r="B493"/>
  <c r="C493"/>
  <c r="A494"/>
  <c r="B494"/>
  <c r="C494"/>
  <c r="A495"/>
  <c r="B495"/>
  <c r="C495"/>
  <c r="A496"/>
  <c r="B496"/>
  <c r="C496"/>
  <c r="A497"/>
  <c r="B497"/>
  <c r="C497"/>
  <c r="A498"/>
  <c r="B498"/>
  <c r="C498"/>
  <c r="A499"/>
  <c r="B499"/>
  <c r="C499"/>
  <c r="A500"/>
  <c r="B500"/>
  <c r="C500"/>
  <c r="A501"/>
  <c r="B501"/>
  <c r="C501"/>
  <c r="A502"/>
  <c r="B502"/>
  <c r="C502"/>
  <c r="A503"/>
  <c r="B503"/>
  <c r="C503"/>
  <c r="A504"/>
  <c r="B504"/>
  <c r="C504"/>
  <c r="A505"/>
  <c r="B505"/>
  <c r="C505"/>
  <c r="A506"/>
  <c r="B506"/>
  <c r="C506"/>
  <c r="A507"/>
  <c r="B507"/>
  <c r="C507"/>
  <c r="A508"/>
  <c r="B508"/>
  <c r="C508"/>
  <c r="A509"/>
  <c r="B509"/>
  <c r="C509"/>
  <c r="A510"/>
  <c r="B510"/>
  <c r="C510"/>
  <c r="A511"/>
  <c r="B511"/>
  <c r="C511"/>
  <c r="A512"/>
  <c r="B512"/>
  <c r="C512"/>
  <c r="A513"/>
  <c r="B513"/>
  <c r="C513"/>
  <c r="A514"/>
  <c r="B514"/>
  <c r="C514"/>
  <c r="A515"/>
  <c r="B515"/>
  <c r="C515"/>
  <c r="A516"/>
  <c r="B516"/>
  <c r="C516"/>
  <c r="A517"/>
  <c r="B517"/>
  <c r="C517"/>
  <c r="A518"/>
  <c r="B518"/>
  <c r="C518"/>
  <c r="A519"/>
  <c r="B519"/>
  <c r="C519"/>
  <c r="A520"/>
  <c r="B520"/>
  <c r="C520"/>
  <c r="A521"/>
  <c r="B521"/>
  <c r="C521"/>
  <c r="A522"/>
  <c r="B522"/>
  <c r="C522"/>
  <c r="A523"/>
  <c r="B523"/>
  <c r="C523"/>
  <c r="A524"/>
  <c r="B524"/>
  <c r="C524"/>
  <c r="A525"/>
  <c r="B525"/>
  <c r="C525"/>
  <c r="A526"/>
  <c r="B526"/>
  <c r="C526"/>
  <c r="A527"/>
  <c r="B527"/>
  <c r="C527"/>
  <c r="A528"/>
  <c r="B528"/>
  <c r="C528"/>
  <c r="A529"/>
  <c r="B529"/>
  <c r="C529"/>
  <c r="A530"/>
  <c r="B530"/>
  <c r="C530"/>
  <c r="A531"/>
  <c r="B531"/>
  <c r="C531"/>
  <c r="A532"/>
  <c r="B532"/>
  <c r="C532"/>
  <c r="A533"/>
  <c r="B533"/>
  <c r="C533"/>
  <c r="A534"/>
  <c r="B534"/>
  <c r="C534"/>
  <c r="A535"/>
  <c r="B535"/>
  <c r="C535"/>
  <c r="A536"/>
  <c r="B536"/>
  <c r="C536"/>
  <c r="A537"/>
  <c r="B537"/>
  <c r="C537"/>
  <c r="A538"/>
  <c r="B538"/>
  <c r="C538"/>
  <c r="A539"/>
  <c r="B539"/>
  <c r="C539"/>
  <c r="A540"/>
  <c r="B540"/>
  <c r="C540"/>
  <c r="A541"/>
  <c r="B541"/>
  <c r="C541"/>
  <c r="A542"/>
  <c r="B542"/>
  <c r="C542"/>
  <c r="A543"/>
  <c r="B543"/>
  <c r="C543"/>
  <c r="A544"/>
  <c r="B544"/>
  <c r="C544"/>
  <c r="A545"/>
  <c r="B545"/>
  <c r="C545"/>
  <c r="A546"/>
  <c r="B546"/>
  <c r="C546"/>
  <c r="A547"/>
  <c r="B547"/>
  <c r="C547"/>
  <c r="A548"/>
  <c r="B548"/>
  <c r="C548"/>
  <c r="A549"/>
  <c r="B549"/>
  <c r="C549"/>
  <c r="A550"/>
  <c r="B550"/>
  <c r="C550"/>
  <c r="A551"/>
  <c r="B551"/>
  <c r="C551"/>
  <c r="A552"/>
  <c r="B552"/>
  <c r="C552"/>
  <c r="A553"/>
  <c r="B553"/>
  <c r="C553"/>
  <c r="A554"/>
  <c r="B554"/>
  <c r="C554"/>
  <c r="A555"/>
  <c r="B555"/>
  <c r="C555"/>
  <c r="A556"/>
  <c r="B556"/>
  <c r="C556"/>
  <c r="A557"/>
  <c r="B557"/>
  <c r="C557"/>
  <c r="A558"/>
  <c r="B558"/>
  <c r="C558"/>
  <c r="A559"/>
  <c r="B559"/>
  <c r="C559"/>
  <c r="A560"/>
  <c r="B560"/>
  <c r="C560"/>
  <c r="A561"/>
  <c r="B561"/>
  <c r="C561"/>
  <c r="A562"/>
  <c r="B562"/>
  <c r="C562"/>
  <c r="A563"/>
  <c r="B563"/>
  <c r="C563"/>
  <c r="A564"/>
  <c r="B564"/>
  <c r="C564"/>
  <c r="A565"/>
  <c r="B565"/>
  <c r="C565"/>
  <c r="A566"/>
  <c r="B566"/>
  <c r="C566"/>
  <c r="A567"/>
  <c r="B567"/>
  <c r="C567"/>
  <c r="A568"/>
  <c r="B568"/>
  <c r="C568"/>
  <c r="A569"/>
  <c r="B569"/>
  <c r="C569"/>
  <c r="A570"/>
  <c r="B570"/>
  <c r="C570"/>
  <c r="A571"/>
  <c r="B571"/>
  <c r="C571"/>
  <c r="A572"/>
  <c r="B572"/>
  <c r="C572"/>
  <c r="A573"/>
  <c r="B573"/>
  <c r="C573"/>
  <c r="A574"/>
  <c r="B574"/>
  <c r="C574"/>
  <c r="A575"/>
  <c r="B575"/>
  <c r="C575"/>
  <c r="A576"/>
  <c r="B576"/>
  <c r="C576"/>
  <c r="A577"/>
  <c r="B577"/>
  <c r="C577"/>
  <c r="A578"/>
  <c r="B578"/>
  <c r="C578"/>
  <c r="A579"/>
  <c r="B579"/>
  <c r="C579"/>
  <c r="A580"/>
  <c r="B580"/>
  <c r="C580"/>
  <c r="A581"/>
  <c r="B581"/>
  <c r="C581"/>
  <c r="A582"/>
  <c r="B582"/>
  <c r="C582"/>
  <c r="A583"/>
  <c r="B583"/>
  <c r="C583"/>
  <c r="A584"/>
  <c r="B584"/>
  <c r="C584"/>
  <c r="C585"/>
  <c r="C586"/>
  <c r="C587"/>
  <c r="A585"/>
  <c r="B585"/>
  <c r="B586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C752"/>
  <c r="C753"/>
  <c r="C754"/>
  <c r="C755"/>
  <c r="B755"/>
  <c r="B756"/>
  <c r="B757"/>
  <c r="B758"/>
  <c r="B759"/>
  <c r="B760"/>
  <c r="B761"/>
  <c r="B762"/>
  <c r="B763"/>
  <c r="B764"/>
  <c r="A756"/>
  <c r="A757"/>
  <c r="C756"/>
  <c r="C757"/>
  <c r="A758"/>
  <c r="A759"/>
  <c r="C758"/>
  <c r="C759"/>
  <c r="C760"/>
  <c r="C761"/>
  <c r="C762"/>
  <c r="C763"/>
  <c r="C764"/>
  <c r="C765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C766"/>
  <c r="C767"/>
  <c r="C768"/>
  <c r="C769"/>
  <c r="C770"/>
  <c r="C771"/>
  <c r="C772"/>
  <c r="C773"/>
  <c r="C774"/>
  <c r="C775"/>
  <c r="C776"/>
  <c r="C777"/>
  <c r="C778"/>
  <c r="C779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/>
  <c r="O824"/>
  <c r="K820"/>
  <c r="K819"/>
  <c r="K818"/>
  <c r="K817"/>
  <c r="K816"/>
  <c r="K815"/>
  <c r="K814"/>
  <c r="K813"/>
  <c r="K812"/>
  <c r="L812"/>
  <c r="O812"/>
  <c r="K806"/>
  <c r="K805"/>
  <c r="K804"/>
  <c r="K803"/>
  <c r="K802"/>
  <c r="K801"/>
  <c r="L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K767"/>
  <c r="L767" s="1"/>
  <c r="O767" s="1"/>
  <c r="K761"/>
  <c r="K760"/>
  <c r="K759"/>
  <c r="L759" s="1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/>
  <c r="O732"/>
  <c r="K728"/>
  <c r="K727"/>
  <c r="K726"/>
  <c r="L726"/>
  <c r="K723"/>
  <c r="K722"/>
  <c r="K721"/>
  <c r="L721"/>
  <c r="O719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/>
  <c r="O640"/>
  <c r="K635"/>
  <c r="K634"/>
  <c r="K633"/>
  <c r="K632"/>
  <c r="K631"/>
  <c r="L631"/>
  <c r="K628"/>
  <c r="K627"/>
  <c r="K626"/>
  <c r="K625"/>
  <c r="K624"/>
  <c r="K623"/>
  <c r="L623"/>
  <c r="O623"/>
  <c r="K618"/>
  <c r="K617"/>
  <c r="K616"/>
  <c r="K615"/>
  <c r="K614"/>
  <c r="L614"/>
  <c r="K611"/>
  <c r="K610"/>
  <c r="K609"/>
  <c r="K608"/>
  <c r="K607"/>
  <c r="K606"/>
  <c r="L606"/>
  <c r="O606"/>
  <c r="K601"/>
  <c r="K600"/>
  <c r="K599"/>
  <c r="K598"/>
  <c r="K597"/>
  <c r="L597"/>
  <c r="K594"/>
  <c r="K593"/>
  <c r="K592"/>
  <c r="K591"/>
  <c r="K590"/>
  <c r="K589"/>
  <c r="L589"/>
  <c r="O589"/>
  <c r="K584"/>
  <c r="K583"/>
  <c r="K582"/>
  <c r="K581"/>
  <c r="K580"/>
  <c r="L580" s="1"/>
  <c r="O572" s="1"/>
  <c r="K577"/>
  <c r="K576"/>
  <c r="K575"/>
  <c r="K574"/>
  <c r="K573"/>
  <c r="K572"/>
  <c r="L572"/>
  <c r="K567"/>
  <c r="K566"/>
  <c r="K565"/>
  <c r="K564"/>
  <c r="K563"/>
  <c r="L563"/>
  <c r="K560"/>
  <c r="K559"/>
  <c r="K558"/>
  <c r="K557"/>
  <c r="K556"/>
  <c r="K555"/>
  <c r="L555"/>
  <c r="K550"/>
  <c r="K549"/>
  <c r="K548"/>
  <c r="K547"/>
  <c r="K546"/>
  <c r="L546" s="1"/>
  <c r="O538" s="1"/>
  <c r="K543"/>
  <c r="K542"/>
  <c r="K541"/>
  <c r="K540"/>
  <c r="K539"/>
  <c r="K538"/>
  <c r="L538"/>
  <c r="K533"/>
  <c r="K532"/>
  <c r="K531"/>
  <c r="K530"/>
  <c r="K529"/>
  <c r="L529"/>
  <c r="K526"/>
  <c r="K525"/>
  <c r="K524"/>
  <c r="K523"/>
  <c r="K522"/>
  <c r="K521"/>
  <c r="L521"/>
  <c r="O521"/>
  <c r="K516"/>
  <c r="K515"/>
  <c r="K514"/>
  <c r="K513"/>
  <c r="K512"/>
  <c r="L512"/>
  <c r="K509"/>
  <c r="K508"/>
  <c r="K507"/>
  <c r="K506"/>
  <c r="K505"/>
  <c r="K504"/>
  <c r="L504"/>
  <c r="O504"/>
  <c r="K499"/>
  <c r="K498"/>
  <c r="K497"/>
  <c r="K496"/>
  <c r="K495"/>
  <c r="L495"/>
  <c r="K492"/>
  <c r="K491"/>
  <c r="K490"/>
  <c r="K489"/>
  <c r="K488"/>
  <c r="K487"/>
  <c r="L487"/>
  <c r="O487"/>
  <c r="K482"/>
  <c r="K481"/>
  <c r="K480"/>
  <c r="K479"/>
  <c r="K478"/>
  <c r="L478"/>
  <c r="K475"/>
  <c r="K474"/>
  <c r="K473"/>
  <c r="K472"/>
  <c r="K471"/>
  <c r="K470"/>
  <c r="L470"/>
  <c r="O470"/>
  <c r="K465"/>
  <c r="K464"/>
  <c r="K463"/>
  <c r="K462"/>
  <c r="K461"/>
  <c r="L461"/>
  <c r="K458"/>
  <c r="K457"/>
  <c r="K456"/>
  <c r="K455"/>
  <c r="K454"/>
  <c r="K453"/>
  <c r="L453"/>
  <c r="O453"/>
  <c r="K448"/>
  <c r="K447"/>
  <c r="K446"/>
  <c r="K445"/>
  <c r="K444"/>
  <c r="L444"/>
  <c r="K441"/>
  <c r="K440"/>
  <c r="K439"/>
  <c r="K438"/>
  <c r="K437"/>
  <c r="K436"/>
  <c r="L436"/>
  <c r="O436"/>
  <c r="K431"/>
  <c r="K430"/>
  <c r="K429"/>
  <c r="K428"/>
  <c r="K427"/>
  <c r="L427" s="1"/>
  <c r="O419" s="1"/>
  <c r="K424"/>
  <c r="K423"/>
  <c r="K422"/>
  <c r="K421"/>
  <c r="K420"/>
  <c r="K419"/>
  <c r="L419"/>
  <c r="K414"/>
  <c r="K413"/>
  <c r="K412"/>
  <c r="K411"/>
  <c r="K410"/>
  <c r="L410" s="1"/>
  <c r="O402" s="1"/>
  <c r="K407"/>
  <c r="K406"/>
  <c r="K405"/>
  <c r="K404"/>
  <c r="K403"/>
  <c r="K402"/>
  <c r="L402"/>
  <c r="K397"/>
  <c r="K396"/>
  <c r="K395"/>
  <c r="K394"/>
  <c r="K393"/>
  <c r="L393"/>
  <c r="K390"/>
  <c r="K389"/>
  <c r="K388"/>
  <c r="K387"/>
  <c r="K386"/>
  <c r="K385"/>
  <c r="L385"/>
  <c r="O385"/>
  <c r="K380"/>
  <c r="K379"/>
  <c r="K378"/>
  <c r="K377"/>
  <c r="K376"/>
  <c r="L376"/>
  <c r="K373"/>
  <c r="K372"/>
  <c r="K371"/>
  <c r="K370"/>
  <c r="K369"/>
  <c r="K368"/>
  <c r="L368"/>
  <c r="O368"/>
  <c r="K363"/>
  <c r="K362"/>
  <c r="K361"/>
  <c r="K360"/>
  <c r="K359"/>
  <c r="L359"/>
  <c r="K356"/>
  <c r="K355"/>
  <c r="K354"/>
  <c r="K353"/>
  <c r="K352"/>
  <c r="K351"/>
  <c r="L351"/>
  <c r="O351"/>
  <c r="K346"/>
  <c r="K345"/>
  <c r="K344"/>
  <c r="K343"/>
  <c r="K342"/>
  <c r="L342"/>
  <c r="K339"/>
  <c r="K338"/>
  <c r="K337"/>
  <c r="K336"/>
  <c r="K335"/>
  <c r="K334"/>
  <c r="L334"/>
  <c r="O334"/>
  <c r="K329"/>
  <c r="K328"/>
  <c r="K327"/>
  <c r="K326"/>
  <c r="K325"/>
  <c r="L325"/>
  <c r="K322"/>
  <c r="K321"/>
  <c r="K320"/>
  <c r="K319"/>
  <c r="K318"/>
  <c r="K317"/>
  <c r="L317"/>
  <c r="O317"/>
  <c r="K312"/>
  <c r="K311"/>
  <c r="K310"/>
  <c r="K309"/>
  <c r="K308"/>
  <c r="L308"/>
  <c r="K305"/>
  <c r="K304"/>
  <c r="K303"/>
  <c r="K302"/>
  <c r="K301"/>
  <c r="K300"/>
  <c r="L300"/>
  <c r="O300"/>
  <c r="K295"/>
  <c r="K294"/>
  <c r="K293"/>
  <c r="K292"/>
  <c r="K291"/>
  <c r="L291"/>
  <c r="K288"/>
  <c r="K287"/>
  <c r="K286"/>
  <c r="K285"/>
  <c r="K284"/>
  <c r="K283"/>
  <c r="L283"/>
  <c r="O283"/>
  <c r="K278"/>
  <c r="K277"/>
  <c r="K276"/>
  <c r="K275"/>
  <c r="K274"/>
  <c r="L274"/>
  <c r="K271"/>
  <c r="K270"/>
  <c r="K269"/>
  <c r="K268"/>
  <c r="K267"/>
  <c r="K266"/>
  <c r="L266"/>
  <c r="O266"/>
  <c r="K261"/>
  <c r="K260"/>
  <c r="K259"/>
  <c r="K258"/>
  <c r="K257"/>
  <c r="L257" s="1"/>
  <c r="O249" s="1"/>
  <c r="K254"/>
  <c r="K253"/>
  <c r="K252"/>
  <c r="K251"/>
  <c r="K250"/>
  <c r="K249"/>
  <c r="L249"/>
  <c r="K244"/>
  <c r="K243"/>
  <c r="K242"/>
  <c r="K241"/>
  <c r="K240"/>
  <c r="L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/>
  <c r="O147"/>
  <c r="K142"/>
  <c r="K141"/>
  <c r="K140"/>
  <c r="K139"/>
  <c r="K138"/>
  <c r="L138" s="1"/>
  <c r="O130" s="1"/>
  <c r="K135"/>
  <c r="K134"/>
  <c r="K133"/>
  <c r="K132"/>
  <c r="K131"/>
  <c r="K130"/>
  <c r="L130"/>
  <c r="K125"/>
  <c r="K124"/>
  <c r="K123"/>
  <c r="K122"/>
  <c r="K121"/>
  <c r="L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/>
  <c r="K91"/>
  <c r="K90"/>
  <c r="K89"/>
  <c r="K88"/>
  <c r="K87"/>
  <c r="L87"/>
  <c r="K84"/>
  <c r="K83"/>
  <c r="K82"/>
  <c r="K81"/>
  <c r="K80"/>
  <c r="K79"/>
  <c r="L79"/>
  <c r="K74"/>
  <c r="K73"/>
  <c r="K72"/>
  <c r="K71"/>
  <c r="K70"/>
  <c r="L70"/>
  <c r="D70"/>
  <c r="D71"/>
  <c r="D72"/>
  <c r="D73"/>
  <c r="D74"/>
  <c r="D75"/>
  <c r="D76"/>
  <c r="D77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/>
  <c r="K40"/>
  <c r="K39"/>
  <c r="K38"/>
  <c r="K37"/>
  <c r="K36"/>
  <c r="L36"/>
  <c r="K33"/>
  <c r="K32"/>
  <c r="K31"/>
  <c r="K30"/>
  <c r="K29"/>
  <c r="K28"/>
  <c r="L28"/>
  <c r="K23"/>
  <c r="K22"/>
  <c r="K21"/>
  <c r="K20"/>
  <c r="K19"/>
  <c r="L19" s="1"/>
  <c r="K16"/>
  <c r="K15"/>
  <c r="K14"/>
  <c r="K13"/>
  <c r="K12"/>
  <c r="K11"/>
  <c r="L11"/>
  <c r="D85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79"/>
  <c r="D80"/>
  <c r="D81"/>
  <c r="D82"/>
  <c r="D83"/>
  <c r="D84"/>
  <c r="D36"/>
  <c r="D37"/>
  <c r="D53"/>
  <c r="D54"/>
  <c r="D55"/>
  <c r="D56"/>
  <c r="D57"/>
  <c r="D58"/>
  <c r="D59"/>
  <c r="D60"/>
  <c r="D17"/>
  <c r="D18"/>
  <c r="E10"/>
  <c r="D68"/>
  <c r="D69"/>
  <c r="D95"/>
  <c r="D96"/>
  <c r="D97"/>
  <c r="D98"/>
  <c r="D99"/>
  <c r="D100"/>
  <c r="D101"/>
  <c r="D27"/>
  <c r="D38"/>
  <c r="D39"/>
  <c r="D40"/>
  <c r="D41"/>
  <c r="D42"/>
  <c r="D43"/>
  <c r="D44"/>
  <c r="D86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D87"/>
  <c r="D88"/>
  <c r="D89"/>
  <c r="D90"/>
  <c r="D91"/>
  <c r="D92"/>
  <c r="D93"/>
  <c r="D94"/>
  <c r="D11"/>
  <c r="D12"/>
  <c r="D13"/>
  <c r="D14"/>
  <c r="D15"/>
  <c r="D16"/>
  <c r="D28"/>
  <c r="D29"/>
  <c r="D30"/>
  <c r="D31"/>
  <c r="D32"/>
  <c r="D33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O45"/>
  <c r="E45"/>
  <c r="E46"/>
  <c r="E47"/>
  <c r="E48"/>
  <c r="E49"/>
  <c r="E50"/>
  <c r="E51"/>
  <c r="E52"/>
  <c r="E53"/>
  <c r="E54"/>
  <c r="E55"/>
  <c r="E56"/>
  <c r="E57"/>
  <c r="E58"/>
  <c r="E59"/>
  <c r="E60"/>
  <c r="E61"/>
  <c r="D45"/>
  <c r="D46"/>
  <c r="D47"/>
  <c r="D48"/>
  <c r="D49"/>
  <c r="D50"/>
  <c r="D62"/>
  <c r="D63"/>
  <c r="D64"/>
  <c r="D65"/>
  <c r="D66"/>
  <c r="D67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O96"/>
  <c r="E96"/>
  <c r="E97"/>
  <c r="E98"/>
  <c r="E99"/>
  <c r="E100"/>
  <c r="E101"/>
  <c r="O113"/>
  <c r="O164"/>
  <c r="O181"/>
  <c r="O198"/>
  <c r="O215"/>
  <c r="O232"/>
  <c r="O555"/>
  <c r="O794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<sst xmlns="http://schemas.openxmlformats.org/spreadsheetml/2006/main" count="3387" uniqueCount="684">
  <si>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</si>
  <si>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</si>
  <si>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</si>
  <si>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</si>
  <si>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</si>
  <si>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</si>
  <si>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</si>
  <si>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</si>
  <si>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</si>
  <si>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</si>
  <si>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</si>
  <si>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</si>
  <si>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</si>
  <si>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</si>
  <si>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</si>
  <si>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</si>
  <si>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</si>
  <si>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</si>
  <si>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</si>
  <si>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</si>
  <si>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</si>
  <si>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</si>
  <si>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</si>
  <si>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</si>
  <si>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</si>
  <si>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</si>
  <si>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</si>
  <si>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</si>
  <si>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</si>
  <si>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</si>
  <si>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</si>
  <si>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</si>
  <si>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</si>
  <si>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</si>
  <si>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</si>
  <si>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</si>
  <si>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</si>
  <si>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</si>
  <si>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</si>
  <si>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</si>
  <si>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</si>
  <si>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</si>
  <si>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</si>
  <si>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</si>
  <si>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</si>
  <si>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</si>
  <si>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</si>
  <si>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</si>
  <si>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</si>
  <si>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</si>
  <si>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</si>
  <si>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</si>
  <si>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</si>
  <si>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</si>
  <si>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</si>
  <si>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</si>
  <si>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</si>
  <si>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</si>
  <si>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</si>
  <si>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</si>
  <si>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</si>
  <si>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</si>
  <si>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</si>
  <si>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</si>
  <si>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</si>
  <si>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</si>
  <si>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</si>
  <si>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</si>
  <si>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</si>
  <si>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</si>
  <si>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</si>
  <si>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</si>
  <si>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</si>
  <si>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</si>
  <si>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</si>
  <si>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</si>
  <si>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</si>
  <si>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</si>
  <si>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</si>
  <si>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</si>
  <si>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</si>
  <si>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</si>
  <si>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</si>
  <si>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</si>
  <si>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</si>
  <si>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</si>
  <si>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</si>
  <si>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</si>
  <si>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</si>
  <si>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</si>
  <si>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</si>
  <si>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</si>
  <si>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</si>
  <si>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</si>
  <si>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</si>
  <si>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</si>
  <si>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</si>
  <si>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</si>
  <si>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</si>
  <si>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</si>
  <si>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</si>
  <si>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</si>
  <si>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</si>
  <si>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</si>
  <si>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</si>
  <si>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</si>
  <si>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</si>
  <si>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</si>
  <si>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</si>
  <si>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</si>
  <si>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</si>
  <si>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</si>
  <si>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</si>
  <si>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</si>
  <si>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</si>
  <si>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</si>
  <si>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</si>
  <si>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</si>
  <si>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</si>
  <si>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</si>
  <si>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</si>
  <si>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</si>
  <si>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</si>
  <si>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</si>
  <si>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</si>
  <si>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</si>
  <si>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</si>
  <si>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</si>
  <si>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</si>
  <si>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</si>
  <si>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</si>
  <si>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</si>
  <si>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</si>
  <si>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</si>
  <si>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</si>
  <si>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</si>
  <si>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</si>
  <si>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</si>
  <si>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</si>
  <si>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</si>
  <si>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</si>
  <si>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</si>
  <si>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</si>
  <si>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</si>
  <si>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</si>
  <si>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</si>
  <si>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</si>
  <si>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</si>
  <si>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</si>
  <si>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</si>
  <si>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</si>
  <si>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</si>
  <si>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</si>
  <si>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</si>
  <si>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</si>
  <si>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</si>
  <si>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</si>
  <si>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</si>
  <si>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</si>
  <si>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</si>
  <si>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</si>
  <si>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</si>
  <si>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</si>
  <si>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</si>
  <si>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</si>
  <si>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</si>
  <si>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</si>
  <si>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</si>
  <si>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</si>
  <si>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</si>
  <si>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</si>
  <si>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</si>
  <si>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</si>
  <si>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</si>
  <si>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</si>
  <si>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</si>
  <si>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</si>
  <si>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</si>
  <si>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</si>
  <si>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</si>
  <si>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</si>
  <si>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</si>
  <si>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</si>
  <si>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</si>
  <si>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</si>
  <si>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</si>
  <si>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</si>
  <si>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</si>
  <si>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</si>
  <si>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</si>
  <si>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</si>
  <si>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</si>
  <si>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</si>
  <si>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</si>
  <si>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</si>
  <si>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</si>
  <si>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</si>
  <si>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</si>
  <si>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</si>
  <si>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</si>
  <si>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</si>
  <si>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</si>
  <si>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</si>
  <si>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</si>
  <si>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</si>
  <si>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</si>
  <si>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</si>
  <si>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</si>
  <si>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</si>
  <si>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</si>
  <si>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</si>
  <si>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</si>
  <si>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</si>
  <si>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</si>
  <si>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</si>
  <si>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</si>
  <si>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</si>
  <si>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</si>
  <si>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</si>
  <si>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</si>
  <si>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</si>
  <si>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</si>
  <si>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</si>
  <si>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</si>
  <si>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</si>
  <si>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</si>
  <si>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</si>
  <si>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</si>
  <si>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</si>
  <si>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</si>
  <si>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</si>
  <si>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</si>
  <si>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</si>
  <si>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</si>
  <si>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</si>
  <si>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</si>
  <si>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</si>
  <si>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</si>
  <si>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</si>
  <si>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</si>
  <si>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</si>
  <si>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</si>
  <si>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</si>
  <si>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</si>
  <si>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</si>
  <si>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</si>
  <si>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</si>
  <si>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</si>
  <si>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</si>
  <si>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</si>
  <si>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</si>
  <si>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</si>
  <si>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</si>
  <si>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</si>
  <si>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</si>
  <si>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</si>
  <si>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</si>
  <si>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</si>
  <si>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</si>
  <si>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</si>
  <si>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</si>
  <si>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</si>
  <si>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</si>
  <si>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</si>
  <si>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</si>
  <si>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</si>
  <si>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</si>
  <si>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</si>
  <si>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</si>
  <si>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</si>
  <si>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</si>
  <si>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</si>
  <si>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</si>
  <si>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</si>
  <si>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</si>
  <si>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</si>
  <si>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</si>
  <si>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</si>
  <si>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</si>
  <si>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</si>
  <si>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</si>
  <si>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</si>
  <si>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</si>
  <si>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</si>
  <si>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</si>
  <si>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</si>
  <si>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</si>
  <si>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</si>
  <si>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</si>
  <si>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</si>
  <si>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</si>
  <si>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</si>
  <si>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</si>
  <si>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</si>
  <si>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</si>
  <si>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</si>
  <si>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</si>
  <si>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</si>
  <si>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</si>
  <si>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</si>
  <si>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</si>
  <si>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</si>
  <si>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</si>
  <si>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</si>
  <si>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</si>
  <si>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</si>
  <si>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</si>
  <si>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</si>
  <si>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</si>
  <si>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</si>
  <si>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</si>
  <si>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</si>
  <si>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</si>
  <si>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</si>
  <si>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</si>
  <si>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</si>
  <si>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</si>
  <si>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</si>
  <si>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</si>
  <si>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</si>
  <si>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</si>
  <si>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</si>
  <si>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</si>
  <si>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</si>
  <si>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</si>
  <si>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</si>
  <si>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</si>
  <si>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</si>
  <si>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</si>
  <si>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</si>
  <si>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</si>
  <si>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</si>
  <si>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</si>
  <si>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</si>
  <si>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</si>
  <si>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</si>
  <si>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</si>
  <si>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</si>
  <si>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</si>
  <si>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</si>
  <si>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</si>
  <si>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</si>
  <si>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</si>
  <si>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</si>
  <si>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</si>
  <si>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</si>
  <si>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</si>
  <si>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</si>
  <si>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</si>
  <si>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</si>
  <si>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</si>
  <si>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</si>
  <si>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</si>
  <si>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</si>
  <si>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</si>
  <si>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</si>
  <si>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</si>
  <si>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</si>
  <si>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</si>
  <si>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</si>
  <si>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</si>
  <si>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</si>
  <si>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</si>
  <si>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</si>
  <si>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</si>
  <si>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</si>
  <si>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</si>
  <si>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</si>
  <si>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</si>
  <si>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</si>
  <si>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</si>
  <si>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</si>
  <si>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</si>
  <si>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</si>
  <si>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</si>
  <si>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</si>
  <si>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</si>
  <si>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</si>
  <si>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</si>
  <si>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</si>
  <si>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</si>
  <si>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</si>
  <si>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</si>
  <si>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</si>
  <si>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</si>
  <si>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</si>
  <si>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</si>
  <si>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</si>
  <si>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</si>
  <si>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</si>
  <si>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</si>
  <si>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</si>
  <si>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</si>
  <si>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</si>
  <si>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</si>
  <si>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</si>
  <si>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</si>
  <si>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</si>
  <si>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</si>
  <si>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</si>
  <si>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</si>
  <si>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</si>
  <si>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</si>
  <si>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</si>
  <si>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</si>
  <si>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</si>
  <si>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</si>
  <si>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</si>
  <si>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</si>
  <si>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</si>
  <si>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</si>
  <si>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</si>
  <si>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</si>
  <si>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</si>
  <si>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</si>
  <si>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</si>
  <si>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</si>
  <si>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</si>
  <si>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</si>
  <si>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</si>
  <si>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</si>
  <si>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</si>
  <si>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</si>
  <si>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</si>
  <si>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</si>
  <si>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</si>
  <si>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</si>
  <si>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</si>
  <si>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</si>
  <si>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</si>
  <si>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</si>
  <si>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</si>
  <si>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</si>
  <si>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</si>
  <si>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</si>
  <si>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</si>
  <si>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</si>
  <si>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</si>
  <si>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</si>
  <si>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</si>
  <si>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</si>
  <si>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</si>
  <si>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</si>
  <si>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</si>
  <si>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</si>
  <si>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</si>
  <si>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</si>
  <si>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</si>
  <si>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</si>
  <si>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</si>
  <si>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</si>
  <si>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</si>
  <si>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</si>
  <si>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</si>
  <si>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</si>
  <si>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</si>
  <si>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</si>
  <si>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</si>
  <si>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</si>
  <si>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</si>
  <si>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</si>
  <si>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</si>
  <si>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</si>
  <si>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</si>
  <si>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</si>
  <si>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</si>
  <si>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</si>
  <si>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</si>
  <si>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</si>
  <si>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</si>
  <si>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</si>
  <si>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</si>
  <si>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</si>
  <si>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</si>
  <si>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</si>
  <si>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</si>
  <si>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</si>
  <si>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</si>
  <si>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</si>
  <si>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</si>
  <si>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</si>
  <si>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</si>
  <si>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</si>
  <si>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</si>
  <si>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</si>
  <si>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</si>
  <si>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</si>
  <si>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</si>
  <si>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</si>
  <si>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</si>
  <si>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</si>
  <si>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</si>
  <si>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</si>
  <si>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</si>
  <si>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</si>
  <si>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</si>
  <si>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</si>
  <si>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</si>
  <si>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</si>
  <si>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</si>
  <si>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</si>
  <si>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</si>
  <si>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</si>
  <si>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</si>
  <si>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</si>
  <si>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</si>
  <si>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</si>
  <si>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</si>
  <si>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</si>
  <si>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</si>
  <si>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</si>
  <si>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</si>
  <si>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</si>
  <si>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</si>
  <si>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</si>
  <si>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</si>
  <si>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</si>
  <si>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</si>
  <si>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</si>
  <si>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</si>
  <si>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</si>
  <si>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</si>
  <si>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</si>
  <si>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</si>
  <si>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</si>
  <si>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</si>
  <si>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</si>
  <si>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</si>
  <si>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</si>
  <si>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</si>
  <si>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</si>
  <si>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</si>
  <si>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</si>
  <si>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</si>
  <si>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</si>
  <si>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</si>
  <si>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</si>
  <si>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</si>
  <si>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</si>
  <si>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</si>
  <si>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</si>
  <si>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</si>
  <si>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</si>
  <si>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</si>
  <si>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</si>
  <si>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</si>
  <si>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</si>
  <si>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</si>
  <si>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</si>
  <si>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</si>
  <si>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</si>
  <si>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</si>
  <si>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</si>
  <si>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</si>
  <si>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</si>
  <si>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</si>
  <si>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</si>
  <si>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</si>
  <si>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</si>
  <si>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</si>
  <si>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</si>
  <si>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</si>
  <si>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</si>
  <si>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</si>
  <si>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</si>
  <si>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</si>
  <si>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</si>
  <si>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</si>
  <si>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</si>
  <si>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</si>
  <si>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</si>
  <si>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</si>
  <si>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</si>
  <si>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</si>
  <si>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</si>
  <si>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</si>
  <si>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</si>
  <si>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</si>
  <si>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</si>
  <si>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</si>
  <si>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</si>
  <si>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</si>
  <si>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</si>
  <si>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</si>
  <si>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</si>
  <si>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</si>
  <si>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</si>
  <si>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</si>
  <si>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</si>
  <si>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</si>
  <si>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</si>
  <si>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</si>
  <si>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</si>
  <si>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</si>
  <si>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</si>
  <si>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</si>
  <si>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</si>
  <si>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</si>
  <si>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</si>
  <si>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</si>
  <si>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</si>
  <si>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</si>
  <si>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</si>
  <si>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</si>
  <si>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</si>
  <si>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</si>
  <si>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</si>
  <si>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</si>
  <si>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</si>
  <si>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</si>
  <si>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</si>
  <si>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</si>
  <si>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</si>
  <si>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</si>
  <si>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</si>
  <si>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</si>
  <si>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</si>
  <si>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</si>
  <si>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</si>
  <si>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</si>
  <si>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</si>
  <si>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</si>
  <si>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</si>
  <si>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</si>
  <si>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</si>
  <si>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</si>
  <si>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</si>
  <si>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</si>
  <si>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</si>
  <si>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</si>
  <si>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</si>
  <si>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</si>
  <si>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</si>
  <si>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</si>
  <si>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</si>
  <si>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</si>
  <si>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</si>
  <si>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</si>
  <si>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</si>
  <si>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</si>
  <si>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</si>
  <si>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</si>
  <si>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</si>
  <si>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</si>
  <si>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</si>
  <si>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</si>
  <si>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</si>
  <si>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</si>
  <si>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</si>
  <si>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</si>
  <si>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</si>
  <si>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</si>
  <si>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</si>
  <si>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</si>
  <si>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</si>
  <si>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</si>
  <si>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</si>
  <si>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</si>
  <si>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</si>
  <si>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</si>
  <si>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</si>
  <si>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</si>
  <si>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</si>
  <si>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</si>
  <si>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</si>
  <si>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</si>
  <si>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</si>
  <si>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</si>
  <si>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</si>
  <si>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</si>
  <si>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</si>
  <si>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1 квартал 2016 г.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</si>
  <si>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</si>
  <si>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</si>
  <si>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</si>
  <si>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</si>
  <si>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</si>
  <si>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Фактическое значение за 1 квартал 2016 года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</si>
  <si>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</si>
  <si>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                                                                    От 3 лет до 8 лет</t>
  </si>
  <si>
    <t>2. Реализация основных общеобразовательных программ дошкольного образования Адаптированная образовательная программа;                                          Дети-инвалиды;                                                                                                                                       От 3 лет до 8 лет</t>
  </si>
  <si>
    <t>3. Реализация основных общеобразовательных программ дошкольного образования                                                                                                                                                Не указано; Обучающиеся за исключением обучающихся с ограниченными возможностями здоровья (ОВЗ) и детей-инвалидов;                                                              От 1 года до 3 лет</t>
  </si>
  <si>
    <t>По результатам муниципального мониторинга, проведенного в апреле 2016г., 100% родителей (законных представителей) удовлетворены условиями и качеством предоставляемой услуги</t>
  </si>
  <si>
    <t xml:space="preserve">Заведующая  МБДОУ № 3 "Чебурашка"                                                                                                                                                                        Н.С. Канищева                                                                                          18.04.2016 год   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</si>
</sst>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5" t="s">
        <v>25</v>
      </c>
      <c r="G10" s="85"/>
      <c r="H10" s="85"/>
      <c r="I10" s="85"/>
      <c r="J10" s="85"/>
      <c r="K10" s="20" t="s">
        <v>18</v>
      </c>
      <c r="L10" s="20" t="s">
        <v>19</v>
      </c>
      <c r="M10" s="85" t="s">
        <v>20</v>
      </c>
      <c r="N10" s="8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6">
        <f>(K11+K12+K13+K14+K15+K16)/6</f>
        <v>2.1875</v>
      </c>
      <c r="M11" s="20" t="s">
        <v>29</v>
      </c>
      <c r="N11" s="20" t="s">
        <v>30</v>
      </c>
      <c r="O11" s="8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6"/>
      <c r="M12" s="20"/>
      <c r="N12" s="20" t="s">
        <v>35</v>
      </c>
      <c r="O12" s="10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6"/>
      <c r="M13" s="20"/>
      <c r="N13" s="20" t="s">
        <v>35</v>
      </c>
      <c r="O13" s="10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6"/>
      <c r="M14" s="20"/>
      <c r="N14" s="20" t="s">
        <v>35</v>
      </c>
      <c r="O14" s="10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6"/>
      <c r="M15" s="20"/>
      <c r="N15" s="20" t="s">
        <v>35</v>
      </c>
      <c r="O15" s="10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7"/>
      <c r="M16" s="20" t="s">
        <v>50</v>
      </c>
      <c r="N16" s="20" t="s">
        <v>30</v>
      </c>
      <c r="O16" s="10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5" t="s">
        <v>51</v>
      </c>
      <c r="G17" s="85"/>
      <c r="H17" s="85"/>
      <c r="I17" s="85"/>
      <c r="J17" s="85"/>
      <c r="K17" s="21" t="s">
        <v>21</v>
      </c>
      <c r="L17" s="21" t="s">
        <v>22</v>
      </c>
      <c r="M17" s="85" t="s">
        <v>20</v>
      </c>
      <c r="N17" s="85"/>
      <c r="O17" s="10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6">
        <f>(K19+K20+K21+K22+K23)/5</f>
        <v>1</v>
      </c>
      <c r="M19" s="20"/>
      <c r="N19" s="20" t="s">
        <v>35</v>
      </c>
      <c r="O19" s="10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6"/>
      <c r="M20" s="20"/>
      <c r="N20" s="20" t="s">
        <v>59</v>
      </c>
      <c r="O20" s="10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6"/>
      <c r="M21" s="20"/>
      <c r="N21" s="20" t="s">
        <v>59</v>
      </c>
      <c r="O21" s="10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6"/>
      <c r="M22" s="20"/>
      <c r="N22" s="20" t="s">
        <v>35</v>
      </c>
      <c r="O22" s="10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7"/>
      <c r="M23" s="20"/>
      <c r="N23" s="20" t="s">
        <v>35</v>
      </c>
      <c r="O23" s="10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5" t="s">
        <v>25</v>
      </c>
      <c r="G27" s="85"/>
      <c r="H27" s="85"/>
      <c r="I27" s="85"/>
      <c r="J27" s="85"/>
      <c r="K27" s="20" t="s">
        <v>18</v>
      </c>
      <c r="L27" s="20" t="s">
        <v>19</v>
      </c>
      <c r="M27" s="85" t="s">
        <v>20</v>
      </c>
      <c r="N27" s="85"/>
      <c r="O27" s="10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6">
        <f>(K28+K29+K30+K31+K32+K33)/6</f>
        <v>1.8038209261893474</v>
      </c>
      <c r="M28" s="20" t="s">
        <v>29</v>
      </c>
      <c r="N28" s="20" t="s">
        <v>30</v>
      </c>
      <c r="O28" s="8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6"/>
      <c r="M29" s="21" t="s">
        <v>72</v>
      </c>
      <c r="N29" s="20" t="s">
        <v>35</v>
      </c>
      <c r="O29" s="8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6"/>
      <c r="M30" s="21"/>
      <c r="N30" s="20" t="s">
        <v>35</v>
      </c>
      <c r="O30" s="8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6"/>
      <c r="M31" s="21"/>
      <c r="N31" s="20" t="s">
        <v>35</v>
      </c>
      <c r="O31" s="8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6"/>
      <c r="M32" s="20" t="s">
        <v>77</v>
      </c>
      <c r="N32" s="20" t="s">
        <v>35</v>
      </c>
      <c r="O32" s="8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7"/>
      <c r="M33" s="20" t="s">
        <v>50</v>
      </c>
      <c r="N33" s="20" t="s">
        <v>30</v>
      </c>
      <c r="O33" s="8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5" t="s">
        <v>51</v>
      </c>
      <c r="G34" s="85"/>
      <c r="H34" s="85"/>
      <c r="I34" s="85"/>
      <c r="J34" s="85"/>
      <c r="K34" s="21" t="s">
        <v>21</v>
      </c>
      <c r="L34" s="21" t="s">
        <v>22</v>
      </c>
      <c r="M34" s="89" t="s">
        <v>20</v>
      </c>
      <c r="N34" s="89"/>
      <c r="O34" s="8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6">
        <f>(K36+K37+K38+K39+K40)/5</f>
        <v>1.0075883575883577</v>
      </c>
      <c r="M36" s="21"/>
      <c r="N36" s="20" t="s">
        <v>35</v>
      </c>
      <c r="O36" s="8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6"/>
      <c r="M37" s="21"/>
      <c r="N37" s="21" t="s">
        <v>79</v>
      </c>
      <c r="O37" s="8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6"/>
      <c r="M38" s="21"/>
      <c r="N38" s="21" t="s">
        <v>79</v>
      </c>
      <c r="O38" s="8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6"/>
      <c r="M39" s="21"/>
      <c r="N39" s="20" t="s">
        <v>35</v>
      </c>
      <c r="O39" s="8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7"/>
      <c r="M40" s="20" t="s">
        <v>77</v>
      </c>
      <c r="N40" s="20" t="s">
        <v>35</v>
      </c>
      <c r="O40" s="8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5" t="s">
        <v>25</v>
      </c>
      <c r="G44" s="85"/>
      <c r="H44" s="85"/>
      <c r="I44" s="85"/>
      <c r="J44" s="85"/>
      <c r="K44" s="20" t="s">
        <v>18</v>
      </c>
      <c r="L44" s="20" t="s">
        <v>19</v>
      </c>
      <c r="M44" s="85" t="s">
        <v>20</v>
      </c>
      <c r="N44" s="8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6">
        <f>(K45+K46+K47+K48+K49+K50)/6</f>
        <v>1</v>
      </c>
      <c r="M45" s="21"/>
      <c r="N45" s="20" t="s">
        <v>30</v>
      </c>
      <c r="O45" s="8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6"/>
      <c r="M46" s="21"/>
      <c r="N46" s="20" t="s">
        <v>35</v>
      </c>
      <c r="O46" s="10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6"/>
      <c r="M47" s="21"/>
      <c r="N47" s="20" t="s">
        <v>35</v>
      </c>
      <c r="O47" s="10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6"/>
      <c r="M48" s="21"/>
      <c r="N48" s="20" t="s">
        <v>35</v>
      </c>
      <c r="O48" s="10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6"/>
      <c r="M49" s="21"/>
      <c r="N49" s="20" t="s">
        <v>35</v>
      </c>
      <c r="O49" s="10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7"/>
      <c r="M50" s="21"/>
      <c r="N50" s="20" t="s">
        <v>30</v>
      </c>
      <c r="O50" s="10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5" t="s">
        <v>51</v>
      </c>
      <c r="G51" s="85"/>
      <c r="H51" s="85"/>
      <c r="I51" s="85"/>
      <c r="J51" s="85"/>
      <c r="K51" s="21" t="s">
        <v>21</v>
      </c>
      <c r="L51" s="21" t="s">
        <v>22</v>
      </c>
      <c r="M51" s="89" t="s">
        <v>20</v>
      </c>
      <c r="N51" s="89"/>
      <c r="O51" s="10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6">
        <f>(K53+K54+K55+K56+K57)/5</f>
        <v>1</v>
      </c>
      <c r="M53" s="21"/>
      <c r="N53" s="20" t="s">
        <v>35</v>
      </c>
      <c r="O53" s="10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6"/>
      <c r="M54" s="21"/>
      <c r="N54" s="21" t="s">
        <v>79</v>
      </c>
      <c r="O54" s="10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6"/>
      <c r="M55" s="21"/>
      <c r="N55" s="21" t="s">
        <v>79</v>
      </c>
      <c r="O55" s="10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6"/>
      <c r="M56" s="21"/>
      <c r="N56" s="20" t="s">
        <v>35</v>
      </c>
      <c r="O56" s="10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7"/>
      <c r="M57" s="21"/>
      <c r="N57" s="20" t="s">
        <v>35</v>
      </c>
      <c r="O57" s="10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5" t="s">
        <v>25</v>
      </c>
      <c r="G61" s="85"/>
      <c r="H61" s="85"/>
      <c r="I61" s="85"/>
      <c r="J61" s="85"/>
      <c r="K61" s="20" t="s">
        <v>18</v>
      </c>
      <c r="L61" s="20" t="s">
        <v>19</v>
      </c>
      <c r="M61" s="85" t="s">
        <v>20</v>
      </c>
      <c r="N61" s="8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6">
        <f>(K62+K63+K64+K65+K66+K67)/6</f>
        <v>1.6916666666666667</v>
      </c>
      <c r="M62" s="20" t="s">
        <v>29</v>
      </c>
      <c r="N62" s="20" t="s">
        <v>30</v>
      </c>
      <c r="O62" s="8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6"/>
      <c r="M63" s="20"/>
      <c r="N63" s="20" t="s">
        <v>35</v>
      </c>
      <c r="O63" s="10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6"/>
      <c r="M64" s="20"/>
      <c r="N64" s="20" t="s">
        <v>35</v>
      </c>
      <c r="O64" s="10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6"/>
      <c r="M65" s="20"/>
      <c r="N65" s="20" t="s">
        <v>35</v>
      </c>
      <c r="O65" s="10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6"/>
      <c r="M66" s="20"/>
      <c r="N66" s="20" t="s">
        <v>35</v>
      </c>
      <c r="O66" s="10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7"/>
      <c r="M67" s="20" t="s">
        <v>50</v>
      </c>
      <c r="N67" s="20" t="s">
        <v>30</v>
      </c>
      <c r="O67" s="10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5" t="s">
        <v>51</v>
      </c>
      <c r="G68" s="85"/>
      <c r="H68" s="85"/>
      <c r="I68" s="85"/>
      <c r="J68" s="85"/>
      <c r="K68" s="21" t="s">
        <v>21</v>
      </c>
      <c r="L68" s="21" t="s">
        <v>22</v>
      </c>
      <c r="M68" s="89" t="s">
        <v>20</v>
      </c>
      <c r="N68" s="89"/>
      <c r="O68" s="10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6">
        <f>(K70+K71+K72+K73+K74)/5</f>
        <v>1</v>
      </c>
      <c r="M70" s="20"/>
      <c r="N70" s="20" t="s">
        <v>35</v>
      </c>
      <c r="O70" s="10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6"/>
      <c r="M71" s="20"/>
      <c r="N71" s="20" t="s">
        <v>79</v>
      </c>
      <c r="O71" s="10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6"/>
      <c r="M72" s="20"/>
      <c r="N72" s="20" t="s">
        <v>79</v>
      </c>
      <c r="O72" s="10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6"/>
      <c r="M73" s="20"/>
      <c r="N73" s="20" t="s">
        <v>35</v>
      </c>
      <c r="O73" s="10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7"/>
      <c r="M74" s="20"/>
      <c r="N74" s="20" t="s">
        <v>35</v>
      </c>
      <c r="O74" s="10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5" t="s">
        <v>25</v>
      </c>
      <c r="G78" s="85"/>
      <c r="H78" s="85"/>
      <c r="I78" s="85"/>
      <c r="J78" s="85"/>
      <c r="K78" s="20" t="s">
        <v>18</v>
      </c>
      <c r="L78" s="20" t="s">
        <v>19</v>
      </c>
      <c r="M78" s="85" t="s">
        <v>20</v>
      </c>
      <c r="N78" s="8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6">
        <f>(K79+K80+K81+K82+K83+K84)/6</f>
        <v>1.7166666666666668</v>
      </c>
      <c r="M79" s="20" t="s">
        <v>29</v>
      </c>
      <c r="N79" s="20" t="s">
        <v>30</v>
      </c>
      <c r="O79" s="8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6"/>
      <c r="M80" s="21"/>
      <c r="N80" s="20" t="s">
        <v>35</v>
      </c>
      <c r="O80" s="10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6"/>
      <c r="M81" s="21"/>
      <c r="N81" s="20" t="s">
        <v>35</v>
      </c>
      <c r="O81" s="10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6"/>
      <c r="M82" s="21"/>
      <c r="N82" s="20" t="s">
        <v>35</v>
      </c>
      <c r="O82" s="10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6"/>
      <c r="M83" s="21"/>
      <c r="N83" s="20" t="s">
        <v>35</v>
      </c>
      <c r="O83" s="10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7"/>
      <c r="M84" s="20" t="s">
        <v>50</v>
      </c>
      <c r="N84" s="20" t="s">
        <v>30</v>
      </c>
      <c r="O84" s="10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5" t="s">
        <v>51</v>
      </c>
      <c r="G85" s="85"/>
      <c r="H85" s="85"/>
      <c r="I85" s="85"/>
      <c r="J85" s="85"/>
      <c r="K85" s="21" t="s">
        <v>21</v>
      </c>
      <c r="L85" s="21" t="s">
        <v>22</v>
      </c>
      <c r="M85" s="89" t="s">
        <v>20</v>
      </c>
      <c r="N85" s="89"/>
      <c r="O85" s="10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6">
        <f>(K87+K88+K89+K90+K91)/5</f>
        <v>1.0371794871794873</v>
      </c>
      <c r="M87" s="21"/>
      <c r="N87" s="20" t="s">
        <v>35</v>
      </c>
      <c r="O87" s="10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6"/>
      <c r="M88" s="21"/>
      <c r="N88" s="21" t="s">
        <v>79</v>
      </c>
      <c r="O88" s="10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6"/>
      <c r="M89" s="21"/>
      <c r="N89" s="21" t="s">
        <v>79</v>
      </c>
      <c r="O89" s="10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6"/>
      <c r="M90" s="20" t="s">
        <v>104</v>
      </c>
      <c r="N90" s="20" t="s">
        <v>35</v>
      </c>
      <c r="O90" s="10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7"/>
      <c r="M91" s="21"/>
      <c r="N91" s="20" t="s">
        <v>35</v>
      </c>
      <c r="O91" s="10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5" t="s">
        <v>25</v>
      </c>
      <c r="G95" s="85"/>
      <c r="H95" s="85"/>
      <c r="I95" s="85"/>
      <c r="J95" s="85"/>
      <c r="K95" s="20" t="s">
        <v>18</v>
      </c>
      <c r="L95" s="20" t="s">
        <v>19</v>
      </c>
      <c r="M95" s="85" t="s">
        <v>20</v>
      </c>
      <c r="N95" s="8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6">
        <f>(K96+K97+K98+K99+K100+K101)/6</f>
        <v>1.9166666666666667</v>
      </c>
      <c r="M96" s="20" t="s">
        <v>29</v>
      </c>
      <c r="N96" s="20" t="s">
        <v>30</v>
      </c>
      <c r="O96" s="8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6"/>
      <c r="M97" s="21"/>
      <c r="N97" s="20" t="s">
        <v>35</v>
      </c>
      <c r="O97" s="10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6"/>
      <c r="M98" s="21"/>
      <c r="N98" s="20" t="s">
        <v>35</v>
      </c>
      <c r="O98" s="10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6"/>
      <c r="M99" s="21"/>
      <c r="N99" s="20" t="s">
        <v>35</v>
      </c>
      <c r="O99" s="10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6"/>
      <c r="M100" s="21"/>
      <c r="N100" s="20" t="s">
        <v>35</v>
      </c>
      <c r="O100" s="10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7"/>
      <c r="M101" s="20" t="s">
        <v>50</v>
      </c>
      <c r="N101" s="20" t="s">
        <v>30</v>
      </c>
      <c r="O101" s="10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5" t="s">
        <v>51</v>
      </c>
      <c r="G102" s="85"/>
      <c r="H102" s="85"/>
      <c r="I102" s="85"/>
      <c r="J102" s="85"/>
      <c r="K102" s="21" t="s">
        <v>21</v>
      </c>
      <c r="L102" s="21" t="s">
        <v>22</v>
      </c>
      <c r="M102" s="89" t="s">
        <v>20</v>
      </c>
      <c r="N102" s="89"/>
      <c r="O102" s="10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6">
        <f>(K104+K105+K106+K107+K108)/5</f>
        <v>1</v>
      </c>
      <c r="M104" s="21"/>
      <c r="N104" s="20" t="s">
        <v>35</v>
      </c>
      <c r="O104" s="10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6"/>
      <c r="M105" s="21"/>
      <c r="N105" s="20" t="s">
        <v>79</v>
      </c>
      <c r="O105" s="10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6"/>
      <c r="M106" s="21"/>
      <c r="N106" s="21" t="s">
        <v>79</v>
      </c>
      <c r="O106" s="10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6"/>
      <c r="M107" s="21"/>
      <c r="N107" s="20" t="s">
        <v>35</v>
      </c>
      <c r="O107" s="10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7"/>
      <c r="M108" s="21"/>
      <c r="N108" s="20" t="s">
        <v>35</v>
      </c>
      <c r="O108" s="10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5" t="s">
        <v>25</v>
      </c>
      <c r="G112" s="85"/>
      <c r="H112" s="85"/>
      <c r="I112" s="85"/>
      <c r="J112" s="85"/>
      <c r="K112" s="20" t="s">
        <v>18</v>
      </c>
      <c r="L112" s="20" t="s">
        <v>19</v>
      </c>
      <c r="M112" s="85" t="s">
        <v>20</v>
      </c>
      <c r="N112" s="8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6">
        <f>(K113+K114+K115+K116+K117+K118)/6</f>
        <v>1.7583333333333335</v>
      </c>
      <c r="M113" s="20" t="s">
        <v>29</v>
      </c>
      <c r="N113" s="20" t="s">
        <v>30</v>
      </c>
      <c r="O113" s="8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6"/>
      <c r="M114" s="21"/>
      <c r="N114" s="20" t="s">
        <v>35</v>
      </c>
      <c r="O114" s="10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6"/>
      <c r="M115" s="21"/>
      <c r="N115" s="20" t="s">
        <v>35</v>
      </c>
      <c r="O115" s="10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6"/>
      <c r="M116" s="21"/>
      <c r="N116" s="20" t="s">
        <v>35</v>
      </c>
      <c r="O116" s="10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6"/>
      <c r="M117" s="21"/>
      <c r="N117" s="20" t="s">
        <v>35</v>
      </c>
      <c r="O117" s="10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7"/>
      <c r="M118" s="20" t="s">
        <v>50</v>
      </c>
      <c r="N118" s="20" t="s">
        <v>30</v>
      </c>
      <c r="O118" s="10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5" t="s">
        <v>51</v>
      </c>
      <c r="G119" s="85"/>
      <c r="H119" s="85"/>
      <c r="I119" s="85"/>
      <c r="J119" s="85"/>
      <c r="K119" s="21" t="s">
        <v>21</v>
      </c>
      <c r="L119" s="21" t="s">
        <v>22</v>
      </c>
      <c r="M119" s="89" t="s">
        <v>20</v>
      </c>
      <c r="N119" s="89"/>
      <c r="O119" s="10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6">
        <f>(K121+K122+K123+K124+K125)/5</f>
        <v>1</v>
      </c>
      <c r="M121" s="21"/>
      <c r="N121" s="20" t="s">
        <v>35</v>
      </c>
      <c r="O121" s="10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6"/>
      <c r="M122" s="21"/>
      <c r="N122" s="20" t="s">
        <v>79</v>
      </c>
      <c r="O122" s="10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6"/>
      <c r="M123" s="21"/>
      <c r="N123" s="21" t="s">
        <v>79</v>
      </c>
      <c r="O123" s="10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6"/>
      <c r="M124" s="21"/>
      <c r="N124" s="20" t="s">
        <v>35</v>
      </c>
      <c r="O124" s="10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7"/>
      <c r="M125" s="21"/>
      <c r="N125" s="20" t="s">
        <v>35</v>
      </c>
      <c r="O125" s="10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5" t="s">
        <v>25</v>
      </c>
      <c r="G129" s="85"/>
      <c r="H129" s="85"/>
      <c r="I129" s="85"/>
      <c r="J129" s="85"/>
      <c r="K129" s="20" t="s">
        <v>18</v>
      </c>
      <c r="L129" s="20" t="s">
        <v>19</v>
      </c>
      <c r="M129" s="85" t="s">
        <v>20</v>
      </c>
      <c r="N129" s="8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6">
        <f>(K130+K131+K132+K133+K134+K135)/6</f>
        <v>1</v>
      </c>
      <c r="M130" s="20" t="s">
        <v>29</v>
      </c>
      <c r="N130" s="20" t="s">
        <v>30</v>
      </c>
      <c r="O130" s="8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6"/>
      <c r="M131" s="21"/>
      <c r="N131" s="20" t="s">
        <v>35</v>
      </c>
      <c r="O131" s="10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6"/>
      <c r="M132" s="21"/>
      <c r="N132" s="20" t="s">
        <v>35</v>
      </c>
      <c r="O132" s="10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6"/>
      <c r="M133" s="21"/>
      <c r="N133" s="20" t="s">
        <v>35</v>
      </c>
      <c r="O133" s="10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6"/>
      <c r="M134" s="21"/>
      <c r="N134" s="20" t="s">
        <v>35</v>
      </c>
      <c r="O134" s="10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7"/>
      <c r="M135" s="20" t="s">
        <v>50</v>
      </c>
      <c r="N135" s="20" t="s">
        <v>30</v>
      </c>
      <c r="O135" s="10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5" t="s">
        <v>51</v>
      </c>
      <c r="G136" s="85"/>
      <c r="H136" s="85"/>
      <c r="I136" s="85"/>
      <c r="J136" s="85"/>
      <c r="K136" s="21" t="s">
        <v>21</v>
      </c>
      <c r="L136" s="21" t="s">
        <v>22</v>
      </c>
      <c r="M136" s="89" t="s">
        <v>20</v>
      </c>
      <c r="N136" s="89"/>
      <c r="O136" s="10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6">
        <f>(K138+K139+K140+K141+K142)/5</f>
        <v>1</v>
      </c>
      <c r="M138" s="21"/>
      <c r="N138" s="20" t="s">
        <v>35</v>
      </c>
      <c r="O138" s="10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6"/>
      <c r="M139" s="21"/>
      <c r="N139" s="20" t="s">
        <v>79</v>
      </c>
      <c r="O139" s="10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6"/>
      <c r="M140" s="21"/>
      <c r="N140" s="21" t="s">
        <v>79</v>
      </c>
      <c r="O140" s="10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6"/>
      <c r="M141" s="21"/>
      <c r="N141" s="20" t="s">
        <v>35</v>
      </c>
      <c r="O141" s="10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7"/>
      <c r="M142" s="21"/>
      <c r="N142" s="20" t="s">
        <v>35</v>
      </c>
      <c r="O142" s="10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5" t="s">
        <v>25</v>
      </c>
      <c r="G146" s="85"/>
      <c r="H146" s="85"/>
      <c r="I146" s="85"/>
      <c r="J146" s="85"/>
      <c r="K146" s="20" t="s">
        <v>18</v>
      </c>
      <c r="L146" s="20" t="s">
        <v>19</v>
      </c>
      <c r="M146" s="85" t="s">
        <v>20</v>
      </c>
      <c r="N146" s="8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6">
        <f>(K147+K148+K149+K150+K151+K152)/6</f>
        <v>1.9083333333333332</v>
      </c>
      <c r="M147" s="20" t="s">
        <v>29</v>
      </c>
      <c r="N147" s="35" t="s">
        <v>30</v>
      </c>
      <c r="O147" s="9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6"/>
      <c r="M148" s="21"/>
      <c r="N148" s="35" t="s">
        <v>35</v>
      </c>
      <c r="O148" s="9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6"/>
      <c r="M149" s="21"/>
      <c r="N149" s="35" t="s">
        <v>35</v>
      </c>
      <c r="O149" s="9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6"/>
      <c r="M150" s="21"/>
      <c r="N150" s="35" t="s">
        <v>35</v>
      </c>
      <c r="O150" s="9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6"/>
      <c r="M151" s="20"/>
      <c r="N151" s="35" t="s">
        <v>35</v>
      </c>
      <c r="O151" s="9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7"/>
      <c r="M152" s="20" t="s">
        <v>50</v>
      </c>
      <c r="N152" s="35" t="s">
        <v>30</v>
      </c>
      <c r="O152" s="9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5" t="s">
        <v>51</v>
      </c>
      <c r="G153" s="85"/>
      <c r="H153" s="85"/>
      <c r="I153" s="85"/>
      <c r="J153" s="85"/>
      <c r="K153" s="21" t="s">
        <v>21</v>
      </c>
      <c r="L153" s="21" t="s">
        <v>22</v>
      </c>
      <c r="M153" s="89" t="s">
        <v>20</v>
      </c>
      <c r="N153" s="90"/>
      <c r="O153" s="9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6">
        <f>(K155+K156+K157+K158+K159)/5</f>
        <v>1</v>
      </c>
      <c r="M155" s="21"/>
      <c r="N155" s="35" t="s">
        <v>35</v>
      </c>
      <c r="O155" s="9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6"/>
      <c r="M156" s="21"/>
      <c r="N156" s="35" t="s">
        <v>79</v>
      </c>
      <c r="O156" s="9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6"/>
      <c r="M157" s="21"/>
      <c r="N157" s="36" t="s">
        <v>79</v>
      </c>
      <c r="O157" s="9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6"/>
      <c r="M158" s="21"/>
      <c r="N158" s="35" t="s">
        <v>35</v>
      </c>
      <c r="O158" s="9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7"/>
      <c r="M159" s="21"/>
      <c r="N159" s="35" t="s">
        <v>35</v>
      </c>
      <c r="O159" s="9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5" t="s">
        <v>25</v>
      </c>
      <c r="G163" s="85"/>
      <c r="H163" s="85"/>
      <c r="I163" s="85"/>
      <c r="J163" s="85"/>
      <c r="K163" s="20" t="s">
        <v>18</v>
      </c>
      <c r="L163" s="20" t="s">
        <v>19</v>
      </c>
      <c r="M163" s="85" t="s">
        <v>20</v>
      </c>
      <c r="N163" s="8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6">
        <f>(K164+K165+K166+K167+K168+K169)/6</f>
        <v>1.25</v>
      </c>
      <c r="M164" s="20" t="s">
        <v>29</v>
      </c>
      <c r="N164" s="20" t="s">
        <v>30</v>
      </c>
      <c r="O164" s="8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6"/>
      <c r="M165" s="21"/>
      <c r="N165" s="20" t="s">
        <v>35</v>
      </c>
      <c r="O165" s="10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6"/>
      <c r="M166" s="21"/>
      <c r="N166" s="20" t="s">
        <v>35</v>
      </c>
      <c r="O166" s="10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6"/>
      <c r="M167" s="21"/>
      <c r="N167" s="20" t="s">
        <v>35</v>
      </c>
      <c r="O167" s="10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6"/>
      <c r="M168" s="21"/>
      <c r="N168" s="20" t="s">
        <v>35</v>
      </c>
      <c r="O168" s="10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7"/>
      <c r="M169" s="20"/>
      <c r="N169" s="20" t="s">
        <v>30</v>
      </c>
      <c r="O169" s="10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5" t="s">
        <v>51</v>
      </c>
      <c r="G170" s="85"/>
      <c r="H170" s="85"/>
      <c r="I170" s="85"/>
      <c r="J170" s="85"/>
      <c r="K170" s="21" t="s">
        <v>21</v>
      </c>
      <c r="L170" s="21" t="s">
        <v>22</v>
      </c>
      <c r="M170" s="89" t="s">
        <v>20</v>
      </c>
      <c r="N170" s="89"/>
      <c r="O170" s="10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6">
        <f>(K172+K173+K174+K175+K176)/5</f>
        <v>1</v>
      </c>
      <c r="M172" s="21"/>
      <c r="N172" s="20" t="s">
        <v>35</v>
      </c>
      <c r="O172" s="10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6"/>
      <c r="M173" s="21"/>
      <c r="N173" s="20" t="s">
        <v>79</v>
      </c>
      <c r="O173" s="10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6"/>
      <c r="M174" s="21"/>
      <c r="N174" s="21" t="s">
        <v>79</v>
      </c>
      <c r="O174" s="10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6"/>
      <c r="M175" s="21"/>
      <c r="N175" s="20" t="s">
        <v>35</v>
      </c>
      <c r="O175" s="10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7"/>
      <c r="M176" s="21"/>
      <c r="N176" s="20" t="s">
        <v>35</v>
      </c>
      <c r="O176" s="10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5" t="s">
        <v>25</v>
      </c>
      <c r="G180" s="85"/>
      <c r="H180" s="85"/>
      <c r="I180" s="85"/>
      <c r="J180" s="85"/>
      <c r="K180" s="20" t="s">
        <v>18</v>
      </c>
      <c r="L180" s="20" t="s">
        <v>19</v>
      </c>
      <c r="M180" s="85" t="s">
        <v>20</v>
      </c>
      <c r="N180" s="8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6">
        <f>(K181+K182+K183+K184+K185+K186)/6</f>
        <v>1.7008333333333334</v>
      </c>
      <c r="M181" s="20" t="s">
        <v>29</v>
      </c>
      <c r="N181" s="20" t="s">
        <v>30</v>
      </c>
      <c r="O181" s="8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6"/>
      <c r="M182" s="21" t="s">
        <v>72</v>
      </c>
      <c r="N182" s="20" t="s">
        <v>35</v>
      </c>
      <c r="O182" s="10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6"/>
      <c r="M183" s="21"/>
      <c r="N183" s="20" t="s">
        <v>35</v>
      </c>
      <c r="O183" s="10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6"/>
      <c r="M184" s="21"/>
      <c r="N184" s="20" t="s">
        <v>35</v>
      </c>
      <c r="O184" s="10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6"/>
      <c r="M185" s="20" t="s">
        <v>77</v>
      </c>
      <c r="N185" s="20" t="s">
        <v>35</v>
      </c>
      <c r="O185" s="10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7"/>
      <c r="M186" s="20" t="s">
        <v>50</v>
      </c>
      <c r="N186" s="20" t="s">
        <v>30</v>
      </c>
      <c r="O186" s="10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5" t="s">
        <v>51</v>
      </c>
      <c r="G187" s="85"/>
      <c r="H187" s="85"/>
      <c r="I187" s="85"/>
      <c r="J187" s="85"/>
      <c r="K187" s="21" t="s">
        <v>21</v>
      </c>
      <c r="L187" s="21" t="s">
        <v>22</v>
      </c>
      <c r="M187" s="89" t="s">
        <v>20</v>
      </c>
      <c r="N187" s="89"/>
      <c r="O187" s="10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6">
        <f>(K189+K190+K191+K192+K193)/5</f>
        <v>1.0893049932523617</v>
      </c>
      <c r="M189" s="21"/>
      <c r="N189" s="20" t="s">
        <v>35</v>
      </c>
      <c r="O189" s="10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6"/>
      <c r="M190" s="21"/>
      <c r="N190" s="20" t="s">
        <v>79</v>
      </c>
      <c r="O190" s="10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6"/>
      <c r="M191" s="21"/>
      <c r="N191" s="21" t="s">
        <v>79</v>
      </c>
      <c r="O191" s="10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6"/>
      <c r="M192" s="20" t="s">
        <v>104</v>
      </c>
      <c r="N192" s="20" t="s">
        <v>35</v>
      </c>
      <c r="O192" s="10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7"/>
      <c r="M193" s="21" t="s">
        <v>155</v>
      </c>
      <c r="N193" s="20" t="s">
        <v>35</v>
      </c>
      <c r="O193" s="10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5" t="s">
        <v>25</v>
      </c>
      <c r="G197" s="85"/>
      <c r="H197" s="85"/>
      <c r="I197" s="85"/>
      <c r="J197" s="85"/>
      <c r="K197" s="20" t="s">
        <v>18</v>
      </c>
      <c r="L197" s="20" t="s">
        <v>19</v>
      </c>
      <c r="M197" s="85" t="s">
        <v>20</v>
      </c>
      <c r="N197" s="8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6">
        <f>(K198+K199+K200+K201+K202+K203)/6</f>
        <v>1.9198592375366568</v>
      </c>
      <c r="M198" s="20" t="s">
        <v>29</v>
      </c>
      <c r="N198" s="20" t="s">
        <v>30</v>
      </c>
      <c r="O198" s="8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6"/>
      <c r="M199" s="21" t="s">
        <v>72</v>
      </c>
      <c r="N199" s="20" t="s">
        <v>35</v>
      </c>
      <c r="O199" s="10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6"/>
      <c r="M200" s="21"/>
      <c r="N200" s="20" t="s">
        <v>35</v>
      </c>
      <c r="O200" s="10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6"/>
      <c r="M201" s="21"/>
      <c r="N201" s="20" t="s">
        <v>35</v>
      </c>
      <c r="O201" s="10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6"/>
      <c r="M202" s="21" t="s">
        <v>155</v>
      </c>
      <c r="N202" s="20" t="s">
        <v>35</v>
      </c>
      <c r="O202" s="10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7"/>
      <c r="M203" s="20" t="s">
        <v>50</v>
      </c>
      <c r="N203" s="20" t="s">
        <v>30</v>
      </c>
      <c r="O203" s="10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5" t="s">
        <v>51</v>
      </c>
      <c r="G204" s="85"/>
      <c r="H204" s="85"/>
      <c r="I204" s="85"/>
      <c r="J204" s="85"/>
      <c r="K204" s="21" t="s">
        <v>21</v>
      </c>
      <c r="L204" s="21" t="s">
        <v>22</v>
      </c>
      <c r="M204" s="89" t="s">
        <v>20</v>
      </c>
      <c r="N204" s="89"/>
      <c r="O204" s="10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6">
        <f>(K206+K207+K208+K209+K210)/5</f>
        <v>1.0021678321678322</v>
      </c>
      <c r="M206" s="21"/>
      <c r="N206" s="20" t="s">
        <v>35</v>
      </c>
      <c r="O206" s="10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6"/>
      <c r="M207" s="21"/>
      <c r="N207" s="20" t="s">
        <v>79</v>
      </c>
      <c r="O207" s="10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6"/>
      <c r="M208" s="21"/>
      <c r="N208" s="21" t="s">
        <v>79</v>
      </c>
      <c r="O208" s="10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6"/>
      <c r="M209" s="21"/>
      <c r="N209" s="20" t="s">
        <v>35</v>
      </c>
      <c r="O209" s="10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7"/>
      <c r="M210" s="21" t="s">
        <v>155</v>
      </c>
      <c r="N210" s="20" t="s">
        <v>35</v>
      </c>
      <c r="O210" s="10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5" t="s">
        <v>25</v>
      </c>
      <c r="G214" s="85"/>
      <c r="H214" s="85"/>
      <c r="I214" s="85"/>
      <c r="J214" s="85"/>
      <c r="K214" s="20" t="s">
        <v>18</v>
      </c>
      <c r="L214" s="20" t="s">
        <v>19</v>
      </c>
      <c r="M214" s="85" t="s">
        <v>20</v>
      </c>
      <c r="N214" s="8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6">
        <f>(K215+K216+K217+K218+K219+K220)/6</f>
        <v>1.7909153543307088</v>
      </c>
      <c r="M215" s="20" t="s">
        <v>29</v>
      </c>
      <c r="N215" s="20" t="s">
        <v>30</v>
      </c>
      <c r="O215" s="8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6"/>
      <c r="M216" s="21" t="s">
        <v>72</v>
      </c>
      <c r="N216" s="20" t="s">
        <v>35</v>
      </c>
      <c r="O216" s="10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6"/>
      <c r="M217" s="21"/>
      <c r="N217" s="20" t="s">
        <v>35</v>
      </c>
      <c r="O217" s="10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6"/>
      <c r="M218" s="21"/>
      <c r="N218" s="20" t="s">
        <v>35</v>
      </c>
      <c r="O218" s="10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6"/>
      <c r="M219" s="21" t="s">
        <v>155</v>
      </c>
      <c r="N219" s="20" t="s">
        <v>35</v>
      </c>
      <c r="O219" s="10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7"/>
      <c r="M220" s="20" t="s">
        <v>50</v>
      </c>
      <c r="N220" s="20" t="s">
        <v>30</v>
      </c>
      <c r="O220" s="10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5" t="s">
        <v>51</v>
      </c>
      <c r="G221" s="85"/>
      <c r="H221" s="85"/>
      <c r="I221" s="85"/>
      <c r="J221" s="85"/>
      <c r="K221" s="21" t="s">
        <v>21</v>
      </c>
      <c r="L221" s="21" t="s">
        <v>22</v>
      </c>
      <c r="M221" s="89" t="s">
        <v>20</v>
      </c>
      <c r="N221" s="89"/>
      <c r="O221" s="10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6">
        <f>(K223+K224+K225+K226+K227)/5</f>
        <v>1.0163461538461538</v>
      </c>
      <c r="M223" s="21"/>
      <c r="N223" s="20" t="s">
        <v>35</v>
      </c>
      <c r="O223" s="10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6"/>
      <c r="M224" s="21"/>
      <c r="N224" s="20" t="s">
        <v>79</v>
      </c>
      <c r="O224" s="10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6"/>
      <c r="M225" s="21"/>
      <c r="N225" s="21" t="s">
        <v>79</v>
      </c>
      <c r="O225" s="10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6"/>
      <c r="M226" s="21"/>
      <c r="N226" s="20" t="s">
        <v>35</v>
      </c>
      <c r="O226" s="10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7"/>
      <c r="M227" s="21" t="s">
        <v>155</v>
      </c>
      <c r="N227" s="20" t="s">
        <v>35</v>
      </c>
      <c r="O227" s="10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5" t="s">
        <v>25</v>
      </c>
      <c r="G231" s="85"/>
      <c r="H231" s="85"/>
      <c r="I231" s="85"/>
      <c r="J231" s="85"/>
      <c r="K231" s="20" t="s">
        <v>18</v>
      </c>
      <c r="L231" s="20" t="s">
        <v>19</v>
      </c>
      <c r="M231" s="85" t="s">
        <v>20</v>
      </c>
      <c r="N231" s="8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6">
        <f>(K232+K233+K234+K235+K236+K237)/6</f>
        <v>1.5833333333333333</v>
      </c>
      <c r="M232" s="20" t="s">
        <v>29</v>
      </c>
      <c r="N232" s="20" t="s">
        <v>30</v>
      </c>
      <c r="O232" s="8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6"/>
      <c r="M233" s="21"/>
      <c r="N233" s="20" t="s">
        <v>35</v>
      </c>
      <c r="O233" s="10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6"/>
      <c r="M234" s="21"/>
      <c r="N234" s="20" t="s">
        <v>35</v>
      </c>
      <c r="O234" s="10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6"/>
      <c r="M235" s="21"/>
      <c r="N235" s="20" t="s">
        <v>35</v>
      </c>
      <c r="O235" s="10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6"/>
      <c r="M236" s="21"/>
      <c r="N236" s="20" t="s">
        <v>35</v>
      </c>
      <c r="O236" s="10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7"/>
      <c r="M237" s="20" t="s">
        <v>50</v>
      </c>
      <c r="N237" s="20" t="s">
        <v>30</v>
      </c>
      <c r="O237" s="10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5" t="s">
        <v>51</v>
      </c>
      <c r="G238" s="85"/>
      <c r="H238" s="85"/>
      <c r="I238" s="85"/>
      <c r="J238" s="85"/>
      <c r="K238" s="21" t="s">
        <v>21</v>
      </c>
      <c r="L238" s="21" t="s">
        <v>22</v>
      </c>
      <c r="M238" s="89" t="s">
        <v>20</v>
      </c>
      <c r="N238" s="89"/>
      <c r="O238" s="10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6">
        <f>(K240+K241+K242+K243+K244)/5</f>
        <v>1</v>
      </c>
      <c r="M240" s="21"/>
      <c r="N240" s="20" t="s">
        <v>35</v>
      </c>
      <c r="O240" s="10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6"/>
      <c r="M241" s="21"/>
      <c r="N241" s="20" t="s">
        <v>79</v>
      </c>
      <c r="O241" s="10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6"/>
      <c r="M242" s="21"/>
      <c r="N242" s="21" t="s">
        <v>79</v>
      </c>
      <c r="O242" s="10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6"/>
      <c r="M243" s="21"/>
      <c r="N243" s="20" t="s">
        <v>35</v>
      </c>
      <c r="O243" s="10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7"/>
      <c r="M244" s="21"/>
      <c r="N244" s="20" t="s">
        <v>35</v>
      </c>
      <c r="O244" s="10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5" t="s">
        <v>25</v>
      </c>
      <c r="G248" s="85"/>
      <c r="H248" s="85"/>
      <c r="I248" s="85"/>
      <c r="J248" s="85"/>
      <c r="K248" s="20" t="s">
        <v>18</v>
      </c>
      <c r="L248" s="20" t="s">
        <v>19</v>
      </c>
      <c r="M248" s="85" t="s">
        <v>20</v>
      </c>
      <c r="N248" s="8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6">
        <f>(K249+K250+K251+K252+K253+K254)/6</f>
        <v>2.0698130783845072</v>
      </c>
      <c r="M249" s="20" t="s">
        <v>29</v>
      </c>
      <c r="N249" s="20" t="s">
        <v>30</v>
      </c>
      <c r="O249" s="8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6"/>
      <c r="M250" s="21" t="s">
        <v>72</v>
      </c>
      <c r="N250" s="20" t="s">
        <v>35</v>
      </c>
      <c r="O250" s="10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6"/>
      <c r="M251" s="21"/>
      <c r="N251" s="20" t="s">
        <v>35</v>
      </c>
      <c r="O251" s="10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6"/>
      <c r="M252" s="21"/>
      <c r="N252" s="20" t="s">
        <v>35</v>
      </c>
      <c r="O252" s="10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6"/>
      <c r="M253" s="21" t="s">
        <v>155</v>
      </c>
      <c r="N253" s="20" t="s">
        <v>35</v>
      </c>
      <c r="O253" s="10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7"/>
      <c r="M254" s="20" t="s">
        <v>50</v>
      </c>
      <c r="N254" s="20" t="s">
        <v>30</v>
      </c>
      <c r="O254" s="10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5" t="s">
        <v>51</v>
      </c>
      <c r="G255" s="85"/>
      <c r="H255" s="85"/>
      <c r="I255" s="85"/>
      <c r="J255" s="85"/>
      <c r="K255" s="21" t="s">
        <v>21</v>
      </c>
      <c r="L255" s="21" t="s">
        <v>22</v>
      </c>
      <c r="M255" s="89" t="s">
        <v>20</v>
      </c>
      <c r="N255" s="89"/>
      <c r="O255" s="10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6">
        <f>(K257+K258+K259+K260+K261)/5</f>
        <v>1.0069646569646569</v>
      </c>
      <c r="M257" s="21"/>
      <c r="N257" s="20" t="s">
        <v>35</v>
      </c>
      <c r="O257" s="10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6"/>
      <c r="M258" s="21"/>
      <c r="N258" s="20" t="s">
        <v>79</v>
      </c>
      <c r="O258" s="10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6"/>
      <c r="M259" s="21"/>
      <c r="N259" s="21" t="s">
        <v>79</v>
      </c>
      <c r="O259" s="10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6"/>
      <c r="M260" s="21"/>
      <c r="N260" s="20" t="s">
        <v>35</v>
      </c>
      <c r="O260" s="10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7"/>
      <c r="M261" s="21" t="s">
        <v>155</v>
      </c>
      <c r="N261" s="20" t="s">
        <v>35</v>
      </c>
      <c r="O261" s="10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5" t="s">
        <v>25</v>
      </c>
      <c r="G265" s="85"/>
      <c r="H265" s="85"/>
      <c r="I265" s="85"/>
      <c r="J265" s="85"/>
      <c r="K265" s="20" t="s">
        <v>18</v>
      </c>
      <c r="L265" s="20" t="s">
        <v>19</v>
      </c>
      <c r="M265" s="85" t="s">
        <v>20</v>
      </c>
      <c r="N265" s="8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6">
        <f>(K266+K267+K268+K269+K270+K271)/6</f>
        <v>1.8833333333333335</v>
      </c>
      <c r="M266" s="20" t="s">
        <v>29</v>
      </c>
      <c r="N266" s="20" t="s">
        <v>30</v>
      </c>
      <c r="O266" s="8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6"/>
      <c r="M267" s="21"/>
      <c r="N267" s="20" t="s">
        <v>35</v>
      </c>
      <c r="O267" s="10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6"/>
      <c r="M268" s="21"/>
      <c r="N268" s="20" t="s">
        <v>35</v>
      </c>
      <c r="O268" s="10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6"/>
      <c r="M269" s="21"/>
      <c r="N269" s="20" t="s">
        <v>35</v>
      </c>
      <c r="O269" s="10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6"/>
      <c r="M270" s="20"/>
      <c r="N270" s="20" t="s">
        <v>35</v>
      </c>
      <c r="O270" s="10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7"/>
      <c r="M271" s="20" t="s">
        <v>50</v>
      </c>
      <c r="N271" s="20" t="s">
        <v>30</v>
      </c>
      <c r="O271" s="10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5" t="s">
        <v>51</v>
      </c>
      <c r="G272" s="85"/>
      <c r="H272" s="85"/>
      <c r="I272" s="85"/>
      <c r="J272" s="85"/>
      <c r="K272" s="21" t="s">
        <v>21</v>
      </c>
      <c r="L272" s="21" t="s">
        <v>22</v>
      </c>
      <c r="M272" s="89" t="s">
        <v>20</v>
      </c>
      <c r="N272" s="89"/>
      <c r="O272" s="10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6">
        <f>(K274+K275+K276+K277+K278)/5</f>
        <v>1</v>
      </c>
      <c r="M274" s="21"/>
      <c r="N274" s="20" t="s">
        <v>35</v>
      </c>
      <c r="O274" s="10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6"/>
      <c r="M275" s="21"/>
      <c r="N275" s="20" t="s">
        <v>79</v>
      </c>
      <c r="O275" s="10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6"/>
      <c r="M276" s="21"/>
      <c r="N276" s="21" t="s">
        <v>79</v>
      </c>
      <c r="O276" s="10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6"/>
      <c r="M277" s="21"/>
      <c r="N277" s="20" t="s">
        <v>35</v>
      </c>
      <c r="O277" s="10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7"/>
      <c r="M278" s="21"/>
      <c r="N278" s="20" t="s">
        <v>35</v>
      </c>
      <c r="O278" s="10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5" t="s">
        <v>25</v>
      </c>
      <c r="G282" s="85"/>
      <c r="H282" s="85"/>
      <c r="I282" s="85"/>
      <c r="J282" s="85"/>
      <c r="K282" s="20" t="s">
        <v>18</v>
      </c>
      <c r="L282" s="20" t="s">
        <v>19</v>
      </c>
      <c r="M282" s="85" t="s">
        <v>20</v>
      </c>
      <c r="N282" s="8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6">
        <f>(K283+K284+K285+K286+K287+K288)/6</f>
        <v>1.7583333333333335</v>
      </c>
      <c r="M283" s="20" t="s">
        <v>29</v>
      </c>
      <c r="N283" s="20" t="s">
        <v>30</v>
      </c>
      <c r="O283" s="8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6"/>
      <c r="M284" s="21"/>
      <c r="N284" s="20" t="s">
        <v>35</v>
      </c>
      <c r="O284" s="10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6"/>
      <c r="M285" s="21"/>
      <c r="N285" s="20" t="s">
        <v>35</v>
      </c>
      <c r="O285" s="10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6"/>
      <c r="M286" s="21"/>
      <c r="N286" s="20" t="s">
        <v>35</v>
      </c>
      <c r="O286" s="10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6"/>
      <c r="M287" s="21"/>
      <c r="N287" s="20" t="s">
        <v>35</v>
      </c>
      <c r="O287" s="10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7"/>
      <c r="M288" s="20" t="s">
        <v>50</v>
      </c>
      <c r="N288" s="20" t="s">
        <v>30</v>
      </c>
      <c r="O288" s="10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5" t="s">
        <v>51</v>
      </c>
      <c r="G289" s="85"/>
      <c r="H289" s="85"/>
      <c r="I289" s="85"/>
      <c r="J289" s="85"/>
      <c r="K289" s="21" t="s">
        <v>21</v>
      </c>
      <c r="L289" s="21" t="s">
        <v>22</v>
      </c>
      <c r="M289" s="89" t="s">
        <v>20</v>
      </c>
      <c r="N289" s="89"/>
      <c r="O289" s="10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6">
        <f>(K291+K292+K293+K294+K295)/5</f>
        <v>1</v>
      </c>
      <c r="M291" s="21"/>
      <c r="N291" s="20" t="s">
        <v>35</v>
      </c>
      <c r="O291" s="10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6"/>
      <c r="M292" s="21"/>
      <c r="N292" s="20" t="s">
        <v>79</v>
      </c>
      <c r="O292" s="10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6"/>
      <c r="M293" s="21"/>
      <c r="N293" s="21" t="s">
        <v>79</v>
      </c>
      <c r="O293" s="10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6"/>
      <c r="M294" s="21"/>
      <c r="N294" s="20" t="s">
        <v>35</v>
      </c>
      <c r="O294" s="10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7"/>
      <c r="M295" s="21"/>
      <c r="N295" s="20" t="s">
        <v>35</v>
      </c>
      <c r="O295" s="10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5" t="s">
        <v>25</v>
      </c>
      <c r="G299" s="85"/>
      <c r="H299" s="85"/>
      <c r="I299" s="85"/>
      <c r="J299" s="85"/>
      <c r="K299" s="20" t="s">
        <v>18</v>
      </c>
      <c r="L299" s="20" t="s">
        <v>19</v>
      </c>
      <c r="M299" s="85" t="s">
        <v>20</v>
      </c>
      <c r="N299" s="8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6">
        <f>(K300+K301+K302+K303+K304+K305)/6</f>
        <v>1.7249999999999999</v>
      </c>
      <c r="M300" s="20" t="s">
        <v>29</v>
      </c>
      <c r="N300" s="20" t="s">
        <v>30</v>
      </c>
      <c r="O300" s="8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6"/>
      <c r="M301" s="21"/>
      <c r="N301" s="20" t="s">
        <v>35</v>
      </c>
      <c r="O301" s="10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6"/>
      <c r="M302" s="21"/>
      <c r="N302" s="20" t="s">
        <v>35</v>
      </c>
      <c r="O302" s="10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6"/>
      <c r="M303" s="21"/>
      <c r="N303" s="20" t="s">
        <v>35</v>
      </c>
      <c r="O303" s="10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6"/>
      <c r="M304" s="21"/>
      <c r="N304" s="20" t="s">
        <v>35</v>
      </c>
      <c r="O304" s="10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7"/>
      <c r="M305" s="20" t="s">
        <v>50</v>
      </c>
      <c r="N305" s="20" t="s">
        <v>30</v>
      </c>
      <c r="O305" s="10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5" t="s">
        <v>51</v>
      </c>
      <c r="G306" s="85"/>
      <c r="H306" s="85"/>
      <c r="I306" s="85"/>
      <c r="J306" s="85"/>
      <c r="K306" s="21" t="s">
        <v>21</v>
      </c>
      <c r="L306" s="21" t="s">
        <v>22</v>
      </c>
      <c r="M306" s="89" t="s">
        <v>20</v>
      </c>
      <c r="N306" s="89"/>
      <c r="O306" s="10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6">
        <f>(K308+K309+K310+K311+K312)/5</f>
        <v>1</v>
      </c>
      <c r="M308" s="21"/>
      <c r="N308" s="20" t="s">
        <v>35</v>
      </c>
      <c r="O308" s="10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6"/>
      <c r="M309" s="21"/>
      <c r="N309" s="20" t="s">
        <v>79</v>
      </c>
      <c r="O309" s="10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6"/>
      <c r="M310" s="21"/>
      <c r="N310" s="21" t="s">
        <v>79</v>
      </c>
      <c r="O310" s="10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6"/>
      <c r="M311" s="21"/>
      <c r="N311" s="20" t="s">
        <v>35</v>
      </c>
      <c r="O311" s="10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7"/>
      <c r="M312" s="21"/>
      <c r="N312" s="20" t="s">
        <v>35</v>
      </c>
      <c r="O312" s="10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5" t="s">
        <v>25</v>
      </c>
      <c r="G316" s="85"/>
      <c r="H316" s="85"/>
      <c r="I316" s="85"/>
      <c r="J316" s="85"/>
      <c r="K316" s="20" t="s">
        <v>18</v>
      </c>
      <c r="L316" s="20" t="s">
        <v>19</v>
      </c>
      <c r="M316" s="85" t="s">
        <v>20</v>
      </c>
      <c r="N316" s="8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6">
        <f>(K317+K318+K319+K320+K321+K322)/6</f>
        <v>1.5986419753086418</v>
      </c>
      <c r="M317" s="20" t="s">
        <v>29</v>
      </c>
      <c r="N317" s="20" t="s">
        <v>30</v>
      </c>
      <c r="O317" s="8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6"/>
      <c r="M318" s="21"/>
      <c r="N318" s="20" t="s">
        <v>35</v>
      </c>
      <c r="O318" s="10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6"/>
      <c r="M319" s="21"/>
      <c r="N319" s="20" t="s">
        <v>35</v>
      </c>
      <c r="O319" s="10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6"/>
      <c r="M320" s="21"/>
      <c r="N320" s="20" t="s">
        <v>35</v>
      </c>
      <c r="O320" s="10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6"/>
      <c r="M321" s="21"/>
      <c r="N321" s="20" t="s">
        <v>35</v>
      </c>
      <c r="O321" s="10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7"/>
      <c r="M322" s="20" t="s">
        <v>50</v>
      </c>
      <c r="N322" s="20" t="s">
        <v>30</v>
      </c>
      <c r="O322" s="10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1" t="s">
        <v>21</v>
      </c>
      <c r="L323" s="21" t="s">
        <v>22</v>
      </c>
      <c r="M323" s="89" t="s">
        <v>20</v>
      </c>
      <c r="N323" s="89"/>
      <c r="O323" s="10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6">
        <f>(K325+K326+K327+K328+K329)/5</f>
        <v>1.0089743589743589</v>
      </c>
      <c r="M325" s="21"/>
      <c r="N325" s="20" t="s">
        <v>35</v>
      </c>
      <c r="O325" s="10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6"/>
      <c r="M326" s="21"/>
      <c r="N326" s="20" t="s">
        <v>79</v>
      </c>
      <c r="O326" s="10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6"/>
      <c r="M327" s="21"/>
      <c r="N327" s="21" t="s">
        <v>79</v>
      </c>
      <c r="O327" s="10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6"/>
      <c r="M328" s="21"/>
      <c r="N328" s="20" t="s">
        <v>35</v>
      </c>
      <c r="O328" s="10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7"/>
      <c r="M329" s="21" t="s">
        <v>155</v>
      </c>
      <c r="N329" s="20" t="s">
        <v>35</v>
      </c>
      <c r="O329" s="10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5" t="s">
        <v>25</v>
      </c>
      <c r="G333" s="85"/>
      <c r="H333" s="85"/>
      <c r="I333" s="85"/>
      <c r="J333" s="85"/>
      <c r="K333" s="20" t="s">
        <v>18</v>
      </c>
      <c r="L333" s="20" t="s">
        <v>19</v>
      </c>
      <c r="M333" s="85" t="s">
        <v>20</v>
      </c>
      <c r="N333" s="8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6">
        <f>(K334+K335+K336+K337+K338+K339)/6</f>
        <v>1.8666666666666665</v>
      </c>
      <c r="M334" s="20" t="s">
        <v>29</v>
      </c>
      <c r="N334" s="20" t="s">
        <v>30</v>
      </c>
      <c r="O334" s="8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6"/>
      <c r="M335" s="21"/>
      <c r="N335" s="20" t="s">
        <v>35</v>
      </c>
      <c r="O335" s="10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6"/>
      <c r="M336" s="21"/>
      <c r="N336" s="20" t="s">
        <v>35</v>
      </c>
      <c r="O336" s="10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6"/>
      <c r="M337" s="21"/>
      <c r="N337" s="20" t="s">
        <v>35</v>
      </c>
      <c r="O337" s="10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6"/>
      <c r="M338" s="20"/>
      <c r="N338" s="20" t="s">
        <v>35</v>
      </c>
      <c r="O338" s="10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7"/>
      <c r="M339" s="20" t="s">
        <v>50</v>
      </c>
      <c r="N339" s="20" t="s">
        <v>30</v>
      </c>
      <c r="O339" s="10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5" t="s">
        <v>51</v>
      </c>
      <c r="G340" s="85"/>
      <c r="H340" s="85"/>
      <c r="I340" s="85"/>
      <c r="J340" s="85"/>
      <c r="K340" s="21" t="s">
        <v>21</v>
      </c>
      <c r="L340" s="21" t="s">
        <v>22</v>
      </c>
      <c r="M340" s="89" t="s">
        <v>20</v>
      </c>
      <c r="N340" s="89"/>
      <c r="O340" s="10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6">
        <f>(K342+K343+K344+K345+K346)/5</f>
        <v>1</v>
      </c>
      <c r="M342" s="21"/>
      <c r="N342" s="20" t="s">
        <v>35</v>
      </c>
      <c r="O342" s="10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6"/>
      <c r="M343" s="21"/>
      <c r="N343" s="20" t="s">
        <v>79</v>
      </c>
      <c r="O343" s="10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6"/>
      <c r="M344" s="21"/>
      <c r="N344" s="21" t="s">
        <v>79</v>
      </c>
      <c r="O344" s="10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6"/>
      <c r="M345" s="21"/>
      <c r="N345" s="20" t="s">
        <v>35</v>
      </c>
      <c r="O345" s="10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7"/>
      <c r="M346" s="21"/>
      <c r="N346" s="20" t="s">
        <v>35</v>
      </c>
      <c r="O346" s="10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5" t="s">
        <v>25</v>
      </c>
      <c r="G350" s="85"/>
      <c r="H350" s="85"/>
      <c r="I350" s="85"/>
      <c r="J350" s="85"/>
      <c r="K350" s="20" t="s">
        <v>18</v>
      </c>
      <c r="L350" s="20" t="s">
        <v>19</v>
      </c>
      <c r="M350" s="85" t="s">
        <v>20</v>
      </c>
      <c r="N350" s="8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6">
        <f>(K351+K352+K353+K354+K355+K356)/6</f>
        <v>1.9112745098039217</v>
      </c>
      <c r="M351" s="20" t="s">
        <v>29</v>
      </c>
      <c r="N351" s="20" t="s">
        <v>30</v>
      </c>
      <c r="O351" s="8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6"/>
      <c r="M352" s="21"/>
      <c r="N352" s="20" t="s">
        <v>35</v>
      </c>
      <c r="O352" s="10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6"/>
      <c r="M353" s="21"/>
      <c r="N353" s="20" t="s">
        <v>35</v>
      </c>
      <c r="O353" s="10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6"/>
      <c r="M354" s="21"/>
      <c r="N354" s="20" t="s">
        <v>35</v>
      </c>
      <c r="O354" s="10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6"/>
      <c r="M355" s="21"/>
      <c r="N355" s="20" t="s">
        <v>35</v>
      </c>
      <c r="O355" s="10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7"/>
      <c r="M356" s="20" t="s">
        <v>50</v>
      </c>
      <c r="N356" s="20" t="s">
        <v>30</v>
      </c>
      <c r="O356" s="10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5" t="s">
        <v>51</v>
      </c>
      <c r="G357" s="85"/>
      <c r="H357" s="85"/>
      <c r="I357" s="85"/>
      <c r="J357" s="85"/>
      <c r="K357" s="21" t="s">
        <v>21</v>
      </c>
      <c r="L357" s="21" t="s">
        <v>22</v>
      </c>
      <c r="M357" s="89" t="s">
        <v>20</v>
      </c>
      <c r="N357" s="89"/>
      <c r="O357" s="10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6">
        <f>(K359+K360+K361+K362+K363)/5</f>
        <v>1</v>
      </c>
      <c r="M359" s="21"/>
      <c r="N359" s="20" t="s">
        <v>35</v>
      </c>
      <c r="O359" s="10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6"/>
      <c r="M360" s="21"/>
      <c r="N360" s="20" t="s">
        <v>79</v>
      </c>
      <c r="O360" s="10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6"/>
      <c r="M361" s="21"/>
      <c r="N361" s="21" t="s">
        <v>79</v>
      </c>
      <c r="O361" s="10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6"/>
      <c r="M362" s="21"/>
      <c r="N362" s="20" t="s">
        <v>35</v>
      </c>
      <c r="O362" s="10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7"/>
      <c r="M363" s="21"/>
      <c r="N363" s="20" t="s">
        <v>35</v>
      </c>
      <c r="O363" s="10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5" t="s">
        <v>25</v>
      </c>
      <c r="G367" s="85"/>
      <c r="H367" s="85"/>
      <c r="I367" s="85"/>
      <c r="J367" s="85"/>
      <c r="K367" s="20" t="s">
        <v>18</v>
      </c>
      <c r="L367" s="20" t="s">
        <v>19</v>
      </c>
      <c r="M367" s="85" t="s">
        <v>20</v>
      </c>
      <c r="N367" s="8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6">
        <f>(K368+K369+K370+K371+K372+K373)/6</f>
        <v>2.1666666666666665</v>
      </c>
      <c r="M368" s="20" t="s">
        <v>29</v>
      </c>
      <c r="N368" s="20" t="s">
        <v>30</v>
      </c>
      <c r="O368" s="8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6"/>
      <c r="M369" s="21"/>
      <c r="N369" s="20" t="s">
        <v>35</v>
      </c>
      <c r="O369" s="10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6"/>
      <c r="M370" s="21"/>
      <c r="N370" s="20" t="s">
        <v>35</v>
      </c>
      <c r="O370" s="10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6"/>
      <c r="M371" s="21"/>
      <c r="N371" s="20" t="s">
        <v>35</v>
      </c>
      <c r="O371" s="10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6"/>
      <c r="M372" s="21"/>
      <c r="N372" s="20" t="s">
        <v>35</v>
      </c>
      <c r="O372" s="10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7"/>
      <c r="M373" s="20" t="s">
        <v>50</v>
      </c>
      <c r="N373" s="20" t="s">
        <v>30</v>
      </c>
      <c r="O373" s="10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5" t="s">
        <v>51</v>
      </c>
      <c r="G374" s="85"/>
      <c r="H374" s="85"/>
      <c r="I374" s="85"/>
      <c r="J374" s="85"/>
      <c r="K374" s="21" t="s">
        <v>21</v>
      </c>
      <c r="L374" s="21" t="s">
        <v>22</v>
      </c>
      <c r="M374" s="89" t="s">
        <v>20</v>
      </c>
      <c r="N374" s="89"/>
      <c r="O374" s="10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6">
        <f>(K376+K377+K378+K379+K380)/5</f>
        <v>1</v>
      </c>
      <c r="M376" s="21"/>
      <c r="N376" s="20" t="s">
        <v>35</v>
      </c>
      <c r="O376" s="10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6"/>
      <c r="M377" s="21"/>
      <c r="N377" s="20" t="s">
        <v>79</v>
      </c>
      <c r="O377" s="10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6"/>
      <c r="M378" s="21"/>
      <c r="N378" s="21" t="s">
        <v>79</v>
      </c>
      <c r="O378" s="10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6"/>
      <c r="M379" s="20"/>
      <c r="N379" s="20" t="s">
        <v>35</v>
      </c>
      <c r="O379" s="10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7"/>
      <c r="M380" s="20"/>
      <c r="N380" s="20" t="s">
        <v>35</v>
      </c>
      <c r="O380" s="10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5" t="s">
        <v>25</v>
      </c>
      <c r="G384" s="85"/>
      <c r="H384" s="85"/>
      <c r="I384" s="85"/>
      <c r="J384" s="85"/>
      <c r="K384" s="20" t="s">
        <v>18</v>
      </c>
      <c r="L384" s="20" t="s">
        <v>19</v>
      </c>
      <c r="M384" s="85" t="s">
        <v>20</v>
      </c>
      <c r="N384" s="8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6">
        <f>(K385+K386+K387+K388+K389+K390)/6</f>
        <v>1</v>
      </c>
      <c r="M385" s="21"/>
      <c r="N385" s="20" t="s">
        <v>30</v>
      </c>
      <c r="O385" s="8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6"/>
      <c r="M386" s="21"/>
      <c r="N386" s="20" t="s">
        <v>35</v>
      </c>
      <c r="O386" s="10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6"/>
      <c r="M387" s="21"/>
      <c r="N387" s="20" t="s">
        <v>35</v>
      </c>
      <c r="O387" s="10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6"/>
      <c r="M388" s="21"/>
      <c r="N388" s="20" t="s">
        <v>35</v>
      </c>
      <c r="O388" s="10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6"/>
      <c r="M389" s="21"/>
      <c r="N389" s="20" t="s">
        <v>35</v>
      </c>
      <c r="O389" s="10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7"/>
      <c r="M390" s="21"/>
      <c r="N390" s="20" t="s">
        <v>30</v>
      </c>
      <c r="O390" s="10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5" t="s">
        <v>51</v>
      </c>
      <c r="G391" s="85"/>
      <c r="H391" s="85"/>
      <c r="I391" s="85"/>
      <c r="J391" s="85"/>
      <c r="K391" s="21" t="s">
        <v>21</v>
      </c>
      <c r="L391" s="21" t="s">
        <v>22</v>
      </c>
      <c r="M391" s="89" t="s">
        <v>20</v>
      </c>
      <c r="N391" s="89"/>
      <c r="O391" s="10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6">
        <f>(K393+K394+K395+K396+K397)/5</f>
        <v>1</v>
      </c>
      <c r="M393" s="21"/>
      <c r="N393" s="20" t="s">
        <v>35</v>
      </c>
      <c r="O393" s="10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6"/>
      <c r="M394" s="21"/>
      <c r="N394" s="20" t="s">
        <v>79</v>
      </c>
      <c r="O394" s="10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6"/>
      <c r="M395" s="21"/>
      <c r="N395" s="21" t="s">
        <v>79</v>
      </c>
      <c r="O395" s="10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6"/>
      <c r="M396" s="21"/>
      <c r="N396" s="20" t="s">
        <v>35</v>
      </c>
      <c r="O396" s="10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7"/>
      <c r="M397" s="21"/>
      <c r="N397" s="20" t="s">
        <v>35</v>
      </c>
      <c r="O397" s="10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5" t="s">
        <v>25</v>
      </c>
      <c r="G401" s="85"/>
      <c r="H401" s="85"/>
      <c r="I401" s="85"/>
      <c r="J401" s="85"/>
      <c r="K401" s="20" t="s">
        <v>18</v>
      </c>
      <c r="L401" s="20" t="s">
        <v>19</v>
      </c>
      <c r="M401" s="85" t="s">
        <v>20</v>
      </c>
      <c r="N401" s="8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6">
        <f>(K402+K403+K404+K405+K406+K407)/6</f>
        <v>1.0832777777777778</v>
      </c>
      <c r="M402" s="20" t="s">
        <v>29</v>
      </c>
      <c r="N402" s="20" t="s">
        <v>30</v>
      </c>
      <c r="O402" s="8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6"/>
      <c r="M403" s="21"/>
      <c r="N403" s="20" t="s">
        <v>35</v>
      </c>
      <c r="O403" s="10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6"/>
      <c r="M404" s="21"/>
      <c r="N404" s="20" t="s">
        <v>35</v>
      </c>
      <c r="O404" s="10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6"/>
      <c r="M405" s="21"/>
      <c r="N405" s="20" t="s">
        <v>35</v>
      </c>
      <c r="O405" s="10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6"/>
      <c r="M406" s="21"/>
      <c r="N406" s="20" t="s">
        <v>35</v>
      </c>
      <c r="O406" s="10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7"/>
      <c r="M407" s="21"/>
      <c r="N407" s="20" t="s">
        <v>30</v>
      </c>
      <c r="O407" s="10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5" t="s">
        <v>51</v>
      </c>
      <c r="G408" s="85"/>
      <c r="H408" s="85"/>
      <c r="I408" s="85"/>
      <c r="J408" s="85"/>
      <c r="K408" s="21" t="s">
        <v>21</v>
      </c>
      <c r="L408" s="21" t="s">
        <v>22</v>
      </c>
      <c r="M408" s="89" t="s">
        <v>20</v>
      </c>
      <c r="N408" s="89"/>
      <c r="O408" s="10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6">
        <f>(K410+K411+K412+K413+K414)/5</f>
        <v>0.9999358974358975</v>
      </c>
      <c r="M410" s="21"/>
      <c r="N410" s="20" t="s">
        <v>35</v>
      </c>
      <c r="O410" s="10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6"/>
      <c r="M411" s="21"/>
      <c r="N411" s="20" t="s">
        <v>79</v>
      </c>
      <c r="O411" s="10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6"/>
      <c r="M412" s="21"/>
      <c r="N412" s="21" t="s">
        <v>79</v>
      </c>
      <c r="O412" s="10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6"/>
      <c r="M413" s="21"/>
      <c r="N413" s="20" t="s">
        <v>35</v>
      </c>
      <c r="O413" s="10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7"/>
      <c r="M414" s="21"/>
      <c r="N414" s="20" t="s">
        <v>35</v>
      </c>
      <c r="O414" s="10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5" t="s">
        <v>25</v>
      </c>
      <c r="G418" s="85"/>
      <c r="H418" s="85"/>
      <c r="I418" s="85"/>
      <c r="J418" s="85"/>
      <c r="K418" s="20" t="s">
        <v>18</v>
      </c>
      <c r="L418" s="20" t="s">
        <v>19</v>
      </c>
      <c r="M418" s="85" t="s">
        <v>20</v>
      </c>
      <c r="N418" s="8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6">
        <f>(K419+K420+K421+K422+K423+K424)/6</f>
        <v>2.0833333333333335</v>
      </c>
      <c r="M419" s="20" t="s">
        <v>29</v>
      </c>
      <c r="N419" s="20" t="s">
        <v>30</v>
      </c>
      <c r="O419" s="8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6"/>
      <c r="M420" s="21"/>
      <c r="N420" s="20" t="s">
        <v>35</v>
      </c>
      <c r="O420" s="10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6"/>
      <c r="M421" s="21"/>
      <c r="N421" s="20" t="s">
        <v>35</v>
      </c>
      <c r="O421" s="10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6"/>
      <c r="M422" s="21"/>
      <c r="N422" s="20" t="s">
        <v>35</v>
      </c>
      <c r="O422" s="10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6"/>
      <c r="M423" s="21"/>
      <c r="N423" s="20" t="s">
        <v>35</v>
      </c>
      <c r="O423" s="10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7"/>
      <c r="M424" s="20" t="s">
        <v>50</v>
      </c>
      <c r="N424" s="20" t="s">
        <v>30</v>
      </c>
      <c r="O424" s="10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5" t="s">
        <v>51</v>
      </c>
      <c r="G425" s="85"/>
      <c r="H425" s="85"/>
      <c r="I425" s="85"/>
      <c r="J425" s="85"/>
      <c r="K425" s="21" t="s">
        <v>21</v>
      </c>
      <c r="L425" s="21" t="s">
        <v>22</v>
      </c>
      <c r="M425" s="89" t="s">
        <v>20</v>
      </c>
      <c r="N425" s="89"/>
      <c r="O425" s="10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6">
        <f>(K427+K428+K429+K430+K431)/5</f>
        <v>1</v>
      </c>
      <c r="M427" s="21"/>
      <c r="N427" s="20" t="s">
        <v>35</v>
      </c>
      <c r="O427" s="10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6"/>
      <c r="M428" s="21"/>
      <c r="N428" s="20" t="s">
        <v>79</v>
      </c>
      <c r="O428" s="10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6"/>
      <c r="M429" s="21"/>
      <c r="N429" s="21" t="s">
        <v>79</v>
      </c>
      <c r="O429" s="10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6"/>
      <c r="M430" s="21"/>
      <c r="N430" s="20" t="s">
        <v>35</v>
      </c>
      <c r="O430" s="10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7"/>
      <c r="M431" s="21"/>
      <c r="N431" s="20" t="s">
        <v>35</v>
      </c>
      <c r="O431" s="10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5" t="s">
        <v>25</v>
      </c>
      <c r="G435" s="85"/>
      <c r="H435" s="85"/>
      <c r="I435" s="85"/>
      <c r="J435" s="85"/>
      <c r="K435" s="20" t="s">
        <v>18</v>
      </c>
      <c r="L435" s="20" t="s">
        <v>19</v>
      </c>
      <c r="M435" s="85" t="s">
        <v>20</v>
      </c>
      <c r="N435" s="8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6">
        <f>(K436+K437+K438+K439+K440+K441)/6</f>
        <v>1.1083333333333334</v>
      </c>
      <c r="M436" s="20" t="s">
        <v>29</v>
      </c>
      <c r="N436" s="20" t="s">
        <v>30</v>
      </c>
      <c r="O436" s="8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6"/>
      <c r="M437" s="21"/>
      <c r="N437" s="20" t="s">
        <v>35</v>
      </c>
      <c r="O437" s="10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6"/>
      <c r="M438" s="21"/>
      <c r="N438" s="20" t="s">
        <v>35</v>
      </c>
      <c r="O438" s="10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6"/>
      <c r="M439" s="21"/>
      <c r="N439" s="20" t="s">
        <v>35</v>
      </c>
      <c r="O439" s="10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6"/>
      <c r="M440" s="21"/>
      <c r="N440" s="20" t="s">
        <v>35</v>
      </c>
      <c r="O440" s="10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7"/>
      <c r="M441" s="21"/>
      <c r="N441" s="20" t="s">
        <v>30</v>
      </c>
      <c r="O441" s="10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5" t="s">
        <v>51</v>
      </c>
      <c r="G442" s="85"/>
      <c r="H442" s="85"/>
      <c r="I442" s="85"/>
      <c r="J442" s="85"/>
      <c r="K442" s="21" t="s">
        <v>21</v>
      </c>
      <c r="L442" s="21" t="s">
        <v>22</v>
      </c>
      <c r="M442" s="89" t="s">
        <v>20</v>
      </c>
      <c r="N442" s="89"/>
      <c r="O442" s="10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6">
        <f>(K444+K445+K446+K447+K448)/5</f>
        <v>1</v>
      </c>
      <c r="M444" s="21"/>
      <c r="N444" s="20" t="s">
        <v>35</v>
      </c>
      <c r="O444" s="10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6"/>
      <c r="M445" s="21"/>
      <c r="N445" s="20" t="s">
        <v>79</v>
      </c>
      <c r="O445" s="10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6"/>
      <c r="M446" s="21"/>
      <c r="N446" s="21" t="s">
        <v>79</v>
      </c>
      <c r="O446" s="10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6"/>
      <c r="M447" s="21"/>
      <c r="N447" s="20" t="s">
        <v>35</v>
      </c>
      <c r="O447" s="10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7"/>
      <c r="M448" s="21"/>
      <c r="N448" s="20" t="s">
        <v>35</v>
      </c>
      <c r="O448" s="10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5" t="s">
        <v>25</v>
      </c>
      <c r="G452" s="85"/>
      <c r="H452" s="85"/>
      <c r="I452" s="85"/>
      <c r="J452" s="85"/>
      <c r="K452" s="20" t="s">
        <v>18</v>
      </c>
      <c r="L452" s="20" t="s">
        <v>19</v>
      </c>
      <c r="M452" s="85" t="s">
        <v>20</v>
      </c>
      <c r="N452" s="8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6">
        <f>(K453+K454+K455+K456+K457+K458)/6</f>
        <v>1.3333333333333333</v>
      </c>
      <c r="M453" s="21"/>
      <c r="N453" s="20" t="s">
        <v>30</v>
      </c>
      <c r="O453" s="8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6"/>
      <c r="M454" s="21"/>
      <c r="N454" s="20" t="s">
        <v>35</v>
      </c>
      <c r="O454" s="10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6"/>
      <c r="M455" s="21"/>
      <c r="N455" s="20" t="s">
        <v>35</v>
      </c>
      <c r="O455" s="10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6"/>
      <c r="M456" s="21"/>
      <c r="N456" s="20" t="s">
        <v>35</v>
      </c>
      <c r="O456" s="10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6"/>
      <c r="M457" s="21"/>
      <c r="N457" s="20" t="s">
        <v>35</v>
      </c>
      <c r="O457" s="10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7"/>
      <c r="M458" s="20" t="s">
        <v>50</v>
      </c>
      <c r="N458" s="20" t="s">
        <v>30</v>
      </c>
      <c r="O458" s="10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5" t="s">
        <v>51</v>
      </c>
      <c r="G459" s="85"/>
      <c r="H459" s="85"/>
      <c r="I459" s="85"/>
      <c r="J459" s="85"/>
      <c r="K459" s="21" t="s">
        <v>21</v>
      </c>
      <c r="L459" s="21" t="s">
        <v>22</v>
      </c>
      <c r="M459" s="89" t="s">
        <v>20</v>
      </c>
      <c r="N459" s="89"/>
      <c r="O459" s="10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6">
        <f>(K461+K462+K463+K464+K465)/5</f>
        <v>1</v>
      </c>
      <c r="M461" s="21"/>
      <c r="N461" s="20" t="s">
        <v>35</v>
      </c>
      <c r="O461" s="10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6"/>
      <c r="M462" s="21"/>
      <c r="N462" s="20" t="s">
        <v>79</v>
      </c>
      <c r="O462" s="10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6"/>
      <c r="M463" s="21"/>
      <c r="N463" s="21" t="s">
        <v>79</v>
      </c>
      <c r="O463" s="10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6"/>
      <c r="M464" s="21"/>
      <c r="N464" s="20" t="s">
        <v>35</v>
      </c>
      <c r="O464" s="10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7"/>
      <c r="M465" s="21"/>
      <c r="N465" s="20" t="s">
        <v>35</v>
      </c>
      <c r="O465" s="10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5" t="s">
        <v>25</v>
      </c>
      <c r="G469" s="85"/>
      <c r="H469" s="85"/>
      <c r="I469" s="85"/>
      <c r="J469" s="85"/>
      <c r="K469" s="20" t="s">
        <v>18</v>
      </c>
      <c r="L469" s="20" t="s">
        <v>19</v>
      </c>
      <c r="M469" s="85" t="s">
        <v>20</v>
      </c>
      <c r="N469" s="8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6">
        <f>(K470+K471+K472+K473+K474+K475)/6</f>
        <v>1.1666666666666667</v>
      </c>
      <c r="M470" s="20" t="s">
        <v>29</v>
      </c>
      <c r="N470" s="20" t="s">
        <v>30</v>
      </c>
      <c r="O470" s="8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6"/>
      <c r="M471" s="21"/>
      <c r="N471" s="20" t="s">
        <v>35</v>
      </c>
      <c r="O471" s="10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6"/>
      <c r="M472" s="21"/>
      <c r="N472" s="20" t="s">
        <v>35</v>
      </c>
      <c r="O472" s="10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6"/>
      <c r="M473" s="21"/>
      <c r="N473" s="20" t="s">
        <v>35</v>
      </c>
      <c r="O473" s="10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6"/>
      <c r="M474" s="21"/>
      <c r="N474" s="20" t="s">
        <v>35</v>
      </c>
      <c r="O474" s="10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7"/>
      <c r="M475" s="21"/>
      <c r="N475" s="20" t="s">
        <v>30</v>
      </c>
      <c r="O475" s="10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5" t="s">
        <v>51</v>
      </c>
      <c r="G476" s="85"/>
      <c r="H476" s="85"/>
      <c r="I476" s="85"/>
      <c r="J476" s="85"/>
      <c r="K476" s="21" t="s">
        <v>21</v>
      </c>
      <c r="L476" s="21" t="s">
        <v>22</v>
      </c>
      <c r="M476" s="89" t="s">
        <v>20</v>
      </c>
      <c r="N476" s="89"/>
      <c r="O476" s="10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6">
        <f>(K478+K479+K480+K481+K482)/5</f>
        <v>1</v>
      </c>
      <c r="M478" s="21"/>
      <c r="N478" s="20" t="s">
        <v>35</v>
      </c>
      <c r="O478" s="10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6"/>
      <c r="M479" s="21"/>
      <c r="N479" s="20" t="s">
        <v>79</v>
      </c>
      <c r="O479" s="10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6"/>
      <c r="M480" s="21"/>
      <c r="N480" s="21" t="s">
        <v>79</v>
      </c>
      <c r="O480" s="10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6"/>
      <c r="M481" s="21"/>
      <c r="N481" s="20" t="s">
        <v>35</v>
      </c>
      <c r="O481" s="10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7"/>
      <c r="M482" s="21"/>
      <c r="N482" s="20" t="s">
        <v>35</v>
      </c>
      <c r="O482" s="10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5" t="s">
        <v>25</v>
      </c>
      <c r="G486" s="85"/>
      <c r="H486" s="85"/>
      <c r="I486" s="85"/>
      <c r="J486" s="85"/>
      <c r="K486" s="20" t="s">
        <v>18</v>
      </c>
      <c r="L486" s="20" t="s">
        <v>19</v>
      </c>
      <c r="M486" s="85" t="s">
        <v>20</v>
      </c>
      <c r="N486" s="8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6">
        <f>(K487+K488+K489+K490+K491+K492)/6</f>
        <v>1.5887978142076502</v>
      </c>
      <c r="M487" s="20" t="s">
        <v>29</v>
      </c>
      <c r="N487" s="20" t="s">
        <v>30</v>
      </c>
      <c r="O487" s="8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6"/>
      <c r="M488" s="21"/>
      <c r="N488" s="20" t="s">
        <v>35</v>
      </c>
      <c r="O488" s="10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6"/>
      <c r="M489" s="21"/>
      <c r="N489" s="20" t="s">
        <v>35</v>
      </c>
      <c r="O489" s="10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6"/>
      <c r="M490" s="21"/>
      <c r="N490" s="20" t="s">
        <v>35</v>
      </c>
      <c r="O490" s="10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6"/>
      <c r="M491" s="20"/>
      <c r="N491" s="20" t="s">
        <v>35</v>
      </c>
      <c r="O491" s="10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7"/>
      <c r="M492" s="21"/>
      <c r="N492" s="20" t="s">
        <v>30</v>
      </c>
      <c r="O492" s="10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5" t="s">
        <v>51</v>
      </c>
      <c r="G493" s="85"/>
      <c r="H493" s="85"/>
      <c r="I493" s="85"/>
      <c r="J493" s="85"/>
      <c r="K493" s="21" t="s">
        <v>21</v>
      </c>
      <c r="L493" s="21" t="s">
        <v>22</v>
      </c>
      <c r="M493" s="89" t="s">
        <v>20</v>
      </c>
      <c r="N493" s="89"/>
      <c r="O493" s="10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6">
        <f>(K495+K496+K497+K498+K499)/5</f>
        <v>1</v>
      </c>
      <c r="M495" s="21"/>
      <c r="N495" s="20" t="s">
        <v>35</v>
      </c>
      <c r="O495" s="10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6"/>
      <c r="M496" s="21"/>
      <c r="N496" s="20" t="s">
        <v>79</v>
      </c>
      <c r="O496" s="10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6"/>
      <c r="M497" s="21"/>
      <c r="N497" s="21" t="s">
        <v>79</v>
      </c>
      <c r="O497" s="10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6"/>
      <c r="M498" s="21"/>
      <c r="N498" s="20" t="s">
        <v>35</v>
      </c>
      <c r="O498" s="10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7"/>
      <c r="M499" s="20"/>
      <c r="N499" s="20" t="s">
        <v>35</v>
      </c>
      <c r="O499" s="10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5" t="s">
        <v>25</v>
      </c>
      <c r="G503" s="85"/>
      <c r="H503" s="85"/>
      <c r="I503" s="85"/>
      <c r="J503" s="85"/>
      <c r="K503" s="20" t="s">
        <v>18</v>
      </c>
      <c r="L503" s="20" t="s">
        <v>19</v>
      </c>
      <c r="M503" s="85" t="s">
        <v>20</v>
      </c>
      <c r="N503" s="8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6">
        <f>(K504+K505+K506+K507+K508+K509)/6</f>
        <v>2.0790901898734178</v>
      </c>
      <c r="M504" s="20" t="s">
        <v>29</v>
      </c>
      <c r="N504" s="20" t="s">
        <v>30</v>
      </c>
      <c r="O504" s="8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6"/>
      <c r="M505" s="21" t="s">
        <v>72</v>
      </c>
      <c r="N505" s="20" t="s">
        <v>35</v>
      </c>
      <c r="O505" s="10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6"/>
      <c r="M506" s="21"/>
      <c r="N506" s="20" t="s">
        <v>35</v>
      </c>
      <c r="O506" s="10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6"/>
      <c r="M507" s="21"/>
      <c r="N507" s="20" t="s">
        <v>35</v>
      </c>
      <c r="O507" s="10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6"/>
      <c r="M508" s="20" t="s">
        <v>77</v>
      </c>
      <c r="N508" s="20" t="s">
        <v>35</v>
      </c>
      <c r="O508" s="10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7"/>
      <c r="M509" s="20" t="s">
        <v>50</v>
      </c>
      <c r="N509" s="20" t="s">
        <v>30</v>
      </c>
      <c r="O509" s="10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5" t="s">
        <v>51</v>
      </c>
      <c r="G510" s="85"/>
      <c r="H510" s="85"/>
      <c r="I510" s="85"/>
      <c r="J510" s="85"/>
      <c r="K510" s="21" t="s">
        <v>21</v>
      </c>
      <c r="L510" s="21" t="s">
        <v>22</v>
      </c>
      <c r="M510" s="89" t="s">
        <v>20</v>
      </c>
      <c r="N510" s="89"/>
      <c r="O510" s="10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6">
        <f>(K512+K513+K514+K515+K516)/5</f>
        <v>1.0122596153846153</v>
      </c>
      <c r="M512" s="21"/>
      <c r="N512" s="20" t="s">
        <v>35</v>
      </c>
      <c r="O512" s="10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6"/>
      <c r="M513" s="21"/>
      <c r="N513" s="20" t="s">
        <v>79</v>
      </c>
      <c r="O513" s="10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6"/>
      <c r="M514" s="21"/>
      <c r="N514" s="21" t="s">
        <v>79</v>
      </c>
      <c r="O514" s="10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6"/>
      <c r="M515" s="21"/>
      <c r="N515" s="20" t="s">
        <v>35</v>
      </c>
      <c r="O515" s="10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7"/>
      <c r="M516" s="20" t="s">
        <v>77</v>
      </c>
      <c r="N516" s="20" t="s">
        <v>35</v>
      </c>
      <c r="O516" s="10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5" t="s">
        <v>25</v>
      </c>
      <c r="G520" s="85"/>
      <c r="H520" s="85"/>
      <c r="I520" s="85"/>
      <c r="J520" s="85"/>
      <c r="K520" s="20" t="s">
        <v>18</v>
      </c>
      <c r="L520" s="20" t="s">
        <v>19</v>
      </c>
      <c r="M520" s="85" t="s">
        <v>20</v>
      </c>
      <c r="N520" s="8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6">
        <f>(K521+K522+K523+K524+K525+K526)/6</f>
        <v>0.96521464646464639</v>
      </c>
      <c r="M521" s="31"/>
      <c r="N521" s="20" t="s">
        <v>30</v>
      </c>
      <c r="O521" s="8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6"/>
      <c r="M522" s="37" t="s">
        <v>303</v>
      </c>
      <c r="N522" s="20" t="s">
        <v>35</v>
      </c>
      <c r="O522" s="10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6"/>
      <c r="M523" s="21"/>
      <c r="N523" s="20" t="s">
        <v>35</v>
      </c>
      <c r="O523" s="10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6"/>
      <c r="M524" s="21"/>
      <c r="N524" s="20" t="s">
        <v>35</v>
      </c>
      <c r="O524" s="10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6"/>
      <c r="M525" s="21"/>
      <c r="N525" s="20" t="s">
        <v>35</v>
      </c>
      <c r="O525" s="10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7"/>
      <c r="M526" s="21"/>
      <c r="N526" s="20" t="s">
        <v>30</v>
      </c>
      <c r="O526" s="10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5" t="s">
        <v>51</v>
      </c>
      <c r="G527" s="85"/>
      <c r="H527" s="85"/>
      <c r="I527" s="85"/>
      <c r="J527" s="85"/>
      <c r="K527" s="21" t="s">
        <v>21</v>
      </c>
      <c r="L527" s="21" t="s">
        <v>22</v>
      </c>
      <c r="M527" s="89" t="s">
        <v>20</v>
      </c>
      <c r="N527" s="89"/>
      <c r="O527" s="10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6">
        <f>(K529+K530+K531+K532+K533)/5</f>
        <v>0.97916666666666663</v>
      </c>
      <c r="M529" s="21"/>
      <c r="N529" s="20" t="s">
        <v>35</v>
      </c>
      <c r="O529" s="10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6"/>
      <c r="M530" s="21"/>
      <c r="N530" s="20" t="s">
        <v>79</v>
      </c>
      <c r="O530" s="10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6"/>
      <c r="M531" s="21"/>
      <c r="N531" s="21" t="s">
        <v>79</v>
      </c>
      <c r="O531" s="10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6"/>
      <c r="M532" s="21"/>
      <c r="N532" s="20" t="s">
        <v>35</v>
      </c>
      <c r="O532" s="10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7"/>
      <c r="M533" s="37" t="s">
        <v>309</v>
      </c>
      <c r="N533" s="20" t="s">
        <v>35</v>
      </c>
      <c r="O533" s="10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5" t="s">
        <v>25</v>
      </c>
      <c r="G537" s="85"/>
      <c r="H537" s="85"/>
      <c r="I537" s="85"/>
      <c r="J537" s="85"/>
      <c r="K537" s="20" t="s">
        <v>18</v>
      </c>
      <c r="L537" s="20" t="s">
        <v>19</v>
      </c>
      <c r="M537" s="85" t="s">
        <v>20</v>
      </c>
      <c r="N537" s="8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6">
        <f>(K538+K539+K540+K541+K542+K543)/6</f>
        <v>1</v>
      </c>
      <c r="M538" s="20"/>
      <c r="N538" s="20" t="s">
        <v>30</v>
      </c>
      <c r="O538" s="8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6"/>
      <c r="M539" s="21"/>
      <c r="N539" s="20" t="s">
        <v>35</v>
      </c>
      <c r="O539" s="10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6"/>
      <c r="M540" s="21"/>
      <c r="N540" s="20" t="s">
        <v>35</v>
      </c>
      <c r="O540" s="10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6"/>
      <c r="M541" s="21"/>
      <c r="N541" s="20" t="s">
        <v>35</v>
      </c>
      <c r="O541" s="10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6"/>
      <c r="M542" s="21"/>
      <c r="N542" s="20" t="s">
        <v>35</v>
      </c>
      <c r="O542" s="10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7"/>
      <c r="M543" s="21"/>
      <c r="N543" s="20" t="s">
        <v>30</v>
      </c>
      <c r="O543" s="10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5" t="s">
        <v>51</v>
      </c>
      <c r="G544" s="85"/>
      <c r="H544" s="85"/>
      <c r="I544" s="85"/>
      <c r="J544" s="85"/>
      <c r="K544" s="21" t="s">
        <v>21</v>
      </c>
      <c r="L544" s="21" t="s">
        <v>22</v>
      </c>
      <c r="M544" s="89" t="s">
        <v>20</v>
      </c>
      <c r="N544" s="89"/>
      <c r="O544" s="10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6">
        <f>(K546+K547+K548+K549+K550)/5</f>
        <v>1</v>
      </c>
      <c r="M546" s="21"/>
      <c r="N546" s="20" t="s">
        <v>35</v>
      </c>
      <c r="O546" s="10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6"/>
      <c r="M547" s="21"/>
      <c r="N547" s="20" t="s">
        <v>79</v>
      </c>
      <c r="O547" s="10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6"/>
      <c r="M548" s="21"/>
      <c r="N548" s="21" t="s">
        <v>79</v>
      </c>
      <c r="O548" s="10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6"/>
      <c r="M549" s="21"/>
      <c r="N549" s="20" t="s">
        <v>35</v>
      </c>
      <c r="O549" s="10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7"/>
      <c r="M550" s="21"/>
      <c r="N550" s="20" t="s">
        <v>35</v>
      </c>
      <c r="O550" s="10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5" t="s">
        <v>25</v>
      </c>
      <c r="G554" s="85"/>
      <c r="H554" s="85"/>
      <c r="I554" s="85"/>
      <c r="J554" s="85"/>
      <c r="K554" s="20" t="s">
        <v>18</v>
      </c>
      <c r="L554" s="20" t="s">
        <v>19</v>
      </c>
      <c r="M554" s="85" t="s">
        <v>20</v>
      </c>
      <c r="N554" s="8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6">
        <f>(K555+K556+K557+K558+K559+K560)/6</f>
        <v>2.0209956709956711</v>
      </c>
      <c r="M555" s="20" t="s">
        <v>29</v>
      </c>
      <c r="N555" s="20" t="s">
        <v>30</v>
      </c>
      <c r="O555" s="8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6"/>
      <c r="M556" s="21" t="s">
        <v>72</v>
      </c>
      <c r="N556" s="20" t="s">
        <v>35</v>
      </c>
      <c r="O556" s="10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6"/>
      <c r="M557" s="21"/>
      <c r="N557" s="20" t="s">
        <v>35</v>
      </c>
      <c r="O557" s="10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6"/>
      <c r="M558" s="21"/>
      <c r="N558" s="20" t="s">
        <v>35</v>
      </c>
      <c r="O558" s="10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6"/>
      <c r="M559" s="20" t="s">
        <v>77</v>
      </c>
      <c r="N559" s="20" t="s">
        <v>35</v>
      </c>
      <c r="O559" s="10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7"/>
      <c r="M560" s="20" t="s">
        <v>50</v>
      </c>
      <c r="N560" s="20" t="s">
        <v>30</v>
      </c>
      <c r="O560" s="10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5" t="s">
        <v>51</v>
      </c>
      <c r="G561" s="85"/>
      <c r="H561" s="85"/>
      <c r="I561" s="85"/>
      <c r="J561" s="85"/>
      <c r="K561" s="21" t="s">
        <v>21</v>
      </c>
      <c r="L561" s="21" t="s">
        <v>22</v>
      </c>
      <c r="M561" s="89" t="s">
        <v>20</v>
      </c>
      <c r="N561" s="89"/>
      <c r="O561" s="10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6">
        <f>(K563+K564+K565+K566+K567)/5</f>
        <v>1.0142857142857142</v>
      </c>
      <c r="M563" s="21"/>
      <c r="N563" s="20" t="s">
        <v>35</v>
      </c>
      <c r="O563" s="10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6"/>
      <c r="M564" s="21"/>
      <c r="N564" s="20" t="s">
        <v>79</v>
      </c>
      <c r="O564" s="10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6"/>
      <c r="M565" s="21"/>
      <c r="N565" s="21" t="s">
        <v>79</v>
      </c>
      <c r="O565" s="10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6"/>
      <c r="M566" s="21"/>
      <c r="N566" s="20" t="s">
        <v>35</v>
      </c>
      <c r="O566" s="10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7"/>
      <c r="M567" s="20" t="s">
        <v>77</v>
      </c>
      <c r="N567" s="20" t="s">
        <v>35</v>
      </c>
      <c r="O567" s="10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5" t="s">
        <v>25</v>
      </c>
      <c r="G571" s="85"/>
      <c r="H571" s="85"/>
      <c r="I571" s="85"/>
      <c r="J571" s="85"/>
      <c r="K571" s="20" t="s">
        <v>18</v>
      </c>
      <c r="L571" s="20" t="s">
        <v>19</v>
      </c>
      <c r="M571" s="85" t="s">
        <v>20</v>
      </c>
      <c r="N571" s="8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6">
        <f>(K572+K573+K574+K575+K576+K577)/6</f>
        <v>2.1666666666666665</v>
      </c>
      <c r="M572" s="20" t="s">
        <v>29</v>
      </c>
      <c r="N572" s="20" t="s">
        <v>30</v>
      </c>
      <c r="O572" s="8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6"/>
      <c r="M573" s="21"/>
      <c r="N573" s="20" t="s">
        <v>35</v>
      </c>
      <c r="O573" s="10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6"/>
      <c r="M574" s="21"/>
      <c r="N574" s="20" t="s">
        <v>35</v>
      </c>
      <c r="O574" s="10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6"/>
      <c r="M575" s="21"/>
      <c r="N575" s="20" t="s">
        <v>35</v>
      </c>
      <c r="O575" s="10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6"/>
      <c r="M576" s="21"/>
      <c r="N576" s="20" t="s">
        <v>35</v>
      </c>
      <c r="O576" s="10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7"/>
      <c r="M577" s="20" t="s">
        <v>50</v>
      </c>
      <c r="N577" s="20" t="s">
        <v>30</v>
      </c>
      <c r="O577" s="10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5" t="s">
        <v>51</v>
      </c>
      <c r="G578" s="85"/>
      <c r="H578" s="85"/>
      <c r="I578" s="85"/>
      <c r="J578" s="85"/>
      <c r="K578" s="21" t="s">
        <v>21</v>
      </c>
      <c r="L578" s="21" t="s">
        <v>22</v>
      </c>
      <c r="M578" s="89" t="s">
        <v>20</v>
      </c>
      <c r="N578" s="89"/>
      <c r="O578" s="10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6">
        <f>(K580+K581+K582+K583+K584)/5</f>
        <v>1.0038461538461538</v>
      </c>
      <c r="M580" s="21"/>
      <c r="N580" s="20" t="s">
        <v>35</v>
      </c>
      <c r="O580" s="10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6"/>
      <c r="M581" s="21"/>
      <c r="N581" s="20" t="s">
        <v>79</v>
      </c>
      <c r="O581" s="10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6"/>
      <c r="M582" s="21"/>
      <c r="N582" s="21" t="s">
        <v>79</v>
      </c>
      <c r="O582" s="10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6"/>
      <c r="M583" s="21"/>
      <c r="N583" s="20" t="s">
        <v>35</v>
      </c>
      <c r="O583" s="10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7"/>
      <c r="M584" s="20"/>
      <c r="N584" s="20" t="s">
        <v>35</v>
      </c>
      <c r="O584" s="10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5" t="s">
        <v>25</v>
      </c>
      <c r="G588" s="85"/>
      <c r="H588" s="85"/>
      <c r="I588" s="85"/>
      <c r="J588" s="85"/>
      <c r="K588" s="20" t="s">
        <v>18</v>
      </c>
      <c r="L588" s="20" t="s">
        <v>19</v>
      </c>
      <c r="M588" s="85" t="s">
        <v>20</v>
      </c>
      <c r="N588" s="8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6">
        <f>(K589+K590+K591+K592+K593+K594)/6</f>
        <v>1.5416666666666667</v>
      </c>
      <c r="M589" s="20" t="s">
        <v>29</v>
      </c>
      <c r="N589" s="20" t="s">
        <v>30</v>
      </c>
      <c r="O589" s="8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6"/>
      <c r="M590" s="21"/>
      <c r="N590" s="20" t="s">
        <v>35</v>
      </c>
      <c r="O590" s="10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6"/>
      <c r="M591" s="21"/>
      <c r="N591" s="20" t="s">
        <v>35</v>
      </c>
      <c r="O591" s="10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6"/>
      <c r="M592" s="21"/>
      <c r="N592" s="20" t="s">
        <v>35</v>
      </c>
      <c r="O592" s="10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6"/>
      <c r="M593" s="21"/>
      <c r="N593" s="20" t="s">
        <v>35</v>
      </c>
      <c r="O593" s="10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7"/>
      <c r="M594" s="20" t="s">
        <v>50</v>
      </c>
      <c r="N594" s="20" t="s">
        <v>30</v>
      </c>
      <c r="O594" s="10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5" t="s">
        <v>51</v>
      </c>
      <c r="G595" s="85"/>
      <c r="H595" s="85"/>
      <c r="I595" s="85"/>
      <c r="J595" s="85"/>
      <c r="K595" s="21" t="s">
        <v>21</v>
      </c>
      <c r="L595" s="21" t="s">
        <v>22</v>
      </c>
      <c r="M595" s="89" t="s">
        <v>20</v>
      </c>
      <c r="N595" s="89"/>
      <c r="O595" s="10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6">
        <f>(K597+K598+K599+K600+K601)/5</f>
        <v>1</v>
      </c>
      <c r="M597" s="21"/>
      <c r="N597" s="20" t="s">
        <v>35</v>
      </c>
      <c r="O597" s="10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6"/>
      <c r="M598" s="21"/>
      <c r="N598" s="20" t="s">
        <v>79</v>
      </c>
      <c r="O598" s="10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6"/>
      <c r="M599" s="21"/>
      <c r="N599" s="21" t="s">
        <v>79</v>
      </c>
      <c r="O599" s="10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6"/>
      <c r="M600" s="21"/>
      <c r="N600" s="20" t="s">
        <v>35</v>
      </c>
      <c r="O600" s="10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7"/>
      <c r="M601" s="21"/>
      <c r="N601" s="20" t="s">
        <v>35</v>
      </c>
      <c r="O601" s="10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5" t="s">
        <v>25</v>
      </c>
      <c r="G605" s="85"/>
      <c r="H605" s="85"/>
      <c r="I605" s="85"/>
      <c r="J605" s="85"/>
      <c r="K605" s="20" t="s">
        <v>18</v>
      </c>
      <c r="L605" s="20" t="s">
        <v>19</v>
      </c>
      <c r="M605" s="85" t="s">
        <v>20</v>
      </c>
      <c r="N605" s="8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6">
        <f>(K606+K607+K608+K609+K610+K611)/6</f>
        <v>1</v>
      </c>
      <c r="M606" s="21"/>
      <c r="N606" s="20" t="s">
        <v>30</v>
      </c>
      <c r="O606" s="8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6"/>
      <c r="M607" s="21"/>
      <c r="N607" s="20" t="s">
        <v>35</v>
      </c>
      <c r="O607" s="10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6"/>
      <c r="M608" s="21"/>
      <c r="N608" s="20" t="s">
        <v>35</v>
      </c>
      <c r="O608" s="10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6"/>
      <c r="M609" s="21"/>
      <c r="N609" s="20" t="s">
        <v>35</v>
      </c>
      <c r="O609" s="10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6"/>
      <c r="M610" s="21"/>
      <c r="N610" s="20" t="s">
        <v>35</v>
      </c>
      <c r="O610" s="10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7"/>
      <c r="M611" s="21"/>
      <c r="N611" s="20" t="s">
        <v>30</v>
      </c>
      <c r="O611" s="10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5" t="s">
        <v>51</v>
      </c>
      <c r="G612" s="85"/>
      <c r="H612" s="85"/>
      <c r="I612" s="85"/>
      <c r="J612" s="85"/>
      <c r="K612" s="21" t="s">
        <v>21</v>
      </c>
      <c r="L612" s="21" t="s">
        <v>22</v>
      </c>
      <c r="M612" s="89" t="s">
        <v>20</v>
      </c>
      <c r="N612" s="89"/>
      <c r="O612" s="10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6">
        <f>(K614+K615+K616+K617+K618)/5</f>
        <v>1</v>
      </c>
      <c r="M614" s="21"/>
      <c r="N614" s="20" t="s">
        <v>35</v>
      </c>
      <c r="O614" s="10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6"/>
      <c r="M615" s="21"/>
      <c r="N615" s="20" t="s">
        <v>79</v>
      </c>
      <c r="O615" s="10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6"/>
      <c r="M616" s="21"/>
      <c r="N616" s="21" t="s">
        <v>79</v>
      </c>
      <c r="O616" s="10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6"/>
      <c r="M617" s="21"/>
      <c r="N617" s="20" t="s">
        <v>35</v>
      </c>
      <c r="O617" s="10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7"/>
      <c r="M618" s="21"/>
      <c r="N618" s="20" t="s">
        <v>35</v>
      </c>
      <c r="O618" s="10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5" t="s">
        <v>25</v>
      </c>
      <c r="G622" s="85"/>
      <c r="H622" s="85"/>
      <c r="I622" s="85"/>
      <c r="J622" s="85"/>
      <c r="K622" s="20" t="s">
        <v>18</v>
      </c>
      <c r="L622" s="20" t="s">
        <v>19</v>
      </c>
      <c r="M622" s="85" t="s">
        <v>20</v>
      </c>
      <c r="N622" s="8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6">
        <f>(K623+K624+K625+K626+K627+K628)/6</f>
        <v>1.3083333333333333</v>
      </c>
      <c r="M623" s="20" t="s">
        <v>29</v>
      </c>
      <c r="N623" s="20" t="s">
        <v>30</v>
      </c>
      <c r="O623" s="8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6"/>
      <c r="M624" s="21"/>
      <c r="N624" s="20" t="s">
        <v>35</v>
      </c>
      <c r="O624" s="10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6"/>
      <c r="M625" s="21"/>
      <c r="N625" s="20" t="s">
        <v>35</v>
      </c>
      <c r="O625" s="10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6"/>
      <c r="M626" s="21"/>
      <c r="N626" s="20" t="s">
        <v>35</v>
      </c>
      <c r="O626" s="10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6"/>
      <c r="M627" s="21"/>
      <c r="N627" s="20" t="s">
        <v>35</v>
      </c>
      <c r="O627" s="10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7"/>
      <c r="M628" s="21"/>
      <c r="N628" s="20" t="s">
        <v>30</v>
      </c>
      <c r="O628" s="10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5" t="s">
        <v>51</v>
      </c>
      <c r="G629" s="85"/>
      <c r="H629" s="85"/>
      <c r="I629" s="85"/>
      <c r="J629" s="85"/>
      <c r="K629" s="21" t="s">
        <v>21</v>
      </c>
      <c r="L629" s="21" t="s">
        <v>22</v>
      </c>
      <c r="M629" s="89" t="s">
        <v>20</v>
      </c>
      <c r="N629" s="89"/>
      <c r="O629" s="10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6">
        <f>(K631+K632+K633+K634+K635)/5</f>
        <v>1.003125</v>
      </c>
      <c r="M631" s="20"/>
      <c r="N631" s="20" t="s">
        <v>35</v>
      </c>
      <c r="O631" s="10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6"/>
      <c r="M632" s="21"/>
      <c r="N632" s="20" t="s">
        <v>79</v>
      </c>
      <c r="O632" s="10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6"/>
      <c r="M633" s="21"/>
      <c r="N633" s="21" t="s">
        <v>79</v>
      </c>
      <c r="O633" s="10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6"/>
      <c r="M634" s="21"/>
      <c r="N634" s="20" t="s">
        <v>35</v>
      </c>
      <c r="O634" s="10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7"/>
      <c r="M635" s="20"/>
      <c r="N635" s="20" t="s">
        <v>35</v>
      </c>
      <c r="O635" s="10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5" t="s">
        <v>25</v>
      </c>
      <c r="G639" s="85"/>
      <c r="H639" s="85"/>
      <c r="I639" s="85"/>
      <c r="J639" s="85"/>
      <c r="K639" s="20" t="s">
        <v>18</v>
      </c>
      <c r="L639" s="20" t="s">
        <v>19</v>
      </c>
      <c r="M639" s="85" t="s">
        <v>20</v>
      </c>
      <c r="N639" s="8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6">
        <f>(K640+K641+K642+K643+K644+K645)/6</f>
        <v>1.25</v>
      </c>
      <c r="M640" s="20" t="s">
        <v>29</v>
      </c>
      <c r="N640" s="20" t="s">
        <v>30</v>
      </c>
      <c r="O640" s="8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6"/>
      <c r="M641" s="21"/>
      <c r="N641" s="20" t="s">
        <v>35</v>
      </c>
      <c r="O641" s="10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6"/>
      <c r="M642" s="21"/>
      <c r="N642" s="20" t="s">
        <v>35</v>
      </c>
      <c r="O642" s="10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6"/>
      <c r="M643" s="21"/>
      <c r="N643" s="20" t="s">
        <v>35</v>
      </c>
      <c r="O643" s="10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6"/>
      <c r="M644" s="21"/>
      <c r="N644" s="20" t="s">
        <v>35</v>
      </c>
      <c r="O644" s="10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7"/>
      <c r="M645" s="21"/>
      <c r="N645" s="20" t="s">
        <v>30</v>
      </c>
      <c r="O645" s="10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5" t="s">
        <v>51</v>
      </c>
      <c r="G646" s="85"/>
      <c r="H646" s="85"/>
      <c r="I646" s="85"/>
      <c r="J646" s="85"/>
      <c r="K646" s="21" t="s">
        <v>21</v>
      </c>
      <c r="L646" s="21" t="s">
        <v>22</v>
      </c>
      <c r="M646" s="89" t="s">
        <v>20</v>
      </c>
      <c r="N646" s="89"/>
      <c r="O646" s="10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6">
        <f>(K648+K649+K650+K651+K652)/5</f>
        <v>1</v>
      </c>
      <c r="M648" s="21"/>
      <c r="N648" s="20" t="s">
        <v>35</v>
      </c>
      <c r="O648" s="10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6"/>
      <c r="M649" s="21"/>
      <c r="N649" s="20" t="s">
        <v>79</v>
      </c>
      <c r="O649" s="10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6"/>
      <c r="M650" s="21"/>
      <c r="N650" s="21" t="s">
        <v>79</v>
      </c>
      <c r="O650" s="10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6"/>
      <c r="M651" s="21"/>
      <c r="N651" s="20" t="s">
        <v>35</v>
      </c>
      <c r="O651" s="10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7"/>
      <c r="M652" s="21"/>
      <c r="N652" s="20" t="s">
        <v>35</v>
      </c>
      <c r="O652" s="10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5" t="s">
        <v>25</v>
      </c>
      <c r="G656" s="85"/>
      <c r="H656" s="85"/>
      <c r="I656" s="85"/>
      <c r="J656" s="85"/>
      <c r="K656" s="20" t="s">
        <v>18</v>
      </c>
      <c r="L656" s="20" t="s">
        <v>19</v>
      </c>
      <c r="M656" s="85" t="s">
        <v>20</v>
      </c>
      <c r="N656" s="8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6">
        <f>(K659+K661+K662+K663+K664+K665+K666+K667+K668+K669+K670+K671+K672+K673+K674+K675)/16</f>
        <v>1</v>
      </c>
      <c r="M659" s="20"/>
      <c r="N659" s="20" t="s">
        <v>30</v>
      </c>
      <c r="O659" s="8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7"/>
      <c r="M660" s="21"/>
      <c r="N660" s="20" t="s">
        <v>35</v>
      </c>
      <c r="O660" s="8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7"/>
      <c r="M661" s="21"/>
      <c r="N661" s="20" t="s">
        <v>35</v>
      </c>
      <c r="O661" s="8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7"/>
      <c r="M662" s="21"/>
      <c r="N662" s="20" t="s">
        <v>35</v>
      </c>
      <c r="O662" s="8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7"/>
      <c r="M663" s="21"/>
      <c r="N663" s="20" t="s">
        <v>35</v>
      </c>
      <c r="O663" s="8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7"/>
      <c r="M664" s="45"/>
      <c r="N664" s="20" t="s">
        <v>35</v>
      </c>
      <c r="O664" s="8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7"/>
      <c r="M665" s="21"/>
      <c r="N665" s="20" t="s">
        <v>35</v>
      </c>
      <c r="O665" s="8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7"/>
      <c r="M666" s="21"/>
      <c r="N666" s="20" t="s">
        <v>35</v>
      </c>
      <c r="O666" s="8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7"/>
      <c r="M667" s="21"/>
      <c r="N667" s="20"/>
      <c r="O667" s="8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7"/>
      <c r="M668" s="21"/>
      <c r="N668" s="20"/>
      <c r="O668" s="8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7"/>
      <c r="M669" s="21"/>
      <c r="N669" s="20"/>
      <c r="O669" s="8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7"/>
      <c r="M670" s="21"/>
      <c r="N670" s="20"/>
      <c r="O670" s="8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7"/>
      <c r="M671" s="21"/>
      <c r="N671" s="20"/>
      <c r="O671" s="8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7"/>
      <c r="M672" s="21"/>
      <c r="N672" s="20"/>
      <c r="O672" s="8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7"/>
      <c r="M673" s="21"/>
      <c r="N673" s="20"/>
      <c r="O673" s="8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7"/>
      <c r="M674" s="21"/>
      <c r="N674" s="20"/>
      <c r="O674" s="8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88"/>
      <c r="M675" s="21"/>
      <c r="N675" s="20" t="s">
        <v>30</v>
      </c>
      <c r="O675" s="8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5" t="s">
        <v>51</v>
      </c>
      <c r="G676" s="85"/>
      <c r="H676" s="85"/>
      <c r="I676" s="85"/>
      <c r="J676" s="85"/>
      <c r="K676" s="21" t="s">
        <v>21</v>
      </c>
      <c r="L676" s="21" t="s">
        <v>22</v>
      </c>
      <c r="M676" s="89" t="s">
        <v>20</v>
      </c>
      <c r="N676" s="89"/>
      <c r="O676" s="8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6">
        <v>1</v>
      </c>
      <c r="M678" s="21"/>
      <c r="N678" s="20" t="s">
        <v>35</v>
      </c>
      <c r="O678" s="8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7"/>
      <c r="M679" s="21"/>
      <c r="N679" s="20" t="s">
        <v>35</v>
      </c>
      <c r="O679" s="8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7"/>
      <c r="M680" s="21"/>
      <c r="N680" s="20" t="s">
        <v>35</v>
      </c>
      <c r="O680" s="8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7"/>
      <c r="M681" s="21"/>
      <c r="N681" s="20" t="s">
        <v>35</v>
      </c>
      <c r="O681" s="8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7"/>
      <c r="M682" s="21"/>
      <c r="N682" s="20" t="s">
        <v>35</v>
      </c>
      <c r="O682" s="8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7"/>
      <c r="M683" s="21"/>
      <c r="N683" s="20" t="s">
        <v>35</v>
      </c>
      <c r="O683" s="8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7"/>
      <c r="M684" s="21"/>
      <c r="N684" s="20" t="s">
        <v>35</v>
      </c>
      <c r="O684" s="8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7"/>
      <c r="M685" s="21"/>
      <c r="N685" s="20" t="s">
        <v>35</v>
      </c>
      <c r="O685" s="8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7"/>
      <c r="M686" s="21"/>
      <c r="N686" s="20" t="s">
        <v>35</v>
      </c>
      <c r="O686" s="8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7"/>
      <c r="M687" s="21"/>
      <c r="N687" s="20"/>
      <c r="O687" s="8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7"/>
      <c r="M688" s="21"/>
      <c r="N688" s="20"/>
      <c r="O688" s="8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7"/>
      <c r="M689" s="21"/>
      <c r="N689" s="20"/>
      <c r="O689" s="8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7"/>
      <c r="M690" s="21"/>
      <c r="N690" s="20"/>
      <c r="O690" s="8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7"/>
      <c r="M691" s="21"/>
      <c r="N691" s="20"/>
      <c r="O691" s="8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7"/>
      <c r="M692" s="21"/>
      <c r="N692" s="20"/>
      <c r="O692" s="8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7"/>
      <c r="M693" s="21"/>
      <c r="N693" s="20"/>
      <c r="O693" s="8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7"/>
      <c r="M694" s="20"/>
      <c r="N694" s="21"/>
      <c r="O694" s="8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7"/>
      <c r="M695" s="45"/>
      <c r="N695" s="51" t="s">
        <v>442</v>
      </c>
      <c r="O695" s="8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7"/>
      <c r="M696" s="21"/>
      <c r="N696" s="20"/>
      <c r="O696" s="8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7"/>
      <c r="M697" s="55"/>
      <c r="N697" s="55"/>
      <c r="O697" s="8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7"/>
      <c r="M698" s="21"/>
      <c r="N698" s="20" t="s">
        <v>35</v>
      </c>
      <c r="O698" s="8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7"/>
      <c r="M699" s="21"/>
      <c r="N699" s="20" t="s">
        <v>35</v>
      </c>
      <c r="O699" s="8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7"/>
      <c r="M700" s="21"/>
      <c r="N700" s="20"/>
      <c r="O700" s="8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7"/>
      <c r="M701" s="20"/>
      <c r="N701" s="21" t="s">
        <v>79</v>
      </c>
      <c r="O701" s="8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7"/>
      <c r="M702" s="20"/>
      <c r="N702" s="21"/>
      <c r="O702" s="8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7"/>
      <c r="M703" s="21"/>
      <c r="N703" s="21"/>
      <c r="O703" s="8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7"/>
      <c r="M704" s="21"/>
      <c r="N704" s="20" t="s">
        <v>35</v>
      </c>
      <c r="O704" s="8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7"/>
      <c r="M705" s="21"/>
      <c r="N705" s="20" t="s">
        <v>35</v>
      </c>
      <c r="O705" s="8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7"/>
      <c r="M706" s="21"/>
      <c r="N706" s="20" t="s">
        <v>35</v>
      </c>
      <c r="O706" s="8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7"/>
      <c r="M707" s="21"/>
      <c r="N707" s="20" t="s">
        <v>35</v>
      </c>
      <c r="O707" s="8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7"/>
      <c r="M708" s="21"/>
      <c r="N708" s="20" t="s">
        <v>35</v>
      </c>
      <c r="O708" s="8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7"/>
      <c r="M709" s="21"/>
      <c r="N709" s="21"/>
      <c r="O709" s="8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7"/>
      <c r="M710" s="21"/>
      <c r="N710" s="20" t="s">
        <v>35</v>
      </c>
      <c r="O710" s="8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88"/>
      <c r="M711" s="21"/>
      <c r="N711" s="21" t="s">
        <v>79</v>
      </c>
      <c r="O711" s="8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5" t="s">
        <v>51</v>
      </c>
      <c r="G713" s="85"/>
      <c r="H713" s="85"/>
      <c r="I713" s="85"/>
      <c r="J713" s="85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6">
        <f>(K714+K715)/2</f>
        <v>0</v>
      </c>
      <c r="M714" s="21"/>
      <c r="N714" s="20" t="s">
        <v>35</v>
      </c>
      <c r="O714" s="8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7"/>
      <c r="M715" s="20"/>
      <c r="N715" s="21" t="s">
        <v>79</v>
      </c>
      <c r="O715" s="10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5" t="s">
        <v>25</v>
      </c>
      <c r="G719" s="85"/>
      <c r="H719" s="85"/>
      <c r="I719" s="85"/>
      <c r="J719" s="85"/>
      <c r="K719" s="20" t="s">
        <v>18</v>
      </c>
      <c r="L719" s="20" t="s">
        <v>19</v>
      </c>
      <c r="M719" s="85" t="s">
        <v>20</v>
      </c>
      <c r="N719" s="85"/>
      <c r="O719" s="10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1">
        <f>(K721+K722+K723)/3</f>
        <v>2</v>
      </c>
      <c r="M721" s="20" t="s">
        <v>29</v>
      </c>
      <c r="N721" s="20" t="s">
        <v>30</v>
      </c>
      <c r="O721" s="10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8"/>
      <c r="M722" s="20"/>
      <c r="N722" s="20" t="s">
        <v>35</v>
      </c>
      <c r="O722" s="10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9"/>
      <c r="M723" s="20"/>
      <c r="N723" s="20" t="s">
        <v>30</v>
      </c>
      <c r="O723" s="10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5" t="s">
        <v>51</v>
      </c>
      <c r="G724" s="85"/>
      <c r="H724" s="85"/>
      <c r="I724" s="85"/>
      <c r="J724" s="85"/>
      <c r="K724" s="21" t="s">
        <v>21</v>
      </c>
      <c r="L724" s="21" t="s">
        <v>22</v>
      </c>
      <c r="M724" s="85" t="s">
        <v>20</v>
      </c>
      <c r="N724" s="85"/>
      <c r="O724" s="10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1">
        <f>(K726+K727+K728)/3</f>
        <v>3.0648398038990989</v>
      </c>
      <c r="M726" s="20" t="s">
        <v>476</v>
      </c>
      <c r="N726" s="20" t="s">
        <v>35</v>
      </c>
      <c r="O726" s="10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0"/>
      <c r="M727" s="20" t="s">
        <v>478</v>
      </c>
      <c r="N727" s="20" t="s">
        <v>35</v>
      </c>
      <c r="O727" s="10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0"/>
      <c r="M728" s="20" t="s">
        <v>479</v>
      </c>
      <c r="N728" s="20" t="s">
        <v>35</v>
      </c>
      <c r="O728" s="10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5" t="s">
        <v>25</v>
      </c>
      <c r="G731" s="85"/>
      <c r="H731" s="85"/>
      <c r="I731" s="85"/>
      <c r="J731" s="85"/>
      <c r="K731" s="20" t="s">
        <v>18</v>
      </c>
      <c r="L731" s="20" t="s">
        <v>19</v>
      </c>
      <c r="M731" s="85" t="s">
        <v>20</v>
      </c>
      <c r="N731" s="8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1">
        <f>(K733+K734+K736+K735)/4</f>
        <v>1.1827888888888889</v>
      </c>
      <c r="M732" s="20"/>
      <c r="N732" s="20"/>
      <c r="O732" s="10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2"/>
      <c r="M733" s="20" t="s">
        <v>29</v>
      </c>
      <c r="N733" s="20" t="s">
        <v>30</v>
      </c>
      <c r="O733" s="10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2"/>
      <c r="M734" s="20" t="s">
        <v>72</v>
      </c>
      <c r="N734" s="20" t="s">
        <v>35</v>
      </c>
      <c r="O734" s="10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2"/>
      <c r="M735" s="20"/>
      <c r="N735" s="20" t="s">
        <v>35</v>
      </c>
      <c r="O735" s="10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3"/>
      <c r="M736" s="20"/>
      <c r="N736" s="20"/>
      <c r="O736" s="10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5" t="s">
        <v>51</v>
      </c>
      <c r="G737" s="85"/>
      <c r="H737" s="85"/>
      <c r="I737" s="85"/>
      <c r="J737" s="85"/>
      <c r="K737" s="21" t="s">
        <v>21</v>
      </c>
      <c r="L737" s="21" t="s">
        <v>22</v>
      </c>
      <c r="M737" s="85" t="s">
        <v>20</v>
      </c>
      <c r="N737" s="85"/>
      <c r="O737" s="10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0">
        <f>(K743+K744+K745+K746+K747+K748)/6</f>
        <v>1.0240362809813572</v>
      </c>
      <c r="M742" s="20"/>
      <c r="N742" s="20"/>
      <c r="O742" s="10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0"/>
      <c r="M743" s="20" t="s">
        <v>487</v>
      </c>
      <c r="N743" s="20" t="s">
        <v>35</v>
      </c>
      <c r="O743" s="10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0"/>
      <c r="M744" s="20" t="s">
        <v>487</v>
      </c>
      <c r="N744" s="20" t="s">
        <v>35</v>
      </c>
      <c r="O744" s="10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0"/>
      <c r="M745" s="20" t="s">
        <v>491</v>
      </c>
      <c r="N745" s="20" t="s">
        <v>35</v>
      </c>
      <c r="O745" s="10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0"/>
      <c r="M746" s="20" t="s">
        <v>494</v>
      </c>
      <c r="N746" s="20" t="s">
        <v>35</v>
      </c>
      <c r="O746" s="10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0"/>
      <c r="M747" s="20" t="s">
        <v>494</v>
      </c>
      <c r="N747" s="20" t="s">
        <v>35</v>
      </c>
      <c r="O747" s="10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0"/>
      <c r="M748" s="20" t="s">
        <v>491</v>
      </c>
      <c r="N748" s="20" t="s">
        <v>79</v>
      </c>
      <c r="O748" s="10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5" t="s">
        <v>25</v>
      </c>
      <c r="G752" s="85"/>
      <c r="H752" s="85"/>
      <c r="I752" s="85"/>
      <c r="J752" s="85"/>
      <c r="K752" s="20" t="s">
        <v>18</v>
      </c>
      <c r="L752" s="20" t="s">
        <v>19</v>
      </c>
      <c r="M752" s="85" t="s">
        <v>20</v>
      </c>
      <c r="N752" s="85"/>
      <c r="O752" s="10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1">
        <f>(K754+K755+K756)/3</f>
        <v>1.3333333333333333</v>
      </c>
      <c r="M754" s="20" t="s">
        <v>29</v>
      </c>
      <c r="N754" s="20" t="s">
        <v>30</v>
      </c>
      <c r="O754" s="10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8"/>
      <c r="M755" s="20"/>
      <c r="N755" s="20" t="s">
        <v>35</v>
      </c>
      <c r="O755" s="10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9"/>
      <c r="M756" s="20"/>
      <c r="N756" s="20" t="s">
        <v>30</v>
      </c>
      <c r="O756" s="10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5" t="s">
        <v>51</v>
      </c>
      <c r="G757" s="85"/>
      <c r="H757" s="85"/>
      <c r="I757" s="85"/>
      <c r="J757" s="85"/>
      <c r="K757" s="21" t="s">
        <v>21</v>
      </c>
      <c r="L757" s="21" t="s">
        <v>22</v>
      </c>
      <c r="M757" s="85" t="s">
        <v>20</v>
      </c>
      <c r="N757" s="85"/>
      <c r="O757" s="10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1">
        <f>(K759+K760+K761)/3</f>
        <v>3.2723672221781759</v>
      </c>
      <c r="M759" s="20" t="s">
        <v>501</v>
      </c>
      <c r="N759" s="20" t="s">
        <v>35</v>
      </c>
      <c r="O759" s="10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0"/>
      <c r="M760" s="20" t="s">
        <v>503</v>
      </c>
      <c r="N760" s="20" t="s">
        <v>35</v>
      </c>
      <c r="O760" s="10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0"/>
      <c r="M761" s="20" t="s">
        <v>504</v>
      </c>
      <c r="N761" s="20" t="s">
        <v>35</v>
      </c>
      <c r="O761" s="10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5" t="s">
        <v>25</v>
      </c>
      <c r="G766" s="85"/>
      <c r="H766" s="85"/>
      <c r="I766" s="85"/>
      <c r="J766" s="85"/>
      <c r="K766" s="20" t="s">
        <v>18</v>
      </c>
      <c r="L766" s="20" t="s">
        <v>19</v>
      </c>
      <c r="M766" s="85" t="s">
        <v>20</v>
      </c>
      <c r="N766" s="8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6">
        <f>(K778+K777+K776+K775+K774+K773+K772+K771+K770+K769+K768+K767)/12</f>
        <v>1.4726909722222221</v>
      </c>
      <c r="M767" s="20" t="s">
        <v>29</v>
      </c>
      <c r="N767" s="20" t="s">
        <v>30</v>
      </c>
      <c r="O767" s="8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6"/>
      <c r="M768" s="21"/>
      <c r="N768" s="20" t="s">
        <v>35</v>
      </c>
      <c r="O768" s="10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6"/>
      <c r="M769" s="21"/>
      <c r="N769" s="20" t="s">
        <v>35</v>
      </c>
      <c r="O769" s="10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6"/>
      <c r="M770" s="20" t="s">
        <v>515</v>
      </c>
      <c r="N770" s="20" t="s">
        <v>35</v>
      </c>
      <c r="O770" s="10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6"/>
      <c r="M771" s="20" t="s">
        <v>517</v>
      </c>
      <c r="N771" s="20" t="s">
        <v>35</v>
      </c>
      <c r="O771" s="10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6"/>
      <c r="M772" s="20" t="s">
        <v>519</v>
      </c>
      <c r="N772" s="20" t="s">
        <v>35</v>
      </c>
      <c r="O772" s="10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6"/>
      <c r="M773" s="21"/>
      <c r="N773" s="20" t="s">
        <v>35</v>
      </c>
      <c r="O773" s="10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6"/>
      <c r="M774" s="20" t="s">
        <v>524</v>
      </c>
      <c r="N774" s="20" t="s">
        <v>35</v>
      </c>
      <c r="O774" s="10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6"/>
      <c r="M775" s="21"/>
      <c r="N775" s="20" t="s">
        <v>35</v>
      </c>
      <c r="O775" s="10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6"/>
      <c r="M776" s="21"/>
      <c r="N776" s="20" t="s">
        <v>35</v>
      </c>
      <c r="O776" s="10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6"/>
      <c r="M777" s="20" t="s">
        <v>532</v>
      </c>
      <c r="N777" s="20" t="s">
        <v>30</v>
      </c>
      <c r="O777" s="10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6"/>
      <c r="M778" s="20"/>
      <c r="N778" s="20" t="s">
        <v>35</v>
      </c>
      <c r="O778" s="10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7"/>
      <c r="M779" s="20"/>
      <c r="N779" s="20"/>
      <c r="O779" s="10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5" t="s">
        <v>51</v>
      </c>
      <c r="G780" s="85"/>
      <c r="H780" s="85"/>
      <c r="I780" s="85"/>
      <c r="J780" s="85"/>
      <c r="K780" s="21" t="s">
        <v>21</v>
      </c>
      <c r="L780" s="21" t="s">
        <v>22</v>
      </c>
      <c r="M780" s="89" t="s">
        <v>20</v>
      </c>
      <c r="N780" s="89"/>
      <c r="O780" s="10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1">
        <f>(K782+K783+K784+K785+K786+K787+K788+K789+K790)/9</f>
        <v>1.0794785485920464</v>
      </c>
      <c r="M782" s="21"/>
      <c r="N782" s="20" t="s">
        <v>35</v>
      </c>
      <c r="O782" s="10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8"/>
      <c r="M783" s="21"/>
      <c r="N783" s="20" t="s">
        <v>35</v>
      </c>
      <c r="O783" s="10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8"/>
      <c r="M784" s="20" t="s">
        <v>541</v>
      </c>
      <c r="N784" s="20" t="s">
        <v>35</v>
      </c>
      <c r="O784" s="10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8"/>
      <c r="M785" s="20" t="s">
        <v>541</v>
      </c>
      <c r="N785" s="20" t="s">
        <v>35</v>
      </c>
      <c r="O785" s="10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8"/>
      <c r="M786" s="20" t="s">
        <v>541</v>
      </c>
      <c r="N786" s="20" t="s">
        <v>35</v>
      </c>
      <c r="O786" s="10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8"/>
      <c r="M787" s="20"/>
      <c r="N787" s="20" t="s">
        <v>79</v>
      </c>
      <c r="O787" s="10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8"/>
      <c r="M788" s="21"/>
      <c r="N788" s="20" t="s">
        <v>79</v>
      </c>
      <c r="O788" s="10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8"/>
      <c r="M789" s="20" t="s">
        <v>551</v>
      </c>
      <c r="N789" s="20" t="s">
        <v>35</v>
      </c>
      <c r="O789" s="10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9"/>
      <c r="M790" s="21"/>
      <c r="N790" s="20" t="s">
        <v>35</v>
      </c>
      <c r="O790" s="10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5" t="s">
        <v>25</v>
      </c>
      <c r="G793" s="85"/>
      <c r="H793" s="85"/>
      <c r="I793" s="85"/>
      <c r="J793" s="85"/>
      <c r="K793" s="20" t="s">
        <v>18</v>
      </c>
      <c r="L793" s="20" t="s">
        <v>19</v>
      </c>
      <c r="M793" s="85" t="s">
        <v>20</v>
      </c>
      <c r="N793" s="8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1">
        <f>(K794+K795+K796+K797)/4</f>
        <v>1.675</v>
      </c>
      <c r="M794" s="20" t="s">
        <v>555</v>
      </c>
      <c r="N794" s="35" t="s">
        <v>30</v>
      </c>
      <c r="O794" s="9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2"/>
      <c r="M795" s="20"/>
      <c r="N795" s="35"/>
      <c r="O795" s="10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2"/>
      <c r="M796" s="20" t="s">
        <v>560</v>
      </c>
      <c r="N796" s="35" t="s">
        <v>561</v>
      </c>
      <c r="O796" s="10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3"/>
      <c r="M797" s="20" t="s">
        <v>564</v>
      </c>
      <c r="N797" s="35" t="s">
        <v>565</v>
      </c>
      <c r="O797" s="10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5" t="s">
        <v>51</v>
      </c>
      <c r="G799" s="85"/>
      <c r="H799" s="85"/>
      <c r="I799" s="85"/>
      <c r="J799" s="85"/>
      <c r="K799" s="21" t="s">
        <v>21</v>
      </c>
      <c r="L799" s="21" t="s">
        <v>22</v>
      </c>
      <c r="M799" s="89" t="s">
        <v>20</v>
      </c>
      <c r="N799" s="90"/>
      <c r="O799" s="10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6">
        <f>(K801+K802+K803+K804+K805+K806)/6</f>
        <v>0.85116230799164949</v>
      </c>
      <c r="M801" s="20" t="s">
        <v>569</v>
      </c>
      <c r="N801" s="35" t="s">
        <v>35</v>
      </c>
      <c r="O801" s="10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5"/>
      <c r="M802" s="20" t="s">
        <v>569</v>
      </c>
      <c r="N802" s="35" t="s">
        <v>35</v>
      </c>
      <c r="O802" s="10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5"/>
      <c r="M803" s="20"/>
      <c r="N803" s="35" t="s">
        <v>35</v>
      </c>
      <c r="O803" s="10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5"/>
      <c r="M804" s="20" t="s">
        <v>569</v>
      </c>
      <c r="N804" s="35" t="s">
        <v>35</v>
      </c>
      <c r="O804" s="10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5"/>
      <c r="M805" s="20" t="s">
        <v>569</v>
      </c>
      <c r="N805" s="35" t="s">
        <v>35</v>
      </c>
      <c r="O805" s="10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5"/>
      <c r="M806" s="21" t="s">
        <v>580</v>
      </c>
      <c r="N806" s="35" t="s">
        <v>79</v>
      </c>
      <c r="O806" s="10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4" t="s">
        <v>581</v>
      </c>
      <c r="G809" s="95"/>
      <c r="H809" s="95"/>
      <c r="I809" s="95"/>
      <c r="J809" s="95"/>
      <c r="K809" s="95"/>
      <c r="L809" s="95"/>
      <c r="M809" s="95"/>
      <c r="N809" s="95"/>
      <c r="O809" s="9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5" t="s">
        <v>51</v>
      </c>
      <c r="G810" s="85"/>
      <c r="H810" s="85"/>
      <c r="I810" s="85"/>
      <c r="J810" s="85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6">
        <f>(K812+K813+K814+K815+K816+K817+K818+K819+K820)</f>
        <v>42.185785750900024</v>
      </c>
      <c r="M812" s="20" t="s">
        <v>586</v>
      </c>
      <c r="N812" s="20" t="s">
        <v>587</v>
      </c>
      <c r="O812" s="9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6"/>
      <c r="M813" s="20"/>
      <c r="N813" s="20" t="s">
        <v>590</v>
      </c>
      <c r="O813" s="9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6"/>
      <c r="M814" s="20" t="s">
        <v>586</v>
      </c>
      <c r="N814" s="20" t="s">
        <v>590</v>
      </c>
      <c r="O814" s="9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6"/>
      <c r="M815" s="20" t="s">
        <v>586</v>
      </c>
      <c r="N815" s="20" t="s">
        <v>590</v>
      </c>
      <c r="O815" s="9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6"/>
      <c r="M816" s="20" t="s">
        <v>586</v>
      </c>
      <c r="N816" s="20" t="s">
        <v>590</v>
      </c>
      <c r="O816" s="9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6"/>
      <c r="M817" s="20" t="s">
        <v>586</v>
      </c>
      <c r="N817" s="20" t="s">
        <v>590</v>
      </c>
      <c r="O817" s="9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6"/>
      <c r="M818" s="20" t="s">
        <v>586</v>
      </c>
      <c r="N818" s="20" t="s">
        <v>79</v>
      </c>
      <c r="O818" s="9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6"/>
      <c r="M819" s="21"/>
      <c r="N819" s="20" t="s">
        <v>79</v>
      </c>
      <c r="O819" s="9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6"/>
      <c r="M820" s="20" t="s">
        <v>586</v>
      </c>
      <c r="N820" s="20" t="s">
        <v>35</v>
      </c>
      <c r="O820" s="9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5" t="s">
        <v>25</v>
      </c>
      <c r="G823" s="85"/>
      <c r="H823" s="85"/>
      <c r="I823" s="85"/>
      <c r="J823" s="85"/>
      <c r="K823" s="20" t="s">
        <v>18</v>
      </c>
      <c r="L823" s="20" t="s">
        <v>19</v>
      </c>
      <c r="M823" s="85" t="s">
        <v>20</v>
      </c>
      <c r="N823" s="8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6">
        <f>(K824+K825+K826+K827+K828+K829+K830+K831+K832+K833+K834+K835)/12</f>
        <v>0.97279666538082388</v>
      </c>
      <c r="M824" s="21"/>
      <c r="N824" s="36" t="s">
        <v>30</v>
      </c>
      <c r="O824" s="8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7"/>
      <c r="M825" s="21"/>
      <c r="N825" s="35" t="s">
        <v>35</v>
      </c>
      <c r="O825" s="8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7"/>
      <c r="M826" s="20" t="s">
        <v>615</v>
      </c>
      <c r="N826" s="35" t="s">
        <v>35</v>
      </c>
      <c r="O826" s="8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7"/>
      <c r="M827" s="20" t="s">
        <v>615</v>
      </c>
      <c r="N827" s="35" t="s">
        <v>35</v>
      </c>
      <c r="O827" s="8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7"/>
      <c r="M828" s="20" t="s">
        <v>615</v>
      </c>
      <c r="N828" s="35" t="s">
        <v>35</v>
      </c>
      <c r="O828" s="8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7"/>
      <c r="M829" s="21"/>
      <c r="N829" s="35" t="s">
        <v>35</v>
      </c>
      <c r="O829" s="8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7"/>
      <c r="M830" s="21"/>
      <c r="N830" s="35" t="s">
        <v>35</v>
      </c>
      <c r="O830" s="8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7"/>
      <c r="M831" s="21"/>
      <c r="N831" s="35" t="s">
        <v>35</v>
      </c>
      <c r="O831" s="8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7"/>
      <c r="M832" s="21"/>
      <c r="N832" s="35" t="s">
        <v>35</v>
      </c>
      <c r="O832" s="8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7"/>
      <c r="M833" s="21"/>
      <c r="N833" s="35" t="s">
        <v>35</v>
      </c>
      <c r="O833" s="8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7"/>
      <c r="M834" s="21"/>
      <c r="N834" s="35" t="s">
        <v>35</v>
      </c>
      <c r="O834" s="8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88"/>
      <c r="M835" s="21"/>
      <c r="N835" s="35" t="s">
        <v>35</v>
      </c>
      <c r="O835" s="8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5" t="s">
        <v>51</v>
      </c>
      <c r="G837" s="85"/>
      <c r="H837" s="85"/>
      <c r="I837" s="85"/>
      <c r="J837" s="85"/>
      <c r="K837" s="21" t="s">
        <v>21</v>
      </c>
      <c r="L837" s="21" t="s">
        <v>22</v>
      </c>
      <c r="M837" s="89" t="s">
        <v>20</v>
      </c>
      <c r="N837" s="90"/>
      <c r="O837" s="8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2"/>
      <c r="M840" s="21"/>
      <c r="N840" s="35" t="s">
        <v>561</v>
      </c>
      <c r="O840" s="8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2"/>
      <c r="M841" s="21"/>
      <c r="N841" s="35" t="s">
        <v>561</v>
      </c>
      <c r="O841" s="8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2"/>
      <c r="M842" s="21"/>
      <c r="N842" s="35" t="s">
        <v>561</v>
      </c>
      <c r="O842" s="8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2"/>
      <c r="M843" s="21"/>
      <c r="N843" s="35" t="s">
        <v>561</v>
      </c>
      <c r="O843" s="8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2"/>
      <c r="M844" s="21"/>
      <c r="N844" s="36" t="s">
        <v>641</v>
      </c>
      <c r="O844" s="8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2"/>
      <c r="M845" s="31"/>
      <c r="N845" s="31"/>
      <c r="O845" s="8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2"/>
      <c r="M846" s="21"/>
      <c r="N846" s="36"/>
      <c r="O846" s="8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2"/>
      <c r="M847" s="21"/>
      <c r="N847" s="35" t="s">
        <v>561</v>
      </c>
      <c r="O847" s="8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2"/>
      <c r="M848" s="21"/>
      <c r="N848" s="35" t="s">
        <v>561</v>
      </c>
      <c r="O848" s="8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2"/>
      <c r="M849" s="21"/>
      <c r="N849" s="35" t="s">
        <v>561</v>
      </c>
      <c r="O849" s="8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2"/>
      <c r="M850" s="21"/>
      <c r="N850" s="35" t="s">
        <v>561</v>
      </c>
      <c r="O850" s="8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2"/>
      <c r="M851" s="21" t="s">
        <v>644</v>
      </c>
      <c r="N851" s="35" t="s">
        <v>561</v>
      </c>
      <c r="O851" s="8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2"/>
      <c r="M852" s="21"/>
      <c r="N852" s="36" t="s">
        <v>641</v>
      </c>
      <c r="O852" s="8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2"/>
      <c r="M853" s="31"/>
      <c r="N853" s="31"/>
      <c r="O853" s="8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2"/>
      <c r="M854" s="21"/>
      <c r="N854" s="36"/>
      <c r="O854" s="8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2"/>
      <c r="M855" s="20" t="s">
        <v>638</v>
      </c>
      <c r="N855" s="35" t="s">
        <v>561</v>
      </c>
      <c r="O855" s="8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2"/>
      <c r="M856" s="21"/>
      <c r="N856" s="35" t="s">
        <v>561</v>
      </c>
      <c r="O856" s="8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2"/>
      <c r="M857" s="21"/>
      <c r="N857" s="35" t="s">
        <v>561</v>
      </c>
      <c r="O857" s="8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2"/>
      <c r="M858" s="21"/>
      <c r="N858" s="35" t="s">
        <v>561</v>
      </c>
      <c r="O858" s="8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2"/>
      <c r="M859" s="21" t="s">
        <v>644</v>
      </c>
      <c r="N859" s="35" t="s">
        <v>561</v>
      </c>
      <c r="O859" s="8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2"/>
      <c r="M860" s="21"/>
      <c r="N860" s="36" t="s">
        <v>641</v>
      </c>
      <c r="O860" s="8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2"/>
      <c r="M861" s="31"/>
      <c r="N861" s="31"/>
      <c r="O861" s="8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2"/>
      <c r="M862" s="21"/>
      <c r="N862" s="36"/>
      <c r="O862" s="8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2"/>
      <c r="M863" s="21"/>
      <c r="N863" s="35" t="s">
        <v>561</v>
      </c>
      <c r="O863" s="8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2"/>
      <c r="M864" s="21"/>
      <c r="N864" s="35" t="s">
        <v>561</v>
      </c>
      <c r="O864" s="8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2"/>
      <c r="M865" s="21"/>
      <c r="N865" s="35" t="s">
        <v>561</v>
      </c>
      <c r="O865" s="8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2"/>
      <c r="M866" s="21"/>
      <c r="N866" s="35" t="s">
        <v>561</v>
      </c>
      <c r="O866" s="8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2"/>
      <c r="M867" s="21" t="s">
        <v>649</v>
      </c>
      <c r="N867" s="35" t="s">
        <v>561</v>
      </c>
      <c r="O867" s="8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2"/>
      <c r="M868" s="21"/>
      <c r="N868" s="36" t="s">
        <v>641</v>
      </c>
      <c r="O868" s="8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2"/>
      <c r="M869" s="31"/>
      <c r="N869" s="31"/>
      <c r="O869" s="8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2"/>
      <c r="M870" s="21"/>
      <c r="N870" s="36"/>
      <c r="O870" s="8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2"/>
      <c r="M871" s="21"/>
      <c r="N871" s="35" t="s">
        <v>561</v>
      </c>
      <c r="O871" s="8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2"/>
      <c r="M872" s="21"/>
      <c r="N872" s="35" t="s">
        <v>561</v>
      </c>
      <c r="O872" s="8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2"/>
      <c r="M873" s="21"/>
      <c r="N873" s="35" t="s">
        <v>561</v>
      </c>
      <c r="O873" s="8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2"/>
      <c r="M874" s="21"/>
      <c r="N874" s="35" t="s">
        <v>561</v>
      </c>
      <c r="O874" s="8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2"/>
      <c r="M875" s="21"/>
      <c r="N875" s="35" t="s">
        <v>561</v>
      </c>
      <c r="O875" s="8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3"/>
      <c r="M876" s="21"/>
      <c r="N876" s="36" t="s">
        <v>641</v>
      </c>
      <c r="O876" s="8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28" zoomScale="53" zoomScaleSheetLayoutView="53" workbookViewId="0">
      <selection activeCell="J41" sqref="J4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18" t="s">
        <v>671</v>
      </c>
      <c r="F4" s="118"/>
      <c r="G4" s="118"/>
      <c r="H4" s="118"/>
      <c r="I4" s="118"/>
      <c r="J4" s="118"/>
    </row>
    <row r="5" spans="1:13" s="1" customFormat="1">
      <c r="E5" s="118"/>
      <c r="F5" s="118"/>
      <c r="G5" s="118"/>
      <c r="H5" s="118"/>
      <c r="I5" s="118"/>
      <c r="J5" s="118"/>
    </row>
    <row r="6" spans="1:13" s="1" customFormat="1" ht="27.75" customHeight="1">
      <c r="E6" s="118"/>
      <c r="F6" s="118"/>
      <c r="G6" s="118"/>
      <c r="H6" s="118"/>
      <c r="I6" s="118"/>
      <c r="J6" s="118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677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19" t="s">
        <v>678</v>
      </c>
      <c r="B9" s="119" t="s">
        <v>679</v>
      </c>
      <c r="C9" s="80" t="s">
        <v>7</v>
      </c>
      <c r="D9" s="80" t="s">
        <v>654</v>
      </c>
      <c r="E9" s="83" t="s">
        <v>667</v>
      </c>
      <c r="F9" s="82" t="s">
        <v>662</v>
      </c>
      <c r="G9" s="84">
        <v>100</v>
      </c>
      <c r="H9" s="84">
        <v>100</v>
      </c>
      <c r="I9" s="84">
        <v>100</v>
      </c>
      <c r="J9" s="122">
        <v>101.32</v>
      </c>
      <c r="K9" s="77"/>
      <c r="L9" s="77" t="s">
        <v>670</v>
      </c>
      <c r="M9" s="122">
        <v>101.65</v>
      </c>
    </row>
    <row r="10" spans="1:13" ht="68.25" customHeight="1">
      <c r="A10" s="120"/>
      <c r="B10" s="120"/>
      <c r="C10" s="80" t="s">
        <v>7</v>
      </c>
      <c r="D10" s="80" t="s">
        <v>654</v>
      </c>
      <c r="E10" s="81" t="s">
        <v>668</v>
      </c>
      <c r="F10" s="82" t="s">
        <v>662</v>
      </c>
      <c r="G10" s="84">
        <v>100</v>
      </c>
      <c r="H10" s="84">
        <v>100</v>
      </c>
      <c r="I10" s="84">
        <v>100</v>
      </c>
      <c r="J10" s="123"/>
      <c r="K10" s="77"/>
      <c r="L10" s="77" t="s">
        <v>670</v>
      </c>
      <c r="M10" s="123"/>
    </row>
    <row r="11" spans="1:13" ht="195.75" customHeight="1">
      <c r="A11" s="120"/>
      <c r="B11" s="120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95</v>
      </c>
      <c r="H11" s="84">
        <v>100</v>
      </c>
      <c r="I11" s="84">
        <v>105.26</v>
      </c>
      <c r="J11" s="123"/>
      <c r="K11" s="80" t="s">
        <v>682</v>
      </c>
      <c r="L11" s="77" t="s">
        <v>670</v>
      </c>
      <c r="M11" s="123"/>
    </row>
    <row r="12" spans="1:13" ht="30.75" customHeight="1">
      <c r="A12" s="120"/>
      <c r="B12" s="121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42</v>
      </c>
      <c r="H12" s="84">
        <v>42</v>
      </c>
      <c r="I12" s="84">
        <v>100</v>
      </c>
      <c r="J12" s="124"/>
      <c r="K12" s="77"/>
      <c r="L12" s="77" t="s">
        <v>670</v>
      </c>
      <c r="M12" s="123"/>
    </row>
    <row r="13" spans="1:13" s="1" customFormat="1" ht="45">
      <c r="A13" s="120"/>
      <c r="B13" s="119" t="s">
        <v>680</v>
      </c>
      <c r="C13" s="80" t="s">
        <v>7</v>
      </c>
      <c r="D13" s="80" t="s">
        <v>654</v>
      </c>
      <c r="E13" s="83" t="s">
        <v>667</v>
      </c>
      <c r="F13" s="82" t="s">
        <v>662</v>
      </c>
      <c r="G13" s="84">
        <v>100</v>
      </c>
      <c r="H13" s="84">
        <v>100</v>
      </c>
      <c r="I13" s="84">
        <v>100</v>
      </c>
      <c r="J13" s="122">
        <v>101.32</v>
      </c>
      <c r="K13" s="77"/>
      <c r="L13" s="77" t="s">
        <v>670</v>
      </c>
      <c r="M13" s="123"/>
    </row>
    <row r="14" spans="1:13" s="1" customFormat="1" ht="60">
      <c r="A14" s="120"/>
      <c r="B14" s="120"/>
      <c r="C14" s="80" t="s">
        <v>7</v>
      </c>
      <c r="D14" s="80" t="s">
        <v>654</v>
      </c>
      <c r="E14" s="81" t="s">
        <v>668</v>
      </c>
      <c r="F14" s="82" t="s">
        <v>662</v>
      </c>
      <c r="G14" s="84">
        <v>100</v>
      </c>
      <c r="H14" s="84">
        <v>100</v>
      </c>
      <c r="I14" s="84">
        <v>100</v>
      </c>
      <c r="J14" s="123"/>
      <c r="K14" s="77"/>
      <c r="L14" s="77" t="s">
        <v>670</v>
      </c>
      <c r="M14" s="123"/>
    </row>
    <row r="15" spans="1:13" s="1" customFormat="1" ht="206.25" customHeight="1">
      <c r="A15" s="120"/>
      <c r="B15" s="120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95</v>
      </c>
      <c r="H15" s="84">
        <v>100</v>
      </c>
      <c r="I15" s="84">
        <v>105.26</v>
      </c>
      <c r="J15" s="123"/>
      <c r="K15" s="80" t="s">
        <v>682</v>
      </c>
      <c r="L15" s="77" t="s">
        <v>670</v>
      </c>
      <c r="M15" s="123"/>
    </row>
    <row r="16" spans="1:13" s="1" customFormat="1" ht="33" customHeight="1">
      <c r="A16" s="120"/>
      <c r="B16" s="121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3</v>
      </c>
      <c r="H16" s="84">
        <v>3</v>
      </c>
      <c r="I16" s="84">
        <v>100</v>
      </c>
      <c r="J16" s="124"/>
      <c r="K16" s="77"/>
      <c r="L16" s="77" t="s">
        <v>670</v>
      </c>
      <c r="M16" s="123"/>
    </row>
    <row r="17" spans="1:13" s="1" customFormat="1" ht="53.25" customHeight="1">
      <c r="A17" s="120"/>
      <c r="B17" s="119" t="s">
        <v>681</v>
      </c>
      <c r="C17" s="80" t="s">
        <v>7</v>
      </c>
      <c r="D17" s="80" t="s">
        <v>654</v>
      </c>
      <c r="E17" s="83" t="s">
        <v>667</v>
      </c>
      <c r="F17" s="82" t="s">
        <v>662</v>
      </c>
      <c r="G17" s="84">
        <v>100</v>
      </c>
      <c r="H17" s="84">
        <v>100</v>
      </c>
      <c r="I17" s="84">
        <v>100</v>
      </c>
      <c r="J17" s="122">
        <v>101.32</v>
      </c>
      <c r="K17" s="77"/>
      <c r="L17" s="77" t="s">
        <v>670</v>
      </c>
      <c r="M17" s="123"/>
    </row>
    <row r="18" spans="1:13" s="1" customFormat="1" ht="60">
      <c r="A18" s="120"/>
      <c r="B18" s="120"/>
      <c r="C18" s="80" t="s">
        <v>7</v>
      </c>
      <c r="D18" s="80" t="s">
        <v>654</v>
      </c>
      <c r="E18" s="81" t="s">
        <v>668</v>
      </c>
      <c r="F18" s="82" t="s">
        <v>662</v>
      </c>
      <c r="G18" s="84">
        <v>100</v>
      </c>
      <c r="H18" s="84">
        <v>100</v>
      </c>
      <c r="I18" s="84">
        <v>100</v>
      </c>
      <c r="J18" s="123"/>
      <c r="K18" s="77"/>
      <c r="L18" s="77" t="s">
        <v>670</v>
      </c>
      <c r="M18" s="123"/>
    </row>
    <row r="19" spans="1:13" s="1" customFormat="1" ht="198.75" customHeight="1">
      <c r="A19" s="120"/>
      <c r="B19" s="120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95</v>
      </c>
      <c r="H19" s="84">
        <v>100</v>
      </c>
      <c r="I19" s="84">
        <v>105.26</v>
      </c>
      <c r="J19" s="123"/>
      <c r="K19" s="80" t="s">
        <v>682</v>
      </c>
      <c r="L19" s="77" t="s">
        <v>670</v>
      </c>
      <c r="M19" s="123"/>
    </row>
    <row r="20" spans="1:13" s="1" customFormat="1" ht="34.5" customHeight="1">
      <c r="A20" s="120"/>
      <c r="B20" s="121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30</v>
      </c>
      <c r="H20" s="84">
        <v>30</v>
      </c>
      <c r="I20" s="84">
        <v>100</v>
      </c>
      <c r="J20" s="124"/>
      <c r="K20" s="77"/>
      <c r="L20" s="77" t="s">
        <v>670</v>
      </c>
      <c r="M20" s="123"/>
    </row>
    <row r="21" spans="1:13" s="1" customFormat="1" ht="54.75" customHeight="1">
      <c r="A21" s="120"/>
      <c r="B21" s="119" t="s">
        <v>672</v>
      </c>
      <c r="C21" s="80" t="s">
        <v>7</v>
      </c>
      <c r="D21" s="80" t="s">
        <v>654</v>
      </c>
      <c r="E21" s="83" t="s">
        <v>667</v>
      </c>
      <c r="F21" s="82" t="s">
        <v>662</v>
      </c>
      <c r="G21" s="84">
        <v>100</v>
      </c>
      <c r="H21" s="84">
        <v>100</v>
      </c>
      <c r="I21" s="84">
        <v>100</v>
      </c>
      <c r="J21" s="122">
        <v>101.32</v>
      </c>
      <c r="K21" s="77"/>
      <c r="L21" s="77" t="s">
        <v>670</v>
      </c>
      <c r="M21" s="123"/>
    </row>
    <row r="22" spans="1:13" s="1" customFormat="1" ht="63" customHeight="1">
      <c r="A22" s="120"/>
      <c r="B22" s="120"/>
      <c r="C22" s="80" t="s">
        <v>7</v>
      </c>
      <c r="D22" s="80" t="s">
        <v>654</v>
      </c>
      <c r="E22" s="81" t="s">
        <v>668</v>
      </c>
      <c r="F22" s="82" t="s">
        <v>662</v>
      </c>
      <c r="G22" s="84">
        <v>100</v>
      </c>
      <c r="H22" s="84">
        <v>100</v>
      </c>
      <c r="I22" s="84">
        <v>100</v>
      </c>
      <c r="J22" s="123"/>
      <c r="K22" s="77"/>
      <c r="L22" s="77" t="s">
        <v>670</v>
      </c>
      <c r="M22" s="123"/>
    </row>
    <row r="23" spans="1:13" s="1" customFormat="1" ht="196.5" customHeight="1">
      <c r="A23" s="120"/>
      <c r="B23" s="120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95</v>
      </c>
      <c r="H23" s="84">
        <v>100</v>
      </c>
      <c r="I23" s="84">
        <v>105.26</v>
      </c>
      <c r="J23" s="123"/>
      <c r="K23" s="80" t="s">
        <v>682</v>
      </c>
      <c r="L23" s="77" t="s">
        <v>670</v>
      </c>
      <c r="M23" s="123"/>
    </row>
    <row r="24" spans="1:13" s="1" customFormat="1" ht="30">
      <c r="A24" s="120"/>
      <c r="B24" s="121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159</v>
      </c>
      <c r="H24" s="84">
        <v>159</v>
      </c>
      <c r="I24" s="84">
        <v>100</v>
      </c>
      <c r="J24" s="124"/>
      <c r="K24" s="77"/>
      <c r="L24" s="77" t="s">
        <v>670</v>
      </c>
      <c r="M24" s="123"/>
    </row>
    <row r="25" spans="1:13" s="1" customFormat="1" ht="93" customHeight="1">
      <c r="A25" s="120"/>
      <c r="B25" s="119" t="s">
        <v>673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95</v>
      </c>
      <c r="H25" s="84">
        <v>100</v>
      </c>
      <c r="I25" s="84">
        <v>105.26</v>
      </c>
      <c r="J25" s="122">
        <v>102.63</v>
      </c>
      <c r="K25" s="77"/>
      <c r="L25" s="77" t="s">
        <v>670</v>
      </c>
      <c r="M25" s="123"/>
    </row>
    <row r="26" spans="1:13" s="1" customFormat="1" ht="36" customHeight="1">
      <c r="A26" s="120"/>
      <c r="B26" s="121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3</v>
      </c>
      <c r="H26" s="84">
        <v>3</v>
      </c>
      <c r="I26" s="84">
        <v>100</v>
      </c>
      <c r="J26" s="124"/>
      <c r="K26" s="77"/>
      <c r="L26" s="77" t="s">
        <v>670</v>
      </c>
      <c r="M26" s="123"/>
    </row>
    <row r="27" spans="1:13" s="1" customFormat="1" ht="198" customHeight="1">
      <c r="A27" s="120"/>
      <c r="B27" s="119" t="s">
        <v>674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95</v>
      </c>
      <c r="H27" s="84">
        <v>100</v>
      </c>
      <c r="I27" s="84">
        <v>105.26</v>
      </c>
      <c r="J27" s="122">
        <v>102.63</v>
      </c>
      <c r="K27" s="80" t="s">
        <v>682</v>
      </c>
      <c r="L27" s="77" t="s">
        <v>670</v>
      </c>
      <c r="M27" s="123"/>
    </row>
    <row r="28" spans="1:13" s="1" customFormat="1" ht="29.25" customHeight="1">
      <c r="A28" s="120"/>
      <c r="B28" s="121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229</v>
      </c>
      <c r="H28" s="84">
        <v>229</v>
      </c>
      <c r="I28" s="84">
        <v>100</v>
      </c>
      <c r="J28" s="124"/>
      <c r="K28" s="77"/>
      <c r="L28" s="77" t="s">
        <v>670</v>
      </c>
      <c r="M28" s="123"/>
    </row>
    <row r="29" spans="1:13" s="1" customFormat="1" ht="94.5" customHeight="1">
      <c r="A29" s="120"/>
      <c r="B29" s="119" t="s">
        <v>675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95</v>
      </c>
      <c r="H29" s="84">
        <v>100</v>
      </c>
      <c r="I29" s="84">
        <v>105.26</v>
      </c>
      <c r="J29" s="122">
        <v>102.63</v>
      </c>
      <c r="K29" s="77"/>
      <c r="L29" s="77" t="s">
        <v>670</v>
      </c>
      <c r="M29" s="123"/>
    </row>
    <row r="30" spans="1:13" s="1" customFormat="1" ht="30" customHeight="1">
      <c r="A30" s="120"/>
      <c r="B30" s="121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2</v>
      </c>
      <c r="H30" s="84">
        <v>2</v>
      </c>
      <c r="I30" s="84">
        <v>100</v>
      </c>
      <c r="J30" s="124"/>
      <c r="K30" s="77"/>
      <c r="L30" s="77" t="s">
        <v>670</v>
      </c>
      <c r="M30" s="123"/>
    </row>
    <row r="31" spans="1:13" s="1" customFormat="1" ht="196.5" customHeight="1">
      <c r="A31" s="120"/>
      <c r="B31" s="119" t="s">
        <v>676</v>
      </c>
      <c r="C31" s="80" t="s">
        <v>7</v>
      </c>
      <c r="D31" s="80" t="s">
        <v>654</v>
      </c>
      <c r="E31" s="83" t="s">
        <v>669</v>
      </c>
      <c r="F31" s="82" t="s">
        <v>662</v>
      </c>
      <c r="G31" s="84">
        <v>42.74</v>
      </c>
      <c r="H31" s="84">
        <v>42.74</v>
      </c>
      <c r="I31" s="84">
        <v>100</v>
      </c>
      <c r="J31" s="122">
        <v>100</v>
      </c>
      <c r="K31" s="80" t="s">
        <v>682</v>
      </c>
      <c r="L31" s="77" t="s">
        <v>670</v>
      </c>
      <c r="M31" s="123"/>
    </row>
    <row r="32" spans="1:13" s="1" customFormat="1" ht="38.25" customHeight="1">
      <c r="A32" s="121"/>
      <c r="B32" s="121"/>
      <c r="C32" s="80" t="s">
        <v>7</v>
      </c>
      <c r="D32" s="80" t="s">
        <v>655</v>
      </c>
      <c r="E32" s="83" t="s">
        <v>663</v>
      </c>
      <c r="F32" s="82" t="s">
        <v>664</v>
      </c>
      <c r="G32" s="84">
        <v>100</v>
      </c>
      <c r="H32" s="84">
        <v>100</v>
      </c>
      <c r="I32" s="84">
        <v>100</v>
      </c>
      <c r="J32" s="124"/>
      <c r="K32" s="77"/>
      <c r="L32" s="77" t="s">
        <v>670</v>
      </c>
      <c r="M32" s="123"/>
    </row>
    <row r="33" spans="1:13" s="1" customFormat="1">
      <c r="A33" s="125" t="s">
        <v>683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7"/>
      <c r="M33" s="123"/>
    </row>
    <row r="34" spans="1:13" s="1" customFormat="1" ht="11.25" customHeight="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30"/>
      <c r="M34" s="123"/>
    </row>
    <row r="35" spans="1:13" hidden="1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30"/>
      <c r="M35" s="123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J27:J28"/>
    <mergeCell ref="B29:B30"/>
    <mergeCell ref="J29:J30"/>
    <mergeCell ref="J21:J24"/>
    <mergeCell ref="M9:M35"/>
    <mergeCell ref="B21:B24"/>
    <mergeCell ref="B25:B26"/>
    <mergeCell ref="J25:J26"/>
    <mergeCell ref="A33:L35"/>
    <mergeCell ref="A9:A32"/>
    <mergeCell ref="B31:B32"/>
    <mergeCell ref="J31:J32"/>
    <mergeCell ref="B27:B28"/>
    <mergeCell ref="E4:J6"/>
    <mergeCell ref="B9:B12"/>
    <mergeCell ref="B13:B16"/>
    <mergeCell ref="J13:J16"/>
    <mergeCell ref="B17:B20"/>
    <mergeCell ref="J17:J20"/>
    <mergeCell ref="J9:J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2016-04-18T02:04:47Z</dcterms:modified>
</cp:coreProperties>
</file>