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3" sheetId="3" state="hidden" r:id="rId1"/>
    <sheet name="Театр" sheetId="6" r:id="rId2"/>
  </sheets>
  <calcPr calcId="125725"/>
</workbook>
</file>

<file path=xl/calcChain.xml><?xml version="1.0" encoding="utf-8"?>
<calcChain xmlns="http://schemas.openxmlformats.org/spreadsheetml/2006/main">
  <c r="K132" i="6"/>
  <c r="K133"/>
  <c r="K135"/>
  <c r="K137"/>
  <c r="K144"/>
  <c r="K146"/>
  <c r="K148"/>
  <c r="K149"/>
  <c r="K150"/>
  <c r="K151"/>
  <c r="K153"/>
  <c r="K154"/>
  <c r="K155"/>
  <c r="K157"/>
  <c r="K158"/>
  <c r="K159"/>
  <c r="K161"/>
  <c r="K163"/>
  <c r="K166"/>
  <c r="K130"/>
  <c r="L63" l="1"/>
  <c r="L65"/>
  <c r="L70"/>
  <c r="I150" l="1"/>
  <c r="G146"/>
  <c r="I50"/>
  <c r="I135"/>
  <c r="I151"/>
  <c r="G151"/>
  <c r="G161"/>
  <c r="I161"/>
  <c r="I139"/>
  <c r="I61"/>
  <c r="G61"/>
  <c r="M112"/>
  <c r="L76"/>
  <c r="G135"/>
  <c r="G130" s="1"/>
  <c r="I76"/>
  <c r="I74" s="1"/>
  <c r="G76"/>
  <c r="G74" s="1"/>
  <c r="G50"/>
  <c r="L61" l="1"/>
  <c r="I146"/>
  <c r="L50"/>
  <c r="G48"/>
  <c r="I144"/>
  <c r="I130"/>
  <c r="I48"/>
  <c r="L74"/>
  <c r="G144"/>
  <c r="L48" l="1"/>
</calcChain>
</file>

<file path=xl/sharedStrings.xml><?xml version="1.0" encoding="utf-8"?>
<sst xmlns="http://schemas.openxmlformats.org/spreadsheetml/2006/main" count="298" uniqueCount="248">
  <si>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</si>
  <si>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</si>
  <si>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</si>
  <si>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</si>
  <si>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</si>
  <si>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</si>
  <si>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>Наименование услуг (работ)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</si>
  <si>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</si>
  <si>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</si>
  <si>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</si>
  <si>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</si>
  <si>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</si>
  <si>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</si>
  <si>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</si>
  <si>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</si>
  <si>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</si>
  <si>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</si>
  <si>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</si>
  <si>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</si>
  <si>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</si>
  <si>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</si>
  <si>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</si>
  <si>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</si>
  <si>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</si>
  <si>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</si>
  <si>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</si>
  <si>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</si>
  <si>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</si>
  <si>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</si>
  <si>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</si>
  <si>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</si>
  <si>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</si>
  <si>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</si>
  <si>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</si>
  <si>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</si>
  <si>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</si>
  <si>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</si>
  <si>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</si>
  <si>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</si>
  <si>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</si>
  <si>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</si>
  <si>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</si>
  <si>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</si>
  <si>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</si>
  <si>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</si>
  <si>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</si>
  <si>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</si>
  <si>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</si>
  <si>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</si>
  <si>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</si>
  <si>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</si>
  <si>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</si>
  <si>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</si>
  <si>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</si>
  <si>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</si>
  <si>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</si>
  <si>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</si>
  <si>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</si>
  <si>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</si>
  <si>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</si>
  <si>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</si>
  <si>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</si>
  <si>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</si>
  <si>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</si>
  <si>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</si>
  <si>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</si>
  <si>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</si>
  <si>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</si>
  <si>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</si>
  <si>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</si>
  <si>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</si>
  <si>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</si>
  <si>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</si>
  <si>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</si>
  <si>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</si>
  <si>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</si>
  <si>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</si>
  <si>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</si>
  <si>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</si>
  <si>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</si>
  <si>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</si>
  <si>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</si>
  <si>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</si>
  <si>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Наименование услуги (работы)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</si>
  <si>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</si>
  <si>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</si>
  <si>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</si>
  <si>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</si>
  <si>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</si>
  <si>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</si>
  <si>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</si>
  <si>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</si>
  <si>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</si>
  <si>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</si>
  <si>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</si>
  <si>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</si>
  <si>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</si>
  <si>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</si>
  <si>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</si>
  <si>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</si>
  <si>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</si>
  <si>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</si>
  <si>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</si>
  <si>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</si>
  <si>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</si>
  <si>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</si>
  <si>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</si>
  <si>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</si>
  <si>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</si>
  <si>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</si>
  <si>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</si>
  <si>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</si>
  <si>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</si>
  <si>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</si>
  <si>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</si>
  <si>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</si>
  <si>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</si>
  <si>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Ед. измерения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</si>
  <si>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</si>
  <si>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</si>
  <si>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</si>
  <si>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</si>
  <si>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</si>
  <si>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</si>
  <si>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</si>
  <si>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</si>
  <si>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</si>
  <si>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</si>
  <si>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</si>
  <si>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</si>
  <si>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</si>
  <si>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</si>
  <si>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</si>
  <si>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</si>
  <si>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Срок действия документа</t>
  </si>
  <si>
    <t>На конец отчетного года</t>
  </si>
  <si>
    <t>Изменение (увеличение, уменьшение), %</t>
  </si>
  <si>
    <t>Потребители указанных услуг (работ)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</si>
  <si>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</si>
  <si>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</si>
  <si>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</si>
  <si>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</si>
  <si>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</si>
  <si>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</si>
  <si>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</si>
  <si>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</si>
  <si>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</si>
  <si>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</si>
  <si>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% выполнения задания</t>
  </si>
  <si>
    <t>Причины невыполнения государственного задания и заданий по целевым показателям эффективности работы учреждения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</si>
  <si>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</si>
  <si>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</si>
  <si>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</si>
  <si>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t>физические и юридические лица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</si>
  <si>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</si>
  <si>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>оплата по счету</t>
  </si>
  <si>
    <t>Цена (тариф)  в I кв. за единицу услуги, руб.</t>
  </si>
  <si>
    <t xml:space="preserve">Коммунальные услуги </t>
  </si>
  <si>
    <t>чел.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</si>
  <si>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</si>
  <si>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</si>
  <si>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</si>
  <si>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</si>
  <si>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</si>
  <si>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</si>
  <si>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</si>
  <si>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            </t>
    </r>
    <r>
      <rPr>
        <sz val="10"/>
        <color rgb="FF000000"/>
        <rFont val="Times New Roman"/>
        <family val="1"/>
        <charset val="204"/>
      </rPr>
      <t xml:space="preserve"> шт.</t>
    </r>
  </si>
  <si>
    <t xml:space="preserve">Транспортные услуги  </t>
  </si>
  <si>
    <t xml:space="preserve">Увеличение стоимости материальных запасов </t>
  </si>
  <si>
    <t>Кредиторская                                                               задолженность                                           на начало                                                отчетного года</t>
  </si>
  <si>
    <t>Кредиторская                                              задолженность                                          на конец                                                    отчетного года</t>
  </si>
  <si>
    <t>в т.ч. просроченная кредиторская                                      задолженность</t>
  </si>
  <si>
    <t>Изменение                                   (увеличение, уменьшение), %</t>
  </si>
  <si>
    <t>Совместные мероприятия</t>
  </si>
  <si>
    <t>1.  Услуга по показу спектаклей и других публичных представлений</t>
  </si>
  <si>
    <t xml:space="preserve"> №125от 15.12.2010г.</t>
  </si>
  <si>
    <t>Показ спектаклей</t>
  </si>
  <si>
    <t>1.1</t>
  </si>
  <si>
    <t>1.2</t>
  </si>
  <si>
    <t>1.3</t>
  </si>
  <si>
    <t>1.4</t>
  </si>
  <si>
    <t>1.5</t>
  </si>
  <si>
    <t>1.6</t>
  </si>
  <si>
    <t>Премьера спектакля</t>
  </si>
  <si>
    <t>Спектакль для взрослых</t>
  </si>
  <si>
    <t>1.Средняя заполняемость зала</t>
  </si>
  <si>
    <t>2. Темп роста количества зрителей на спектаклях, других публичных выступлениях по сравнению с предыдущим годом</t>
  </si>
  <si>
    <t>3. Доля потребителей, удовлетворенных качеством услуги от числа опрошенных</t>
  </si>
  <si>
    <t>4. Темп роста доли спектаклей, показанных на гастролях, от общего количества спектаклей по сравнению с предыдущим годом</t>
  </si>
  <si>
    <t>4. Количество зрителей</t>
  </si>
  <si>
    <t>1892611,11/0,00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</si>
  <si>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</si>
  <si>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</si>
  <si>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</si>
  <si>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Субсидии на выполнении муниципального задания</t>
  </si>
  <si>
    <t>Муниципальное автономное учреждение "Городской драматический театр"</t>
  </si>
  <si>
    <t>4905237,34/847632,58</t>
  </si>
  <si>
    <t>Гранты</t>
  </si>
  <si>
    <t>8160,00/0,00</t>
  </si>
  <si>
    <t>3004466,23/847632,58</t>
  </si>
  <si>
    <t>Главный бухгалтер МКУ "ЦБОК"</t>
  </si>
  <si>
    <t>Е.В. Глазунова</t>
  </si>
  <si>
    <t>Исполнитель: Ведущий экономист  МКУ "ЦБОК"  тел. 8 (39153) 37772</t>
  </si>
  <si>
    <t>Руководитель Финансового управления Администрации города Шарыпово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</si>
  <si>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</si>
  <si>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</si>
  <si>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Ведущий специалист по имущественным отношениям КУМИ Администрации города Шарыпово</t>
  </si>
  <si>
    <t>_____________________К.В. Кабакова                                                                                                                                   ___________В.П. Еськова</t>
  </si>
  <si>
    <t>Председатель наблюдательного совета                                                                                                                                          Директор МАУ "ГДТ"</t>
  </si>
  <si>
    <t>за 2015 год</t>
  </si>
  <si>
    <t>4843823,93/587627,89</t>
  </si>
  <si>
    <t>0,00/0,00</t>
  </si>
  <si>
    <t>2951212,82/587627,89</t>
  </si>
  <si>
    <t>Е.А. Курносова.</t>
  </si>
  <si>
    <t>Е.В. Ерошкина</t>
  </si>
  <si>
    <t>С.В. Маркина.</t>
  </si>
  <si>
    <t>Реквизиты документа (№ и дата)</t>
  </si>
  <si>
    <t>серия 24 № 005838327</t>
  </si>
  <si>
    <t>№ 196 от 13.11.2015г</t>
  </si>
  <si>
    <t>Заместитель Главы города Шарыпово -Председатель КУМИ Администрации г. Шарыпово</t>
  </si>
  <si>
    <t>при формировании плана по платным услугам предполагалось заключить больше договоров на коллективное посещение мероприятий</t>
  </si>
  <si>
    <t>бессрочный</t>
  </si>
  <si>
    <t>№ 3 от 26.02.2015г.</t>
  </si>
  <si>
    <t>оптимизация расходов</t>
  </si>
  <si>
    <t xml:space="preserve"> - Деятельность по организации и постановке театральных и оперных представлений, концертов и прочих сценических выступлений (92.31.21)</t>
  </si>
  <si>
    <t>№ п/</t>
  </si>
  <si>
    <t>Поступления от оказания автономным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</si>
  <si>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фактические поступления меньше плановых</t>
  </si>
  <si>
    <t>Приказ Отдела культуры администрации города Шарыпово об утверждении Устава муниципального автономного учреждения «Городской драматический театр»</t>
  </si>
  <si>
    <t>Свидетельство о внесении записи в Единый госдарственный реестр юридических лиц</t>
  </si>
  <si>
    <t>Постановление Администрации города Шарыпово "Об утверждении  цен на  платные услуги, предоставляемые муниципальным автономным учреждением "Городской драматический театр"</t>
  </si>
  <si>
    <t>Приказ МАУ "ГДТ" об утверждении  Положения о платных услугах в муниципальном автономном учреждении "Городской драматический театр»</t>
  </si>
  <si>
    <t>-1,3/-30,7</t>
  </si>
  <si>
    <t>Спектакль для пенсионеров, студентов, школьников старших классов (60 мин.)</t>
  </si>
  <si>
    <t>Спектакль для пенсионеров, студентов, школьников старших классов (90 мин.)</t>
  </si>
  <si>
    <t>Спектакль для детей (60 мин)</t>
  </si>
  <si>
    <t>Спектакль для детей (90 мин)</t>
  </si>
  <si>
    <t>1.7</t>
  </si>
  <si>
    <t>1.8</t>
  </si>
  <si>
    <t>Театрализованные музыкально-развлекательные, игровые программы, новогодние представления для детей дошкольного и  школьного возраста (120)</t>
  </si>
  <si>
    <t>Театрализованные музыкально-развлекательные, игровые программы, новогодние представления для детей дошкольного и  школьного возраста (150)</t>
  </si>
  <si>
    <r>
      <t xml:space="preserve">          2.4.2. Общее количество потребителей, воспользовавшихся услугами (работами) учреждения (в т.ч. платными) за отчетный период - </t>
    </r>
    <r>
      <rPr>
        <u/>
        <sz val="10"/>
        <rFont val="Times New Roman"/>
        <family val="1"/>
        <charset val="204"/>
      </rPr>
      <t>18163</t>
    </r>
    <r>
      <rPr>
        <sz val="10"/>
        <color rgb="FF000000"/>
        <rFont val="Times New Roman"/>
        <family val="1"/>
        <charset val="204"/>
      </rPr>
      <t xml:space="preserve"> единицы.</t>
    </r>
  </si>
  <si>
    <t>Протокол заседания № ___ от "___"    марта    2016 г.                                                                                                                     "___"  марта   2016 г.</t>
  </si>
  <si>
    <t>Свидетельство о постановке на учет российской организации в налоговом органе по месту ее нахождения</t>
  </si>
  <si>
    <t>Распоряжение Администрации города Шарыпово "О создании муниципальных автономных учреждений"</t>
  </si>
  <si>
    <t>№ 2041 от 21.09.2010г.</t>
  </si>
  <si>
    <t xml:space="preserve">серия 24 № 005838319 от 14.01.2011г. </t>
  </si>
  <si>
    <t xml:space="preserve"> УТВЕРЖДАЮ: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</si>
</sst>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2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" fillId="0" borderId="0" xfId="0" applyFont="1" applyAlignme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10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4" fillId="0" borderId="3" xfId="0" applyFont="1" applyBorder="1" applyAlignment="1">
      <alignment horizontal="center" wrapText="1"/>
    </xf>
    <xf numFmtId="0" fontId="0" fillId="0" borderId="0" xfId="0"/>
    <xf numFmtId="0" fontId="3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/>
    <xf numFmtId="0" fontId="7" fillId="0" borderId="0" xfId="0" applyFont="1"/>
    <xf numFmtId="0" fontId="0" fillId="0" borderId="0" xfId="0"/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5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4" fillId="0" borderId="0" xfId="0" applyFont="1" applyAlignment="1">
      <alignment vertical="top" wrapText="1"/>
    </xf>
    <xf numFmtId="0" fontId="15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5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2" fontId="24" fillId="0" borderId="8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2" fontId="15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9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6" xfId="0" applyBorder="1" applyAlignment="1"/>
    <xf numFmtId="0" fontId="0" fillId="0" borderId="5" xfId="0" applyBorder="1" applyAlignment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6" xfId="0" applyFont="1" applyBorder="1" applyAlignment="1"/>
    <xf numFmtId="0" fontId="10" fillId="0" borderId="0" xfId="0" applyFont="1" applyAlignment="1">
      <alignment vertical="top" wrapText="1"/>
    </xf>
    <xf numFmtId="0" fontId="0" fillId="0" borderId="0" xfId="0" applyAlignment="1"/>
    <xf numFmtId="0" fontId="10" fillId="0" borderId="7" xfId="0" applyFont="1" applyBorder="1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7" xfId="0" applyBorder="1" applyAlignment="1"/>
    <xf numFmtId="0" fontId="10" fillId="0" borderId="6" xfId="0" applyFont="1" applyBorder="1"/>
    <xf numFmtId="0" fontId="10" fillId="0" borderId="7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7" fillId="0" borderId="0" xfId="0" applyFont="1"/>
    <xf numFmtId="0" fontId="0" fillId="0" borderId="0" xfId="0"/>
    <xf numFmtId="0" fontId="10" fillId="0" borderId="0" xfId="0" applyFont="1" applyAlignment="1"/>
    <xf numFmtId="0" fontId="9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wrapText="1"/>
    </xf>
    <xf numFmtId="43" fontId="14" fillId="0" borderId="3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3" fillId="0" borderId="4" xfId="1" applyFont="1" applyBorder="1" applyAlignment="1">
      <alignment horizontal="center" wrapText="1"/>
    </xf>
    <xf numFmtId="43" fontId="14" fillId="0" borderId="5" xfId="1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21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43" fontId="4" fillId="0" borderId="4" xfId="1" applyFont="1" applyBorder="1" applyAlignment="1">
      <alignment horizontal="center" wrapText="1"/>
    </xf>
    <xf numFmtId="43" fontId="0" fillId="0" borderId="5" xfId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/>
    <xf numFmtId="0" fontId="4" fillId="0" borderId="3" xfId="0" applyFont="1" applyBorder="1" applyAlignment="1">
      <alignment vertical="top"/>
    </xf>
    <xf numFmtId="43" fontId="2" fillId="0" borderId="5" xfId="1" applyFont="1" applyBorder="1" applyAlignment="1">
      <alignment horizontal="center" wrapText="1"/>
    </xf>
    <xf numFmtId="43" fontId="15" fillId="0" borderId="3" xfId="1" applyFont="1" applyBorder="1" applyAlignment="1">
      <alignment horizontal="center" wrapText="1"/>
    </xf>
    <xf numFmtId="43" fontId="16" fillId="0" borderId="3" xfId="1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6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/>
    <xf numFmtId="0" fontId="13" fillId="0" borderId="0" xfId="0" applyFont="1" applyAlignment="1"/>
    <xf numFmtId="0" fontId="1" fillId="0" borderId="6" xfId="0" applyFont="1" applyBorder="1" applyAlignment="1"/>
    <xf numFmtId="0" fontId="0" fillId="0" borderId="0" xfId="0" applyFont="1" applyAlignment="1"/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9"/>
  <sheetViews>
    <sheetView tabSelected="1" topLeftCell="A21" workbookViewId="0">
      <selection sqref="A1:N27"/>
    </sheetView>
  </sheetViews>
  <sheetFormatPr defaultRowHeight="15"/>
  <cols>
    <col min="10" max="10" width="12.7109375" customWidth="1"/>
    <col min="11" max="11" width="17.140625" customWidth="1"/>
    <col min="12" max="12" width="9" customWidth="1"/>
    <col min="14" max="14" width="8.28515625" customWidth="1"/>
  </cols>
  <sheetData>
    <row r="1" spans="1:15" ht="15.75">
      <c r="A1" s="101" t="s">
        <v>247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6"/>
    </row>
    <row r="2" spans="1:15" ht="15.75">
      <c r="A2" s="118" t="s">
        <v>208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6"/>
    </row>
    <row r="3" spans="1:15" ht="15" customHeight="1">
      <c r="A3" s="98" t="s">
        <v>207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4"/>
    </row>
    <row r="4" spans="1:15" ht="15.75" customHeight="1">
      <c r="A4" s="98" t="s">
        <v>242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4"/>
    </row>
    <row r="5" spans="1:15" ht="15.75">
      <c r="A5" s="80" t="s">
        <v>152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4"/>
    </row>
    <row r="6" spans="1:15" ht="15.75" customHeight="1">
      <c r="A6" s="80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4"/>
    </row>
    <row r="7" spans="1:15" ht="15.75" customHeight="1">
      <c r="A7" s="80" t="s">
        <v>209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4"/>
    </row>
    <row r="8" spans="1:15" ht="16.5" customHeight="1" thickBot="1">
      <c r="A8" s="119" t="s">
        <v>195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9"/>
    </row>
    <row r="9" spans="1:15" ht="15" customHeight="1">
      <c r="A9" s="120" t="s">
        <v>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5"/>
    </row>
    <row r="10" spans="1:15" ht="16.5" customHeight="1" thickBot="1">
      <c r="A10" s="121" t="s">
        <v>150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5"/>
    </row>
    <row r="11" spans="1:15" ht="15" customHeight="1">
      <c r="A11" s="120" t="s">
        <v>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5"/>
    </row>
    <row r="12" spans="1:15" ht="15.75" customHeight="1">
      <c r="A12" s="80" t="s">
        <v>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5"/>
    </row>
    <row r="13" spans="1:15" s="52" customFormat="1" ht="15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"/>
    </row>
    <row r="14" spans="1:15" ht="15.75" customHeight="1">
      <c r="A14" s="86" t="s">
        <v>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5"/>
    </row>
    <row r="15" spans="1:15" ht="18" customHeight="1">
      <c r="A15" s="122" t="s">
        <v>224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5"/>
    </row>
    <row r="16" spans="1:15" ht="15.75" customHeight="1">
      <c r="A16" s="86" t="s">
        <v>5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3"/>
    </row>
    <row r="17" spans="1:15" ht="15" customHeight="1">
      <c r="A17" s="82" t="s">
        <v>6</v>
      </c>
      <c r="B17" s="82"/>
      <c r="C17" s="82"/>
      <c r="D17" s="82"/>
      <c r="E17" s="82"/>
      <c r="F17" s="82"/>
      <c r="G17" s="82"/>
      <c r="H17" s="82"/>
      <c r="I17" s="82"/>
      <c r="J17" s="82" t="s">
        <v>137</v>
      </c>
      <c r="K17" s="82"/>
      <c r="L17" s="82"/>
      <c r="M17" s="82"/>
      <c r="N17" s="82"/>
      <c r="O17" s="4"/>
    </row>
    <row r="18" spans="1:15">
      <c r="A18" s="75" t="s">
        <v>174</v>
      </c>
      <c r="B18" s="75"/>
      <c r="C18" s="75"/>
      <c r="D18" s="75"/>
      <c r="E18" s="75"/>
      <c r="F18" s="75"/>
      <c r="G18" s="75"/>
      <c r="H18" s="75"/>
      <c r="I18" s="75"/>
      <c r="J18" s="123" t="s">
        <v>153</v>
      </c>
      <c r="K18" s="123"/>
      <c r="L18" s="123"/>
      <c r="M18" s="123"/>
      <c r="N18" s="123"/>
      <c r="O18" s="4"/>
    </row>
    <row r="19" spans="1:15" ht="15.75" customHeight="1">
      <c r="A19" s="86" t="s">
        <v>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3"/>
    </row>
    <row r="20" spans="1:15" ht="24.75" customHeight="1">
      <c r="A20" s="124" t="s">
        <v>8</v>
      </c>
      <c r="B20" s="125"/>
      <c r="C20" s="125"/>
      <c r="D20" s="125"/>
      <c r="E20" s="125"/>
      <c r="F20" s="125"/>
      <c r="G20" s="125"/>
      <c r="H20" s="125"/>
      <c r="I20" s="126"/>
      <c r="J20" s="127" t="s">
        <v>216</v>
      </c>
      <c r="K20" s="127"/>
      <c r="L20" s="128"/>
      <c r="M20" s="82" t="s">
        <v>134</v>
      </c>
      <c r="N20" s="82"/>
      <c r="O20" s="3"/>
    </row>
    <row r="21" spans="1:15" s="65" customFormat="1" ht="24.75" customHeight="1">
      <c r="A21" s="131" t="s">
        <v>244</v>
      </c>
      <c r="B21" s="132"/>
      <c r="C21" s="132"/>
      <c r="D21" s="132"/>
      <c r="E21" s="132"/>
      <c r="F21" s="132"/>
      <c r="G21" s="132"/>
      <c r="H21" s="132"/>
      <c r="I21" s="133"/>
      <c r="J21" s="134" t="s">
        <v>245</v>
      </c>
      <c r="K21" s="71"/>
      <c r="L21" s="72"/>
      <c r="M21" s="73" t="s">
        <v>221</v>
      </c>
      <c r="N21" s="73"/>
      <c r="O21" s="64"/>
    </row>
    <row r="22" spans="1:15" ht="30.75" customHeight="1">
      <c r="A22" s="75" t="s">
        <v>228</v>
      </c>
      <c r="B22" s="76"/>
      <c r="C22" s="76"/>
      <c r="D22" s="76"/>
      <c r="E22" s="76"/>
      <c r="F22" s="76"/>
      <c r="G22" s="76"/>
      <c r="H22" s="76"/>
      <c r="I22" s="76"/>
      <c r="J22" s="70" t="s">
        <v>175</v>
      </c>
      <c r="K22" s="129"/>
      <c r="L22" s="130"/>
      <c r="M22" s="73" t="s">
        <v>221</v>
      </c>
      <c r="N22" s="73"/>
      <c r="O22" s="3"/>
    </row>
    <row r="23" spans="1:15" s="65" customFormat="1" ht="21" customHeight="1">
      <c r="A23" s="67" t="s">
        <v>229</v>
      </c>
      <c r="B23" s="68"/>
      <c r="C23" s="68"/>
      <c r="D23" s="68"/>
      <c r="E23" s="68"/>
      <c r="F23" s="68"/>
      <c r="G23" s="68"/>
      <c r="H23" s="68"/>
      <c r="I23" s="69"/>
      <c r="J23" s="70" t="s">
        <v>246</v>
      </c>
      <c r="K23" s="71"/>
      <c r="L23" s="72"/>
      <c r="M23" s="73" t="s">
        <v>221</v>
      </c>
      <c r="N23" s="73"/>
      <c r="O23" s="64"/>
    </row>
    <row r="24" spans="1:15" s="35" customFormat="1" ht="28.5" customHeight="1">
      <c r="A24" s="67" t="s">
        <v>243</v>
      </c>
      <c r="B24" s="68"/>
      <c r="C24" s="68"/>
      <c r="D24" s="68"/>
      <c r="E24" s="68"/>
      <c r="F24" s="68"/>
      <c r="G24" s="68"/>
      <c r="H24" s="68"/>
      <c r="I24" s="69"/>
      <c r="J24" s="70" t="s">
        <v>217</v>
      </c>
      <c r="K24" s="71"/>
      <c r="L24" s="72"/>
      <c r="M24" s="73" t="s">
        <v>221</v>
      </c>
      <c r="N24" s="73"/>
      <c r="O24" s="34"/>
    </row>
    <row r="25" spans="1:15" s="35" customFormat="1" ht="30.75" customHeight="1">
      <c r="A25" s="75" t="s">
        <v>230</v>
      </c>
      <c r="B25" s="136"/>
      <c r="C25" s="136"/>
      <c r="D25" s="136"/>
      <c r="E25" s="136"/>
      <c r="F25" s="136"/>
      <c r="G25" s="136"/>
      <c r="H25" s="136"/>
      <c r="I25" s="136"/>
      <c r="J25" s="73" t="s">
        <v>218</v>
      </c>
      <c r="K25" s="73"/>
      <c r="L25" s="73"/>
      <c r="M25" s="73" t="s">
        <v>221</v>
      </c>
      <c r="N25" s="73"/>
      <c r="O25" s="34"/>
    </row>
    <row r="26" spans="1:15" s="37" customFormat="1" ht="29.25" customHeight="1">
      <c r="A26" s="75" t="s">
        <v>231</v>
      </c>
      <c r="B26" s="135"/>
      <c r="C26" s="135"/>
      <c r="D26" s="135"/>
      <c r="E26" s="135"/>
      <c r="F26" s="135"/>
      <c r="G26" s="135"/>
      <c r="H26" s="135"/>
      <c r="I26" s="135"/>
      <c r="J26" s="73" t="s">
        <v>222</v>
      </c>
      <c r="K26" s="73"/>
      <c r="L26" s="73"/>
      <c r="M26" s="73" t="s">
        <v>221</v>
      </c>
      <c r="N26" s="73"/>
      <c r="O26" s="36"/>
    </row>
    <row r="27" spans="1:15" s="65" customFormat="1" ht="20.25" customHeight="1">
      <c r="A27" s="46"/>
      <c r="B27" s="47"/>
      <c r="C27" s="47"/>
      <c r="D27" s="47"/>
      <c r="E27" s="47"/>
      <c r="F27" s="47"/>
      <c r="G27" s="47"/>
      <c r="H27" s="47"/>
      <c r="I27" s="47"/>
      <c r="J27" s="48"/>
      <c r="K27" s="48"/>
      <c r="L27" s="48"/>
      <c r="M27" s="48"/>
      <c r="N27" s="48"/>
      <c r="O27" s="64"/>
    </row>
    <row r="28" spans="1:15" ht="25.5" customHeight="1">
      <c r="A28" s="86" t="s">
        <v>9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6"/>
    </row>
    <row r="29" spans="1:15" ht="15" customHeight="1">
      <c r="A29" s="87" t="s">
        <v>10</v>
      </c>
      <c r="B29" s="88"/>
      <c r="C29" s="88"/>
      <c r="D29" s="88"/>
      <c r="E29" s="88"/>
      <c r="F29" s="88"/>
      <c r="G29" s="88"/>
      <c r="H29" s="88"/>
      <c r="I29" s="88"/>
      <c r="J29" s="89"/>
      <c r="K29" s="89"/>
      <c r="L29" s="90"/>
      <c r="M29" s="91">
        <v>33.5</v>
      </c>
      <c r="N29" s="92"/>
      <c r="O29" s="7"/>
    </row>
    <row r="30" spans="1:15" ht="15" customHeight="1">
      <c r="A30" s="87" t="s">
        <v>11</v>
      </c>
      <c r="B30" s="88"/>
      <c r="C30" s="88"/>
      <c r="D30" s="88"/>
      <c r="E30" s="88"/>
      <c r="F30" s="88"/>
      <c r="G30" s="88"/>
      <c r="H30" s="88"/>
      <c r="I30" s="88"/>
      <c r="J30" s="89"/>
      <c r="K30" s="89"/>
      <c r="L30" s="90"/>
      <c r="M30" s="91">
        <v>26</v>
      </c>
      <c r="N30" s="92"/>
      <c r="O30" s="7"/>
    </row>
    <row r="31" spans="1:15" ht="15.75" customHeigh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9"/>
      <c r="K31" s="89"/>
      <c r="L31" s="90"/>
      <c r="M31" s="91">
        <v>23</v>
      </c>
      <c r="N31" s="92"/>
      <c r="O31" s="6"/>
    </row>
    <row r="32" spans="1:15" ht="15" customHeight="1">
      <c r="A32" s="87" t="s">
        <v>13</v>
      </c>
      <c r="B32" s="88"/>
      <c r="C32" s="88"/>
      <c r="D32" s="88"/>
      <c r="E32" s="88"/>
      <c r="F32" s="88"/>
      <c r="G32" s="88"/>
      <c r="H32" s="88"/>
      <c r="I32" s="88"/>
      <c r="J32" s="89"/>
      <c r="K32" s="89"/>
      <c r="L32" s="90"/>
      <c r="M32" s="91">
        <v>33.1</v>
      </c>
      <c r="N32" s="92"/>
      <c r="O32" s="8"/>
    </row>
    <row r="33" spans="1:15">
      <c r="A33" s="87" t="s">
        <v>14</v>
      </c>
      <c r="B33" s="88"/>
      <c r="C33" s="88"/>
      <c r="D33" s="88"/>
      <c r="E33" s="88"/>
      <c r="F33" s="88"/>
      <c r="G33" s="88"/>
      <c r="H33" s="88"/>
      <c r="I33" s="88"/>
      <c r="J33" s="89"/>
      <c r="K33" s="89"/>
      <c r="L33" s="90"/>
      <c r="M33" s="91">
        <v>26</v>
      </c>
      <c r="N33" s="137"/>
      <c r="O33" s="6"/>
    </row>
    <row r="34" spans="1:15" ht="16.5" customHeight="1">
      <c r="A34" s="87" t="s">
        <v>15</v>
      </c>
      <c r="B34" s="88"/>
      <c r="C34" s="88"/>
      <c r="D34" s="88"/>
      <c r="E34" s="88"/>
      <c r="F34" s="88"/>
      <c r="G34" s="88"/>
      <c r="H34" s="88"/>
      <c r="I34" s="88"/>
      <c r="J34" s="89"/>
      <c r="K34" s="89"/>
      <c r="L34" s="90"/>
      <c r="M34" s="91">
        <v>23</v>
      </c>
      <c r="N34" s="137"/>
      <c r="O34" s="6"/>
    </row>
    <row r="35" spans="1:15" ht="15.75" customHeight="1">
      <c r="A35" s="87" t="s">
        <v>16</v>
      </c>
      <c r="B35" s="88"/>
      <c r="C35" s="88"/>
      <c r="D35" s="88"/>
      <c r="E35" s="88"/>
      <c r="F35" s="88"/>
      <c r="G35" s="88"/>
      <c r="H35" s="88"/>
      <c r="I35" s="88"/>
      <c r="J35" s="89"/>
      <c r="K35" s="89"/>
      <c r="L35" s="90"/>
      <c r="M35" s="91">
        <v>-0.4</v>
      </c>
      <c r="N35" s="137"/>
      <c r="O35" s="6"/>
    </row>
    <row r="36" spans="1:15" ht="15.75" customHeight="1">
      <c r="A36" s="87" t="s">
        <v>17</v>
      </c>
      <c r="B36" s="88"/>
      <c r="C36" s="88"/>
      <c r="D36" s="88"/>
      <c r="E36" s="88"/>
      <c r="F36" s="88"/>
      <c r="G36" s="88"/>
      <c r="H36" s="88"/>
      <c r="I36" s="88"/>
      <c r="J36" s="89"/>
      <c r="K36" s="89"/>
      <c r="L36" s="90"/>
      <c r="M36" s="138" t="s">
        <v>223</v>
      </c>
      <c r="N36" s="139"/>
      <c r="O36" s="6"/>
    </row>
    <row r="37" spans="1:15" ht="15.75" customHeight="1">
      <c r="A37" s="87" t="s">
        <v>18</v>
      </c>
      <c r="B37" s="88"/>
      <c r="C37" s="88"/>
      <c r="D37" s="88"/>
      <c r="E37" s="88"/>
      <c r="F37" s="88"/>
      <c r="G37" s="88"/>
      <c r="H37" s="88"/>
      <c r="I37" s="88"/>
      <c r="J37" s="89"/>
      <c r="K37" s="89"/>
      <c r="L37" s="90"/>
      <c r="M37" s="141">
        <v>13563.39</v>
      </c>
      <c r="N37" s="142"/>
      <c r="O37" s="6"/>
    </row>
    <row r="38" spans="1:15" s="65" customFormat="1" ht="15.75" customHeight="1">
      <c r="A38" s="38"/>
      <c r="B38" s="38"/>
      <c r="C38" s="38"/>
      <c r="D38" s="38"/>
      <c r="E38" s="38"/>
      <c r="F38" s="38"/>
      <c r="G38" s="38"/>
      <c r="H38" s="38"/>
      <c r="I38" s="38"/>
      <c r="J38" s="49"/>
      <c r="K38" s="49"/>
      <c r="L38" s="49"/>
      <c r="M38" s="40"/>
      <c r="N38" s="50"/>
      <c r="O38" s="6"/>
    </row>
    <row r="39" spans="1:15" ht="15" customHeight="1">
      <c r="A39" s="80" t="s">
        <v>19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6"/>
    </row>
    <row r="40" spans="1:15" ht="15.75" customHeight="1">
      <c r="A40" s="140" t="s">
        <v>20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6"/>
    </row>
    <row r="41" spans="1:15" ht="29.25" customHeight="1">
      <c r="A41" s="82" t="s">
        <v>21</v>
      </c>
      <c r="B41" s="94"/>
      <c r="C41" s="94"/>
      <c r="D41" s="94"/>
      <c r="E41" s="94"/>
      <c r="F41" s="82" t="s">
        <v>22</v>
      </c>
      <c r="G41" s="82"/>
      <c r="H41" s="82"/>
      <c r="I41" s="82" t="s">
        <v>135</v>
      </c>
      <c r="J41" s="94"/>
      <c r="K41" s="94"/>
      <c r="L41" s="82" t="s">
        <v>136</v>
      </c>
      <c r="M41" s="94"/>
      <c r="N41" s="94"/>
      <c r="O41" s="6"/>
    </row>
    <row r="42" spans="1:15" ht="31.5" customHeight="1">
      <c r="A42" s="143" t="s">
        <v>23</v>
      </c>
      <c r="B42" s="144"/>
      <c r="C42" s="144"/>
      <c r="D42" s="144"/>
      <c r="E42" s="144"/>
      <c r="F42" s="83" t="s">
        <v>196</v>
      </c>
      <c r="G42" s="145"/>
      <c r="H42" s="145"/>
      <c r="I42" s="83" t="s">
        <v>210</v>
      </c>
      <c r="J42" s="145"/>
      <c r="K42" s="145"/>
      <c r="L42" s="146" t="s">
        <v>232</v>
      </c>
      <c r="M42" s="147"/>
      <c r="N42" s="147"/>
      <c r="O42" s="6"/>
    </row>
    <row r="43" spans="1:15" s="65" customFormat="1" ht="31.5" customHeight="1">
      <c r="A43" s="53"/>
      <c r="B43" s="54"/>
      <c r="C43" s="54"/>
      <c r="D43" s="54"/>
      <c r="E43" s="54"/>
      <c r="F43" s="55"/>
      <c r="G43" s="56"/>
      <c r="H43" s="56"/>
      <c r="I43" s="55"/>
      <c r="J43" s="56"/>
      <c r="K43" s="56"/>
      <c r="L43" s="57"/>
      <c r="M43" s="58"/>
      <c r="N43" s="58"/>
      <c r="O43" s="6"/>
    </row>
    <row r="44" spans="1:15" ht="35.25" customHeight="1">
      <c r="A44" s="80" t="s">
        <v>154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6"/>
    </row>
    <row r="45" spans="1:15" ht="15.75">
      <c r="A45" s="148" t="s">
        <v>24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6"/>
    </row>
    <row r="46" spans="1:15" ht="14.25" customHeight="1">
      <c r="A46" s="155" t="s">
        <v>25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6"/>
    </row>
    <row r="47" spans="1:15" ht="117" customHeight="1">
      <c r="A47" s="82" t="s">
        <v>21</v>
      </c>
      <c r="B47" s="82"/>
      <c r="C47" s="82"/>
      <c r="D47" s="82"/>
      <c r="E47" s="94"/>
      <c r="F47" s="94"/>
      <c r="G47" s="149" t="s">
        <v>26</v>
      </c>
      <c r="H47" s="150"/>
      <c r="I47" s="149" t="s">
        <v>27</v>
      </c>
      <c r="J47" s="150"/>
      <c r="K47" s="22" t="s">
        <v>138</v>
      </c>
      <c r="L47" s="22" t="s">
        <v>136</v>
      </c>
      <c r="M47" s="149" t="s">
        <v>139</v>
      </c>
      <c r="N47" s="149"/>
      <c r="O47" s="6"/>
    </row>
    <row r="48" spans="1:15" ht="13.5" customHeight="1">
      <c r="A48" s="151" t="s">
        <v>28</v>
      </c>
      <c r="B48" s="151"/>
      <c r="C48" s="151"/>
      <c r="D48" s="151"/>
      <c r="E48" s="152"/>
      <c r="F48" s="152"/>
      <c r="G48" s="153">
        <f>SUM(G50+G61)</f>
        <v>110547.69</v>
      </c>
      <c r="H48" s="154"/>
      <c r="I48" s="153">
        <f>SUM(I50+I61)</f>
        <v>40482.28</v>
      </c>
      <c r="J48" s="154"/>
      <c r="K48" s="18"/>
      <c r="L48" s="24">
        <f>I48/G48*100-100</f>
        <v>-63.380256973257424</v>
      </c>
      <c r="M48" s="95"/>
      <c r="N48" s="95"/>
      <c r="O48" s="6"/>
    </row>
    <row r="49" spans="1:15" ht="13.5" customHeight="1">
      <c r="A49" s="113" t="s">
        <v>29</v>
      </c>
      <c r="B49" s="113"/>
      <c r="C49" s="113"/>
      <c r="D49" s="113"/>
      <c r="E49" s="152"/>
      <c r="F49" s="152"/>
      <c r="G49" s="154"/>
      <c r="H49" s="154"/>
      <c r="I49" s="154"/>
      <c r="J49" s="154"/>
      <c r="K49" s="18"/>
      <c r="L49" s="24"/>
      <c r="M49" s="95"/>
      <c r="N49" s="95"/>
      <c r="O49" s="6"/>
    </row>
    <row r="50" spans="1:15" ht="25.5" customHeight="1">
      <c r="A50" s="113" t="s">
        <v>191</v>
      </c>
      <c r="B50" s="113"/>
      <c r="C50" s="113"/>
      <c r="D50" s="113"/>
      <c r="E50" s="152"/>
      <c r="F50" s="152"/>
      <c r="G50" s="154">
        <f>SUM(G54)</f>
        <v>51879.88</v>
      </c>
      <c r="H50" s="154"/>
      <c r="I50" s="154">
        <f>SUM(I51:J60)</f>
        <v>16706.29</v>
      </c>
      <c r="J50" s="154"/>
      <c r="K50" s="18"/>
      <c r="L50" s="24">
        <f t="shared" ref="L50:L70" si="0">I50/G50*100-100</f>
        <v>-67.798132917809369</v>
      </c>
      <c r="M50" s="95"/>
      <c r="N50" s="95"/>
      <c r="O50" s="6"/>
    </row>
    <row r="51" spans="1:15" ht="12.75" customHeight="1">
      <c r="A51" s="113" t="s">
        <v>30</v>
      </c>
      <c r="B51" s="113"/>
      <c r="C51" s="113"/>
      <c r="D51" s="113"/>
      <c r="E51" s="152"/>
      <c r="F51" s="152"/>
      <c r="G51" s="154"/>
      <c r="H51" s="154"/>
      <c r="I51" s="154"/>
      <c r="J51" s="154"/>
      <c r="K51" s="18"/>
      <c r="L51" s="24"/>
      <c r="M51" s="95"/>
      <c r="N51" s="95"/>
      <c r="O51" s="6"/>
    </row>
    <row r="52" spans="1:15" ht="15.75" customHeight="1">
      <c r="A52" s="113" t="s">
        <v>31</v>
      </c>
      <c r="B52" s="113"/>
      <c r="C52" s="113"/>
      <c r="D52" s="113"/>
      <c r="E52" s="152"/>
      <c r="F52" s="152"/>
      <c r="G52" s="154"/>
      <c r="H52" s="154"/>
      <c r="I52" s="153">
        <v>1042.8</v>
      </c>
      <c r="J52" s="153"/>
      <c r="K52" s="18"/>
      <c r="L52" s="24"/>
      <c r="M52" s="156" t="s">
        <v>155</v>
      </c>
      <c r="N52" s="156"/>
      <c r="O52" s="6"/>
    </row>
    <row r="53" spans="1:15" ht="15.75" customHeight="1">
      <c r="A53" s="113" t="s">
        <v>32</v>
      </c>
      <c r="B53" s="113"/>
      <c r="C53" s="113"/>
      <c r="D53" s="113"/>
      <c r="E53" s="152"/>
      <c r="F53" s="152"/>
      <c r="G53" s="154"/>
      <c r="H53" s="154"/>
      <c r="I53" s="154"/>
      <c r="J53" s="154"/>
      <c r="K53" s="18"/>
      <c r="L53" s="24"/>
      <c r="M53" s="95"/>
      <c r="N53" s="95"/>
      <c r="O53" s="6"/>
    </row>
    <row r="54" spans="1:15" ht="15" customHeight="1">
      <c r="A54" s="113" t="s">
        <v>33</v>
      </c>
      <c r="B54" s="113"/>
      <c r="C54" s="113"/>
      <c r="D54" s="113"/>
      <c r="E54" s="152"/>
      <c r="F54" s="152"/>
      <c r="G54" s="154">
        <v>51879.88</v>
      </c>
      <c r="H54" s="154"/>
      <c r="I54" s="154"/>
      <c r="J54" s="154"/>
      <c r="K54" s="18"/>
      <c r="L54" s="24"/>
      <c r="M54" s="156"/>
      <c r="N54" s="156"/>
      <c r="O54" s="6"/>
    </row>
    <row r="55" spans="1:15" ht="15.75" customHeight="1">
      <c r="A55" s="113" t="s">
        <v>34</v>
      </c>
      <c r="B55" s="113"/>
      <c r="C55" s="113"/>
      <c r="D55" s="113"/>
      <c r="E55" s="152"/>
      <c r="F55" s="152"/>
      <c r="G55" s="154"/>
      <c r="H55" s="154"/>
      <c r="I55" s="154"/>
      <c r="J55" s="154"/>
      <c r="K55" s="18"/>
      <c r="L55" s="24"/>
      <c r="M55" s="95"/>
      <c r="N55" s="95"/>
      <c r="O55" s="6"/>
    </row>
    <row r="56" spans="1:15" ht="15" customHeight="1">
      <c r="A56" s="113" t="s">
        <v>35</v>
      </c>
      <c r="B56" s="113"/>
      <c r="C56" s="113"/>
      <c r="D56" s="113"/>
      <c r="E56" s="152"/>
      <c r="F56" s="152"/>
      <c r="G56" s="154"/>
      <c r="H56" s="154"/>
      <c r="I56" s="154"/>
      <c r="J56" s="154"/>
      <c r="K56" s="18"/>
      <c r="L56" s="24"/>
      <c r="M56" s="95"/>
      <c r="N56" s="95"/>
      <c r="O56" s="6"/>
    </row>
    <row r="57" spans="1:15" ht="15.75" customHeight="1">
      <c r="A57" s="113" t="s">
        <v>36</v>
      </c>
      <c r="B57" s="113"/>
      <c r="C57" s="113"/>
      <c r="D57" s="113"/>
      <c r="E57" s="152"/>
      <c r="F57" s="152"/>
      <c r="G57" s="154"/>
      <c r="H57" s="154"/>
      <c r="I57" s="154"/>
      <c r="J57" s="154"/>
      <c r="K57" s="18"/>
      <c r="L57" s="24"/>
      <c r="M57" s="95"/>
      <c r="N57" s="95"/>
      <c r="O57" s="6"/>
    </row>
    <row r="58" spans="1:15" ht="26.25" customHeight="1">
      <c r="A58" s="113" t="s">
        <v>37</v>
      </c>
      <c r="B58" s="113"/>
      <c r="C58" s="113"/>
      <c r="D58" s="113"/>
      <c r="E58" s="152"/>
      <c r="F58" s="152"/>
      <c r="G58" s="154"/>
      <c r="H58" s="154"/>
      <c r="I58" s="154"/>
      <c r="J58" s="154"/>
      <c r="K58" s="18"/>
      <c r="L58" s="24"/>
      <c r="M58" s="95"/>
      <c r="N58" s="95"/>
      <c r="O58" s="6"/>
    </row>
    <row r="59" spans="1:15" ht="15.75" customHeight="1">
      <c r="A59" s="113" t="s">
        <v>38</v>
      </c>
      <c r="B59" s="113"/>
      <c r="C59" s="113"/>
      <c r="D59" s="113"/>
      <c r="E59" s="152"/>
      <c r="F59" s="152"/>
      <c r="G59" s="154"/>
      <c r="H59" s="154"/>
      <c r="I59" s="154">
        <v>15663.49</v>
      </c>
      <c r="J59" s="154"/>
      <c r="K59" s="18"/>
      <c r="L59" s="24"/>
      <c r="M59" s="95"/>
      <c r="N59" s="95"/>
      <c r="O59" s="6"/>
    </row>
    <row r="60" spans="1:15" ht="15.75" customHeight="1">
      <c r="A60" s="113" t="s">
        <v>39</v>
      </c>
      <c r="B60" s="113"/>
      <c r="C60" s="113"/>
      <c r="D60" s="113"/>
      <c r="E60" s="152"/>
      <c r="F60" s="152"/>
      <c r="G60" s="154"/>
      <c r="H60" s="154"/>
      <c r="I60" s="154"/>
      <c r="J60" s="154"/>
      <c r="K60" s="18"/>
      <c r="L60" s="24"/>
      <c r="M60" s="95"/>
      <c r="N60" s="95"/>
      <c r="O60" s="4"/>
    </row>
    <row r="61" spans="1:15" ht="25.5" customHeight="1">
      <c r="A61" s="113" t="s">
        <v>40</v>
      </c>
      <c r="B61" s="113"/>
      <c r="C61" s="113"/>
      <c r="D61" s="113"/>
      <c r="E61" s="152"/>
      <c r="F61" s="152"/>
      <c r="G61" s="153">
        <f>SUM(G63:H71)</f>
        <v>58667.81</v>
      </c>
      <c r="H61" s="153"/>
      <c r="I61" s="153">
        <f>SUM(I63:J71)</f>
        <v>23775.989999999998</v>
      </c>
      <c r="J61" s="153"/>
      <c r="K61" s="18"/>
      <c r="L61" s="24">
        <f t="shared" si="0"/>
        <v>-59.473534123738389</v>
      </c>
      <c r="M61" s="95"/>
      <c r="N61" s="95"/>
      <c r="O61" s="4"/>
    </row>
    <row r="62" spans="1:15" ht="11.25" customHeight="1">
      <c r="A62" s="113" t="s">
        <v>30</v>
      </c>
      <c r="B62" s="113"/>
      <c r="C62" s="113"/>
      <c r="D62" s="113"/>
      <c r="E62" s="152"/>
      <c r="F62" s="152"/>
      <c r="G62" s="153"/>
      <c r="H62" s="153"/>
      <c r="I62" s="153"/>
      <c r="J62" s="153"/>
      <c r="K62" s="18"/>
      <c r="L62" s="24"/>
      <c r="M62" s="95"/>
      <c r="N62" s="95"/>
      <c r="O62" s="4"/>
    </row>
    <row r="63" spans="1:15" ht="15.75" customHeight="1">
      <c r="A63" s="113" t="s">
        <v>41</v>
      </c>
      <c r="B63" s="113"/>
      <c r="C63" s="113"/>
      <c r="D63" s="113"/>
      <c r="E63" s="152"/>
      <c r="F63" s="152"/>
      <c r="G63" s="153">
        <v>2368.38</v>
      </c>
      <c r="H63" s="153"/>
      <c r="I63" s="153">
        <v>2344.1</v>
      </c>
      <c r="J63" s="153"/>
      <c r="K63" s="18"/>
      <c r="L63" s="24">
        <f t="shared" si="0"/>
        <v>-1.0251733252265325</v>
      </c>
      <c r="M63" s="156" t="s">
        <v>155</v>
      </c>
      <c r="N63" s="156"/>
      <c r="O63" s="4"/>
    </row>
    <row r="64" spans="1:15" ht="13.5" customHeight="1">
      <c r="A64" s="113" t="s">
        <v>42</v>
      </c>
      <c r="B64" s="113"/>
      <c r="C64" s="113"/>
      <c r="D64" s="113"/>
      <c r="E64" s="152"/>
      <c r="F64" s="152"/>
      <c r="G64" s="153"/>
      <c r="H64" s="153"/>
      <c r="I64" s="153"/>
      <c r="J64" s="153"/>
      <c r="K64" s="18"/>
      <c r="L64" s="24"/>
      <c r="M64" s="95"/>
      <c r="N64" s="95"/>
      <c r="O64" s="4"/>
    </row>
    <row r="65" spans="1:15" ht="15.75" customHeight="1">
      <c r="A65" s="113" t="s">
        <v>43</v>
      </c>
      <c r="B65" s="113"/>
      <c r="C65" s="113"/>
      <c r="D65" s="113"/>
      <c r="E65" s="152"/>
      <c r="F65" s="152"/>
      <c r="G65" s="153">
        <v>56290.43</v>
      </c>
      <c r="H65" s="153"/>
      <c r="I65" s="153">
        <v>20560.71</v>
      </c>
      <c r="J65" s="153"/>
      <c r="K65" s="18"/>
      <c r="L65" s="24">
        <f t="shared" si="0"/>
        <v>-63.473880018326383</v>
      </c>
      <c r="M65" s="156" t="s">
        <v>155</v>
      </c>
      <c r="N65" s="156"/>
      <c r="O65" s="4"/>
    </row>
    <row r="66" spans="1:15" ht="15.75" customHeight="1">
      <c r="A66" s="113" t="s">
        <v>44</v>
      </c>
      <c r="B66" s="113"/>
      <c r="C66" s="113"/>
      <c r="D66" s="113"/>
      <c r="E66" s="152"/>
      <c r="F66" s="152"/>
      <c r="G66" s="153"/>
      <c r="H66" s="153"/>
      <c r="I66" s="153"/>
      <c r="J66" s="153"/>
      <c r="K66" s="18"/>
      <c r="L66" s="24"/>
      <c r="M66" s="95"/>
      <c r="N66" s="95"/>
      <c r="O66" s="4"/>
    </row>
    <row r="67" spans="1:15">
      <c r="A67" s="113" t="s">
        <v>45</v>
      </c>
      <c r="B67" s="113"/>
      <c r="C67" s="113"/>
      <c r="D67" s="113"/>
      <c r="E67" s="152"/>
      <c r="F67" s="152"/>
      <c r="G67" s="153"/>
      <c r="H67" s="153"/>
      <c r="I67" s="153"/>
      <c r="J67" s="153"/>
      <c r="K67" s="18"/>
      <c r="L67" s="24"/>
      <c r="M67" s="95"/>
      <c r="N67" s="95"/>
      <c r="O67" s="4"/>
    </row>
    <row r="68" spans="1:15" ht="16.5" customHeight="1">
      <c r="A68" s="113" t="s">
        <v>46</v>
      </c>
      <c r="B68" s="113"/>
      <c r="C68" s="113"/>
      <c r="D68" s="113"/>
      <c r="E68" s="152"/>
      <c r="F68" s="152"/>
      <c r="G68" s="153"/>
      <c r="H68" s="153"/>
      <c r="I68" s="153"/>
      <c r="J68" s="153"/>
      <c r="K68" s="18"/>
      <c r="L68" s="24"/>
      <c r="M68" s="95"/>
      <c r="N68" s="95"/>
      <c r="O68" s="4"/>
    </row>
    <row r="69" spans="1:15" ht="26.25" customHeight="1">
      <c r="A69" s="113" t="s">
        <v>47</v>
      </c>
      <c r="B69" s="113"/>
      <c r="C69" s="113"/>
      <c r="D69" s="113"/>
      <c r="E69" s="152"/>
      <c r="F69" s="152"/>
      <c r="G69" s="153"/>
      <c r="H69" s="153"/>
      <c r="I69" s="153"/>
      <c r="J69" s="153"/>
      <c r="K69" s="18"/>
      <c r="L69" s="24"/>
      <c r="M69" s="95"/>
      <c r="N69" s="95"/>
      <c r="O69" s="4"/>
    </row>
    <row r="70" spans="1:15" ht="15.75" customHeight="1">
      <c r="A70" s="113" t="s">
        <v>48</v>
      </c>
      <c r="B70" s="113"/>
      <c r="C70" s="113"/>
      <c r="D70" s="113"/>
      <c r="E70" s="152"/>
      <c r="F70" s="152"/>
      <c r="G70" s="153">
        <v>9</v>
      </c>
      <c r="H70" s="153"/>
      <c r="I70" s="153">
        <v>871.18</v>
      </c>
      <c r="J70" s="153"/>
      <c r="K70" s="18"/>
      <c r="L70" s="24">
        <f t="shared" si="0"/>
        <v>9579.7777777777774</v>
      </c>
      <c r="M70" s="156" t="s">
        <v>155</v>
      </c>
      <c r="N70" s="156"/>
      <c r="O70" s="4"/>
    </row>
    <row r="71" spans="1:15">
      <c r="A71" s="113" t="s">
        <v>49</v>
      </c>
      <c r="B71" s="113"/>
      <c r="C71" s="113"/>
      <c r="D71" s="113"/>
      <c r="E71" s="152"/>
      <c r="F71" s="152"/>
      <c r="G71" s="153"/>
      <c r="H71" s="153"/>
      <c r="I71" s="153"/>
      <c r="J71" s="153"/>
      <c r="K71" s="18"/>
      <c r="L71" s="24"/>
      <c r="M71" s="95"/>
      <c r="N71" s="95"/>
      <c r="O71" s="4"/>
    </row>
    <row r="72" spans="1:15" ht="15.75" customHeight="1">
      <c r="A72" s="157" t="s">
        <v>50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4"/>
    </row>
    <row r="73" spans="1:15" ht="92.25" customHeight="1">
      <c r="A73" s="83" t="s">
        <v>21</v>
      </c>
      <c r="B73" s="83"/>
      <c r="C73" s="83"/>
      <c r="D73" s="83"/>
      <c r="E73" s="83"/>
      <c r="F73" s="83"/>
      <c r="G73" s="149" t="s">
        <v>169</v>
      </c>
      <c r="H73" s="149"/>
      <c r="I73" s="149" t="s">
        <v>170</v>
      </c>
      <c r="J73" s="149"/>
      <c r="K73" s="22" t="s">
        <v>171</v>
      </c>
      <c r="L73" s="22" t="s">
        <v>172</v>
      </c>
      <c r="M73" s="149" t="s">
        <v>140</v>
      </c>
      <c r="N73" s="150"/>
      <c r="O73" s="4"/>
    </row>
    <row r="74" spans="1:15" ht="16.5" customHeight="1">
      <c r="A74" s="151" t="s">
        <v>51</v>
      </c>
      <c r="B74" s="151"/>
      <c r="C74" s="151"/>
      <c r="D74" s="151"/>
      <c r="E74" s="152"/>
      <c r="F74" s="152"/>
      <c r="G74" s="158">
        <f>SUM(G76)</f>
        <v>0</v>
      </c>
      <c r="H74" s="158"/>
      <c r="I74" s="158">
        <f>SUM(I76)</f>
        <v>0</v>
      </c>
      <c r="J74" s="158"/>
      <c r="K74" s="15"/>
      <c r="L74" s="21">
        <f>SUM(L79)</f>
        <v>0</v>
      </c>
      <c r="M74" s="158"/>
      <c r="N74" s="158"/>
      <c r="O74" s="4"/>
    </row>
    <row r="75" spans="1:15" ht="13.5" customHeight="1">
      <c r="A75" s="113" t="s">
        <v>52</v>
      </c>
      <c r="B75" s="113"/>
      <c r="C75" s="113"/>
      <c r="D75" s="113"/>
      <c r="E75" s="152"/>
      <c r="F75" s="152"/>
      <c r="G75" s="158"/>
      <c r="H75" s="158"/>
      <c r="I75" s="158"/>
      <c r="J75" s="158"/>
      <c r="K75" s="15"/>
      <c r="L75" s="15"/>
      <c r="M75" s="158"/>
      <c r="N75" s="158"/>
      <c r="O75" s="4"/>
    </row>
    <row r="76" spans="1:15" ht="15.75" customHeight="1">
      <c r="A76" s="113" t="s">
        <v>192</v>
      </c>
      <c r="B76" s="113"/>
      <c r="C76" s="113"/>
      <c r="D76" s="113"/>
      <c r="E76" s="152"/>
      <c r="F76" s="152"/>
      <c r="G76" s="158">
        <f>SUM(G79)</f>
        <v>0</v>
      </c>
      <c r="H76" s="158"/>
      <c r="I76" s="158">
        <f>SUM(I79)</f>
        <v>0</v>
      </c>
      <c r="J76" s="158"/>
      <c r="K76" s="15"/>
      <c r="L76" s="21">
        <f>SUM(L79)</f>
        <v>0</v>
      </c>
      <c r="M76" s="158"/>
      <c r="N76" s="158"/>
      <c r="O76" s="4"/>
    </row>
    <row r="77" spans="1:15" ht="15.75" customHeight="1">
      <c r="A77" s="113" t="s">
        <v>30</v>
      </c>
      <c r="B77" s="113"/>
      <c r="C77" s="113"/>
      <c r="D77" s="113"/>
      <c r="E77" s="152"/>
      <c r="F77" s="152"/>
      <c r="G77" s="158"/>
      <c r="H77" s="158"/>
      <c r="I77" s="158"/>
      <c r="J77" s="158"/>
      <c r="K77" s="15"/>
      <c r="L77" s="15"/>
      <c r="M77" s="158"/>
      <c r="N77" s="158"/>
      <c r="O77" s="4"/>
    </row>
    <row r="78" spans="1:15" ht="15.75" customHeight="1">
      <c r="A78" s="113" t="s">
        <v>53</v>
      </c>
      <c r="B78" s="113"/>
      <c r="C78" s="113"/>
      <c r="D78" s="113"/>
      <c r="E78" s="152"/>
      <c r="F78" s="152"/>
      <c r="G78" s="158"/>
      <c r="H78" s="158"/>
      <c r="I78" s="158"/>
      <c r="J78" s="158"/>
      <c r="K78" s="15"/>
      <c r="L78" s="15"/>
      <c r="M78" s="158"/>
      <c r="N78" s="158"/>
      <c r="O78" s="4"/>
    </row>
    <row r="79" spans="1:15" ht="15.75" customHeight="1">
      <c r="A79" s="113" t="s">
        <v>54</v>
      </c>
      <c r="B79" s="113"/>
      <c r="C79" s="113"/>
      <c r="D79" s="113"/>
      <c r="E79" s="152"/>
      <c r="F79" s="152"/>
      <c r="G79" s="158">
        <v>0</v>
      </c>
      <c r="H79" s="158"/>
      <c r="I79" s="158">
        <v>0</v>
      </c>
      <c r="J79" s="158"/>
      <c r="K79" s="15"/>
      <c r="L79" s="21">
        <v>0</v>
      </c>
      <c r="M79" s="82"/>
      <c r="N79" s="82"/>
      <c r="O79" s="4"/>
    </row>
    <row r="80" spans="1:15" ht="15.75" customHeight="1">
      <c r="A80" s="113" t="s">
        <v>55</v>
      </c>
      <c r="B80" s="113"/>
      <c r="C80" s="113"/>
      <c r="D80" s="113"/>
      <c r="E80" s="152"/>
      <c r="F80" s="152"/>
      <c r="G80" s="158"/>
      <c r="H80" s="158"/>
      <c r="I80" s="158"/>
      <c r="J80" s="158"/>
      <c r="K80" s="15"/>
      <c r="L80" s="15"/>
      <c r="M80" s="158"/>
      <c r="N80" s="158"/>
      <c r="O80" s="4"/>
    </row>
    <row r="81" spans="1:15" ht="15.75" customHeight="1">
      <c r="A81" s="113" t="s">
        <v>56</v>
      </c>
      <c r="B81" s="113"/>
      <c r="C81" s="113"/>
      <c r="D81" s="113"/>
      <c r="E81" s="152"/>
      <c r="F81" s="152"/>
      <c r="G81" s="158"/>
      <c r="H81" s="158"/>
      <c r="I81" s="158"/>
      <c r="J81" s="158"/>
      <c r="K81" s="15"/>
      <c r="L81" s="15"/>
      <c r="M81" s="158"/>
      <c r="N81" s="158"/>
      <c r="O81" s="4"/>
    </row>
    <row r="82" spans="1:15" ht="15.75" customHeight="1">
      <c r="A82" s="113" t="s">
        <v>57</v>
      </c>
      <c r="B82" s="113"/>
      <c r="C82" s="113"/>
      <c r="D82" s="113"/>
      <c r="E82" s="152"/>
      <c r="F82" s="152"/>
      <c r="G82" s="158"/>
      <c r="H82" s="158"/>
      <c r="I82" s="158"/>
      <c r="J82" s="158"/>
      <c r="K82" s="15"/>
      <c r="L82" s="15"/>
      <c r="M82" s="158"/>
      <c r="N82" s="158"/>
      <c r="O82" s="4"/>
    </row>
    <row r="83" spans="1:15" ht="15.75" customHeight="1">
      <c r="A83" s="113" t="s">
        <v>58</v>
      </c>
      <c r="B83" s="113"/>
      <c r="C83" s="113"/>
      <c r="D83" s="113"/>
      <c r="E83" s="152"/>
      <c r="F83" s="152"/>
      <c r="G83" s="158"/>
      <c r="H83" s="158"/>
      <c r="I83" s="158"/>
      <c r="J83" s="158"/>
      <c r="K83" s="15"/>
      <c r="L83" s="15"/>
      <c r="M83" s="158"/>
      <c r="N83" s="158"/>
      <c r="O83" s="4"/>
    </row>
    <row r="84" spans="1:15" ht="15.75" customHeight="1">
      <c r="A84" s="113" t="s">
        <v>59</v>
      </c>
      <c r="B84" s="113"/>
      <c r="C84" s="113"/>
      <c r="D84" s="113"/>
      <c r="E84" s="152"/>
      <c r="F84" s="152"/>
      <c r="G84" s="158"/>
      <c r="H84" s="158"/>
      <c r="I84" s="158"/>
      <c r="J84" s="158"/>
      <c r="K84" s="15"/>
      <c r="L84" s="15"/>
      <c r="M84" s="158"/>
      <c r="N84" s="158"/>
      <c r="O84" s="4"/>
    </row>
    <row r="85" spans="1:15" ht="15.75" customHeight="1">
      <c r="A85" s="113" t="s">
        <v>60</v>
      </c>
      <c r="B85" s="113"/>
      <c r="C85" s="113"/>
      <c r="D85" s="113"/>
      <c r="E85" s="152"/>
      <c r="F85" s="152"/>
      <c r="G85" s="158"/>
      <c r="H85" s="158"/>
      <c r="I85" s="158"/>
      <c r="J85" s="158"/>
      <c r="K85" s="15"/>
      <c r="L85" s="15"/>
      <c r="M85" s="158"/>
      <c r="N85" s="158"/>
      <c r="O85" s="4"/>
    </row>
    <row r="86" spans="1:15" ht="15" customHeight="1">
      <c r="A86" s="113" t="s">
        <v>61</v>
      </c>
      <c r="B86" s="113"/>
      <c r="C86" s="113"/>
      <c r="D86" s="113"/>
      <c r="E86" s="152"/>
      <c r="F86" s="152"/>
      <c r="G86" s="158"/>
      <c r="H86" s="158"/>
      <c r="I86" s="158"/>
      <c r="J86" s="158"/>
      <c r="K86" s="15"/>
      <c r="L86" s="15"/>
      <c r="M86" s="158"/>
      <c r="N86" s="158"/>
      <c r="O86" s="4"/>
    </row>
    <row r="87" spans="1:15" ht="15.75" customHeight="1">
      <c r="A87" s="113" t="s">
        <v>62</v>
      </c>
      <c r="B87" s="113"/>
      <c r="C87" s="113"/>
      <c r="D87" s="113"/>
      <c r="E87" s="152"/>
      <c r="F87" s="152"/>
      <c r="G87" s="158"/>
      <c r="H87" s="158"/>
      <c r="I87" s="158"/>
      <c r="J87" s="158"/>
      <c r="K87" s="15"/>
      <c r="L87" s="15"/>
      <c r="M87" s="158"/>
      <c r="N87" s="158"/>
      <c r="O87" s="4"/>
    </row>
    <row r="88" spans="1:15" ht="15.75" customHeight="1">
      <c r="A88" s="113" t="s">
        <v>63</v>
      </c>
      <c r="B88" s="113"/>
      <c r="C88" s="113"/>
      <c r="D88" s="113"/>
      <c r="E88" s="152"/>
      <c r="F88" s="152"/>
      <c r="G88" s="158"/>
      <c r="H88" s="158"/>
      <c r="I88" s="158"/>
      <c r="J88" s="158"/>
      <c r="K88" s="15"/>
      <c r="L88" s="15"/>
      <c r="M88" s="158"/>
      <c r="N88" s="158"/>
      <c r="O88" s="4"/>
    </row>
    <row r="89" spans="1:15" ht="15.75" customHeight="1">
      <c r="A89" s="113" t="s">
        <v>64</v>
      </c>
      <c r="B89" s="113"/>
      <c r="C89" s="113"/>
      <c r="D89" s="113"/>
      <c r="E89" s="152"/>
      <c r="F89" s="152"/>
      <c r="G89" s="158"/>
      <c r="H89" s="158"/>
      <c r="I89" s="158"/>
      <c r="J89" s="158"/>
      <c r="K89" s="15"/>
      <c r="L89" s="15"/>
      <c r="M89" s="158"/>
      <c r="N89" s="158"/>
      <c r="O89" s="4"/>
    </row>
    <row r="90" spans="1:15" ht="14.25" customHeight="1">
      <c r="A90" s="113" t="s">
        <v>65</v>
      </c>
      <c r="B90" s="113"/>
      <c r="C90" s="113"/>
      <c r="D90" s="113"/>
      <c r="E90" s="152"/>
      <c r="F90" s="152"/>
      <c r="G90" s="158"/>
      <c r="H90" s="158"/>
      <c r="I90" s="158"/>
      <c r="J90" s="158"/>
      <c r="K90" s="15"/>
      <c r="L90" s="15"/>
      <c r="M90" s="158"/>
      <c r="N90" s="158"/>
      <c r="O90" s="4"/>
    </row>
    <row r="91" spans="1:15" ht="25.5" customHeight="1">
      <c r="A91" s="113" t="s">
        <v>66</v>
      </c>
      <c r="B91" s="113"/>
      <c r="C91" s="113"/>
      <c r="D91" s="113"/>
      <c r="E91" s="152"/>
      <c r="F91" s="152"/>
      <c r="G91" s="158"/>
      <c r="H91" s="158"/>
      <c r="I91" s="158"/>
      <c r="J91" s="158"/>
      <c r="K91" s="15"/>
      <c r="L91" s="15"/>
      <c r="M91" s="158"/>
      <c r="N91" s="158"/>
      <c r="O91" s="6"/>
    </row>
    <row r="92" spans="1:15" ht="15" customHeight="1">
      <c r="A92" s="113" t="s">
        <v>30</v>
      </c>
      <c r="B92" s="113"/>
      <c r="C92" s="113"/>
      <c r="D92" s="113"/>
      <c r="E92" s="152"/>
      <c r="F92" s="152"/>
      <c r="G92" s="158"/>
      <c r="H92" s="158"/>
      <c r="I92" s="158"/>
      <c r="J92" s="158"/>
      <c r="K92" s="15"/>
      <c r="L92" s="15"/>
      <c r="M92" s="158"/>
      <c r="N92" s="158"/>
      <c r="O92" s="7"/>
    </row>
    <row r="93" spans="1:15" ht="15" customHeight="1">
      <c r="A93" s="113" t="s">
        <v>67</v>
      </c>
      <c r="B93" s="113"/>
      <c r="C93" s="113"/>
      <c r="D93" s="113"/>
      <c r="E93" s="152"/>
      <c r="F93" s="152"/>
      <c r="G93" s="158"/>
      <c r="H93" s="158"/>
      <c r="I93" s="158"/>
      <c r="J93" s="158"/>
      <c r="K93" s="15"/>
      <c r="L93" s="15"/>
      <c r="M93" s="158"/>
      <c r="N93" s="158"/>
      <c r="O93" s="6"/>
    </row>
    <row r="94" spans="1:15" ht="13.5" customHeight="1">
      <c r="A94" s="113" t="s">
        <v>68</v>
      </c>
      <c r="B94" s="113"/>
      <c r="C94" s="113"/>
      <c r="D94" s="113"/>
      <c r="E94" s="152"/>
      <c r="F94" s="152"/>
      <c r="G94" s="158"/>
      <c r="H94" s="158"/>
      <c r="I94" s="158"/>
      <c r="J94" s="158"/>
      <c r="K94" s="15"/>
      <c r="L94" s="15"/>
      <c r="M94" s="158"/>
      <c r="N94" s="158"/>
      <c r="O94" s="6"/>
    </row>
    <row r="95" spans="1:15" ht="15.75" customHeight="1">
      <c r="A95" s="113" t="s">
        <v>69</v>
      </c>
      <c r="B95" s="113"/>
      <c r="C95" s="113"/>
      <c r="D95" s="113"/>
      <c r="E95" s="152"/>
      <c r="F95" s="152"/>
      <c r="G95" s="158"/>
      <c r="H95" s="158"/>
      <c r="I95" s="158"/>
      <c r="J95" s="158"/>
      <c r="K95" s="15"/>
      <c r="L95" s="15"/>
      <c r="M95" s="158"/>
      <c r="N95" s="158"/>
      <c r="O95" s="4"/>
    </row>
    <row r="96" spans="1:15" ht="15" customHeight="1">
      <c r="A96" s="113" t="s">
        <v>70</v>
      </c>
      <c r="B96" s="113"/>
      <c r="C96" s="113"/>
      <c r="D96" s="113"/>
      <c r="E96" s="152"/>
      <c r="F96" s="152"/>
      <c r="G96" s="158"/>
      <c r="H96" s="158"/>
      <c r="I96" s="158"/>
      <c r="J96" s="158"/>
      <c r="K96" s="15"/>
      <c r="L96" s="15"/>
      <c r="M96" s="158"/>
      <c r="N96" s="158"/>
      <c r="O96" s="3"/>
    </row>
    <row r="97" spans="1:15" ht="15.75" customHeight="1">
      <c r="A97" s="113" t="s">
        <v>71</v>
      </c>
      <c r="B97" s="113"/>
      <c r="C97" s="113"/>
      <c r="D97" s="113"/>
      <c r="E97" s="152"/>
      <c r="F97" s="152"/>
      <c r="G97" s="158"/>
      <c r="H97" s="158"/>
      <c r="I97" s="158"/>
      <c r="J97" s="158"/>
      <c r="K97" s="15"/>
      <c r="L97" s="15"/>
      <c r="M97" s="158"/>
      <c r="N97" s="158"/>
      <c r="O97" s="3"/>
    </row>
    <row r="98" spans="1:15" ht="15.75" customHeight="1">
      <c r="A98" s="113" t="s">
        <v>72</v>
      </c>
      <c r="B98" s="113"/>
      <c r="C98" s="113"/>
      <c r="D98" s="113"/>
      <c r="E98" s="152"/>
      <c r="F98" s="152"/>
      <c r="G98" s="158"/>
      <c r="H98" s="158"/>
      <c r="I98" s="158"/>
      <c r="J98" s="158"/>
      <c r="K98" s="15"/>
      <c r="L98" s="15"/>
      <c r="M98" s="158"/>
      <c r="N98" s="158"/>
      <c r="O98" s="3"/>
    </row>
    <row r="99" spans="1:15" ht="15.75" customHeight="1">
      <c r="A99" s="113" t="s">
        <v>73</v>
      </c>
      <c r="B99" s="113"/>
      <c r="C99" s="113"/>
      <c r="D99" s="113"/>
      <c r="E99" s="152"/>
      <c r="F99" s="152"/>
      <c r="G99" s="158"/>
      <c r="H99" s="158"/>
      <c r="I99" s="158"/>
      <c r="J99" s="158"/>
      <c r="K99" s="15"/>
      <c r="L99" s="15"/>
      <c r="M99" s="158"/>
      <c r="N99" s="158"/>
      <c r="O99" s="3"/>
    </row>
    <row r="100" spans="1:15" ht="15.75" customHeight="1">
      <c r="A100" s="113" t="s">
        <v>74</v>
      </c>
      <c r="B100" s="113"/>
      <c r="C100" s="113"/>
      <c r="D100" s="113"/>
      <c r="E100" s="152"/>
      <c r="F100" s="152"/>
      <c r="G100" s="158"/>
      <c r="H100" s="158"/>
      <c r="I100" s="158"/>
      <c r="J100" s="158"/>
      <c r="K100" s="15"/>
      <c r="L100" s="15"/>
      <c r="M100" s="158"/>
      <c r="N100" s="158"/>
      <c r="O100" s="3"/>
    </row>
    <row r="101" spans="1:15" ht="15" customHeight="1">
      <c r="A101" s="113" t="s">
        <v>75</v>
      </c>
      <c r="B101" s="113"/>
      <c r="C101" s="113"/>
      <c r="D101" s="113"/>
      <c r="E101" s="152"/>
      <c r="F101" s="152"/>
      <c r="G101" s="158"/>
      <c r="H101" s="158"/>
      <c r="I101" s="158"/>
      <c r="J101" s="158"/>
      <c r="K101" s="15"/>
      <c r="L101" s="15"/>
      <c r="M101" s="158"/>
      <c r="N101" s="158"/>
      <c r="O101" s="3"/>
    </row>
    <row r="102" spans="1:15">
      <c r="A102" s="113" t="s">
        <v>76</v>
      </c>
      <c r="B102" s="113"/>
      <c r="C102" s="113"/>
      <c r="D102" s="113"/>
      <c r="E102" s="152"/>
      <c r="F102" s="152"/>
      <c r="G102" s="158"/>
      <c r="H102" s="158"/>
      <c r="I102" s="158"/>
      <c r="J102" s="158"/>
      <c r="K102" s="15"/>
      <c r="L102" s="15"/>
      <c r="M102" s="158"/>
      <c r="N102" s="158"/>
      <c r="O102" s="6"/>
    </row>
    <row r="103" spans="1:15" ht="15.75" customHeight="1">
      <c r="A103" s="113" t="s">
        <v>77</v>
      </c>
      <c r="B103" s="113"/>
      <c r="C103" s="113"/>
      <c r="D103" s="113"/>
      <c r="E103" s="152"/>
      <c r="F103" s="152"/>
      <c r="G103" s="158"/>
      <c r="H103" s="158"/>
      <c r="I103" s="158"/>
      <c r="J103" s="158"/>
      <c r="K103" s="15"/>
      <c r="L103" s="15"/>
      <c r="M103" s="158"/>
      <c r="N103" s="158"/>
      <c r="O103" s="6"/>
    </row>
    <row r="104" spans="1:15">
      <c r="A104" s="113" t="s">
        <v>78</v>
      </c>
      <c r="B104" s="113"/>
      <c r="C104" s="113"/>
      <c r="D104" s="113"/>
      <c r="E104" s="152"/>
      <c r="F104" s="152"/>
      <c r="G104" s="158"/>
      <c r="H104" s="158"/>
      <c r="I104" s="158"/>
      <c r="J104" s="158"/>
      <c r="K104" s="15"/>
      <c r="L104" s="15"/>
      <c r="M104" s="158"/>
      <c r="N104" s="158"/>
      <c r="O104" s="6"/>
    </row>
    <row r="105" spans="1:15" ht="15.75" customHeight="1">
      <c r="A105" s="113" t="s">
        <v>79</v>
      </c>
      <c r="B105" s="113"/>
      <c r="C105" s="113"/>
      <c r="D105" s="113"/>
      <c r="E105" s="152"/>
      <c r="F105" s="152"/>
      <c r="G105" s="158"/>
      <c r="H105" s="158"/>
      <c r="I105" s="158"/>
      <c r="J105" s="158"/>
      <c r="K105" s="15"/>
      <c r="L105" s="15"/>
      <c r="M105" s="158"/>
      <c r="N105" s="158"/>
      <c r="O105" s="6"/>
    </row>
    <row r="106" spans="1:15">
      <c r="A106" s="113" t="s">
        <v>80</v>
      </c>
      <c r="B106" s="113"/>
      <c r="C106" s="113"/>
      <c r="D106" s="113"/>
      <c r="E106" s="152"/>
      <c r="F106" s="152"/>
      <c r="G106" s="158"/>
      <c r="H106" s="158"/>
      <c r="I106" s="158"/>
      <c r="J106" s="158"/>
      <c r="K106" s="15"/>
      <c r="L106" s="15"/>
      <c r="M106" s="158"/>
      <c r="N106" s="158"/>
      <c r="O106" s="6"/>
    </row>
    <row r="107" spans="1:15" s="65" customFormat="1">
      <c r="A107" s="38"/>
      <c r="B107" s="38"/>
      <c r="C107" s="38"/>
      <c r="D107" s="38"/>
      <c r="E107" s="59"/>
      <c r="F107" s="59"/>
      <c r="G107" s="60"/>
      <c r="H107" s="60"/>
      <c r="I107" s="60"/>
      <c r="J107" s="60"/>
      <c r="K107" s="60"/>
      <c r="L107" s="60"/>
      <c r="M107" s="60"/>
      <c r="N107" s="60"/>
      <c r="O107" s="6"/>
    </row>
    <row r="108" spans="1:15" ht="15.75">
      <c r="A108" s="80" t="s">
        <v>81</v>
      </c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6"/>
    </row>
    <row r="109" spans="1:15" ht="15.75" customHeight="1">
      <c r="A109" s="81" t="s">
        <v>82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6"/>
    </row>
    <row r="110" spans="1:15" ht="15" customHeight="1">
      <c r="A110" s="82" t="s">
        <v>225</v>
      </c>
      <c r="B110" s="83" t="s">
        <v>83</v>
      </c>
      <c r="C110" s="83"/>
      <c r="D110" s="83"/>
      <c r="E110" s="83"/>
      <c r="F110" s="83"/>
      <c r="G110" s="83"/>
      <c r="H110" s="83"/>
      <c r="I110" s="84" t="s">
        <v>156</v>
      </c>
      <c r="J110" s="84" t="s">
        <v>141</v>
      </c>
      <c r="K110" s="84" t="s">
        <v>142</v>
      </c>
      <c r="L110" s="84" t="s">
        <v>143</v>
      </c>
      <c r="M110" s="84" t="s">
        <v>144</v>
      </c>
      <c r="N110" s="85"/>
      <c r="O110" s="7"/>
    </row>
    <row r="111" spans="1:15" ht="106.5" customHeight="1">
      <c r="A111" s="82"/>
      <c r="B111" s="83"/>
      <c r="C111" s="83"/>
      <c r="D111" s="83"/>
      <c r="E111" s="83"/>
      <c r="F111" s="83"/>
      <c r="G111" s="83"/>
      <c r="H111" s="83"/>
      <c r="I111" s="84"/>
      <c r="J111" s="84"/>
      <c r="K111" s="85"/>
      <c r="L111" s="84"/>
      <c r="M111" s="85"/>
      <c r="N111" s="85"/>
      <c r="O111" s="6"/>
    </row>
    <row r="112" spans="1:15" ht="17.25" customHeight="1">
      <c r="A112" s="31">
        <v>1</v>
      </c>
      <c r="B112" s="75" t="s">
        <v>176</v>
      </c>
      <c r="C112" s="76"/>
      <c r="D112" s="76"/>
      <c r="E112" s="76"/>
      <c r="F112" s="76"/>
      <c r="G112" s="76"/>
      <c r="H112" s="76"/>
      <c r="I112" s="32"/>
      <c r="J112" s="32"/>
      <c r="K112" s="32"/>
      <c r="L112" s="32"/>
      <c r="M112" s="77">
        <f>SUM(M113:N120)</f>
        <v>1165000</v>
      </c>
      <c r="N112" s="79"/>
      <c r="O112" s="5"/>
    </row>
    <row r="113" spans="1:15" ht="14.25" customHeight="1">
      <c r="A113" s="33" t="s">
        <v>177</v>
      </c>
      <c r="B113" s="75" t="s">
        <v>183</v>
      </c>
      <c r="C113" s="76"/>
      <c r="D113" s="76"/>
      <c r="E113" s="76"/>
      <c r="F113" s="76"/>
      <c r="G113" s="76"/>
      <c r="H113" s="76"/>
      <c r="I113" s="32">
        <v>200</v>
      </c>
      <c r="J113" s="32">
        <v>200</v>
      </c>
      <c r="K113" s="32">
        <v>200</v>
      </c>
      <c r="L113" s="32">
        <v>250</v>
      </c>
      <c r="M113" s="77">
        <v>106750</v>
      </c>
      <c r="N113" s="79"/>
      <c r="O113" s="4"/>
    </row>
    <row r="114" spans="1:15" ht="17.25" customHeight="1">
      <c r="A114" s="33" t="s">
        <v>178</v>
      </c>
      <c r="B114" s="75" t="s">
        <v>184</v>
      </c>
      <c r="C114" s="76"/>
      <c r="D114" s="76"/>
      <c r="E114" s="76"/>
      <c r="F114" s="76"/>
      <c r="G114" s="76"/>
      <c r="H114" s="76"/>
      <c r="I114" s="32">
        <v>150</v>
      </c>
      <c r="J114" s="32">
        <v>150</v>
      </c>
      <c r="K114" s="32">
        <v>150</v>
      </c>
      <c r="L114" s="32">
        <v>200</v>
      </c>
      <c r="M114" s="77">
        <v>242400</v>
      </c>
      <c r="N114" s="79"/>
      <c r="O114" s="4"/>
    </row>
    <row r="115" spans="1:15" s="65" customFormat="1" ht="16.5" customHeight="1">
      <c r="A115" s="33" t="s">
        <v>179</v>
      </c>
      <c r="B115" s="75" t="s">
        <v>233</v>
      </c>
      <c r="C115" s="76"/>
      <c r="D115" s="76"/>
      <c r="E115" s="76"/>
      <c r="F115" s="76"/>
      <c r="G115" s="76"/>
      <c r="H115" s="76"/>
      <c r="I115" s="32"/>
      <c r="J115" s="32"/>
      <c r="K115" s="32"/>
      <c r="L115" s="32">
        <v>100</v>
      </c>
      <c r="M115" s="77">
        <v>56000</v>
      </c>
      <c r="N115" s="78"/>
      <c r="O115" s="9"/>
    </row>
    <row r="116" spans="1:15" ht="16.5" customHeight="1">
      <c r="A116" s="33" t="s">
        <v>180</v>
      </c>
      <c r="B116" s="75" t="s">
        <v>234</v>
      </c>
      <c r="C116" s="76"/>
      <c r="D116" s="76"/>
      <c r="E116" s="76"/>
      <c r="F116" s="76"/>
      <c r="G116" s="76"/>
      <c r="H116" s="76"/>
      <c r="I116" s="32">
        <v>100</v>
      </c>
      <c r="J116" s="32">
        <v>100</v>
      </c>
      <c r="K116" s="32">
        <v>100</v>
      </c>
      <c r="L116" s="32">
        <v>150</v>
      </c>
      <c r="M116" s="77">
        <v>153500</v>
      </c>
      <c r="N116" s="79"/>
      <c r="O116" s="4"/>
    </row>
    <row r="117" spans="1:15" s="65" customFormat="1">
      <c r="A117" s="33" t="s">
        <v>181</v>
      </c>
      <c r="B117" s="75" t="s">
        <v>235</v>
      </c>
      <c r="C117" s="76"/>
      <c r="D117" s="76"/>
      <c r="E117" s="76"/>
      <c r="F117" s="76"/>
      <c r="G117" s="76"/>
      <c r="H117" s="76"/>
      <c r="I117" s="32"/>
      <c r="J117" s="32"/>
      <c r="K117" s="32"/>
      <c r="L117" s="32">
        <v>100</v>
      </c>
      <c r="M117" s="77">
        <v>24000</v>
      </c>
      <c r="N117" s="78"/>
      <c r="O117" s="9"/>
    </row>
    <row r="118" spans="1:15" ht="15.75" customHeight="1">
      <c r="A118" s="33" t="s">
        <v>182</v>
      </c>
      <c r="B118" s="75" t="s">
        <v>236</v>
      </c>
      <c r="C118" s="76"/>
      <c r="D118" s="76"/>
      <c r="E118" s="76"/>
      <c r="F118" s="76"/>
      <c r="G118" s="76"/>
      <c r="H118" s="76"/>
      <c r="I118" s="32">
        <v>70</v>
      </c>
      <c r="J118" s="32">
        <v>70</v>
      </c>
      <c r="K118" s="32">
        <v>70</v>
      </c>
      <c r="L118" s="32">
        <v>150</v>
      </c>
      <c r="M118" s="77">
        <v>54300</v>
      </c>
      <c r="N118" s="79"/>
      <c r="O118" s="4"/>
    </row>
    <row r="119" spans="1:15" s="65" customFormat="1" ht="31.5" customHeight="1">
      <c r="A119" s="33" t="s">
        <v>237</v>
      </c>
      <c r="B119" s="67" t="s">
        <v>239</v>
      </c>
      <c r="C119" s="68"/>
      <c r="D119" s="68"/>
      <c r="E119" s="68"/>
      <c r="F119" s="68"/>
      <c r="G119" s="68"/>
      <c r="H119" s="69"/>
      <c r="I119" s="32">
        <v>100</v>
      </c>
      <c r="J119" s="32">
        <v>100</v>
      </c>
      <c r="K119" s="32">
        <v>100</v>
      </c>
      <c r="L119" s="32">
        <v>200</v>
      </c>
      <c r="M119" s="77">
        <v>157700</v>
      </c>
      <c r="N119" s="79"/>
      <c r="O119" s="9"/>
    </row>
    <row r="120" spans="1:15" ht="32.25" customHeight="1">
      <c r="A120" s="33" t="s">
        <v>238</v>
      </c>
      <c r="B120" s="75" t="s">
        <v>240</v>
      </c>
      <c r="C120" s="76"/>
      <c r="D120" s="76"/>
      <c r="E120" s="76"/>
      <c r="F120" s="76"/>
      <c r="G120" s="76"/>
      <c r="H120" s="76"/>
      <c r="I120" s="32"/>
      <c r="J120" s="32"/>
      <c r="K120" s="32"/>
      <c r="L120" s="32">
        <v>250</v>
      </c>
      <c r="M120" s="77">
        <v>370350</v>
      </c>
      <c r="N120" s="79"/>
      <c r="O120" s="4"/>
    </row>
    <row r="121" spans="1:15" s="52" customFormat="1" ht="16.5" customHeight="1">
      <c r="A121" s="61"/>
      <c r="B121" s="46"/>
      <c r="C121" s="62"/>
      <c r="D121" s="62"/>
      <c r="E121" s="62"/>
      <c r="F121" s="62"/>
      <c r="G121" s="62"/>
      <c r="H121" s="62"/>
      <c r="I121" s="63"/>
      <c r="J121" s="63"/>
      <c r="K121" s="63"/>
      <c r="L121" s="63"/>
      <c r="M121" s="74"/>
      <c r="N121" s="74"/>
      <c r="O121" s="9"/>
    </row>
    <row r="122" spans="1:15">
      <c r="A122" s="159" t="s">
        <v>241</v>
      </c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4"/>
    </row>
    <row r="123" spans="1:15">
      <c r="A123" s="159" t="s">
        <v>166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4"/>
    </row>
    <row r="124" spans="1:15" ht="15.75" customHeight="1">
      <c r="A124" s="159" t="s">
        <v>84</v>
      </c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4"/>
    </row>
    <row r="125" spans="1:15" s="65" customFormat="1" ht="15.75" customHeigh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9"/>
    </row>
    <row r="126" spans="1:15" s="65" customFormat="1" ht="15.75" customHeigh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9"/>
    </row>
    <row r="127" spans="1:15" ht="14.25" customHeight="1">
      <c r="A127" s="80" t="s">
        <v>85</v>
      </c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4"/>
    </row>
    <row r="128" spans="1:15" ht="79.5" customHeight="1">
      <c r="A128" s="124" t="s">
        <v>21</v>
      </c>
      <c r="B128" s="160"/>
      <c r="C128" s="125"/>
      <c r="D128" s="125"/>
      <c r="E128" s="126"/>
      <c r="F128" s="22" t="s">
        <v>86</v>
      </c>
      <c r="G128" s="149" t="s">
        <v>87</v>
      </c>
      <c r="H128" s="149"/>
      <c r="I128" s="149" t="s">
        <v>145</v>
      </c>
      <c r="J128" s="150"/>
      <c r="K128" s="22" t="s">
        <v>146</v>
      </c>
      <c r="L128" s="149" t="s">
        <v>147</v>
      </c>
      <c r="M128" s="150"/>
      <c r="N128" s="150"/>
      <c r="O128" s="4"/>
    </row>
    <row r="129" spans="1:15" ht="26.25" customHeight="1">
      <c r="A129" s="113" t="s">
        <v>88</v>
      </c>
      <c r="B129" s="113"/>
      <c r="C129" s="114"/>
      <c r="D129" s="114"/>
      <c r="E129" s="114"/>
      <c r="F129" s="16" t="s">
        <v>89</v>
      </c>
      <c r="G129" s="161">
        <v>0</v>
      </c>
      <c r="H129" s="162"/>
      <c r="I129" s="161">
        <v>0</v>
      </c>
      <c r="J129" s="162"/>
      <c r="K129" s="20"/>
      <c r="L129" s="82"/>
      <c r="M129" s="94"/>
      <c r="N129" s="94"/>
      <c r="O129" s="4"/>
    </row>
    <row r="130" spans="1:15" ht="15.75" customHeight="1">
      <c r="A130" s="151" t="s">
        <v>90</v>
      </c>
      <c r="B130" s="151"/>
      <c r="C130" s="114"/>
      <c r="D130" s="114"/>
      <c r="E130" s="114"/>
      <c r="F130" s="16" t="s">
        <v>89</v>
      </c>
      <c r="G130" s="161">
        <f>SUM(G132+G133+G135+G139)</f>
        <v>8425384.3200000003</v>
      </c>
      <c r="H130" s="162"/>
      <c r="I130" s="161">
        <f>SUM(I132+I133+I135+I139)</f>
        <v>8089420.79</v>
      </c>
      <c r="J130" s="162"/>
      <c r="K130" s="24">
        <f>100-(I130/G130*100)</f>
        <v>3.9875157884786034</v>
      </c>
      <c r="L130" s="82"/>
      <c r="M130" s="94"/>
      <c r="N130" s="94"/>
      <c r="O130" s="4"/>
    </row>
    <row r="131" spans="1:15" ht="15.75" customHeight="1">
      <c r="A131" s="113" t="s">
        <v>91</v>
      </c>
      <c r="B131" s="113"/>
      <c r="C131" s="114"/>
      <c r="D131" s="114"/>
      <c r="E131" s="114"/>
      <c r="F131" s="16" t="s">
        <v>89</v>
      </c>
      <c r="G131" s="163"/>
      <c r="H131" s="164"/>
      <c r="I131" s="163"/>
      <c r="J131" s="164"/>
      <c r="K131" s="24"/>
      <c r="L131" s="82"/>
      <c r="M131" s="94"/>
      <c r="N131" s="94"/>
      <c r="O131" s="4"/>
    </row>
    <row r="132" spans="1:15">
      <c r="A132" s="113" t="s">
        <v>194</v>
      </c>
      <c r="B132" s="113"/>
      <c r="C132" s="114"/>
      <c r="D132" s="114"/>
      <c r="E132" s="114"/>
      <c r="F132" s="16" t="s">
        <v>89</v>
      </c>
      <c r="G132" s="161">
        <v>6931384.3200000003</v>
      </c>
      <c r="H132" s="162"/>
      <c r="I132" s="161">
        <v>6880420.79</v>
      </c>
      <c r="J132" s="162"/>
      <c r="K132" s="24">
        <f t="shared" ref="K132:K166" si="1">100-(I132/G132*100)</f>
        <v>0.73525760002873142</v>
      </c>
      <c r="L132" s="82"/>
      <c r="M132" s="94"/>
      <c r="N132" s="94"/>
      <c r="O132" s="4"/>
    </row>
    <row r="133" spans="1:15" ht="14.25" customHeight="1">
      <c r="A133" s="113" t="s">
        <v>92</v>
      </c>
      <c r="B133" s="113"/>
      <c r="C133" s="114"/>
      <c r="D133" s="114"/>
      <c r="E133" s="114"/>
      <c r="F133" s="16" t="s">
        <v>89</v>
      </c>
      <c r="G133" s="161">
        <v>44000</v>
      </c>
      <c r="H133" s="162"/>
      <c r="I133" s="165">
        <v>44000</v>
      </c>
      <c r="J133" s="166"/>
      <c r="K133" s="24">
        <f t="shared" si="1"/>
        <v>0</v>
      </c>
      <c r="L133" s="82"/>
      <c r="M133" s="94"/>
      <c r="N133" s="94"/>
      <c r="O133" s="4"/>
    </row>
    <row r="134" spans="1:15" ht="14.25" customHeight="1">
      <c r="A134" s="113" t="s">
        <v>93</v>
      </c>
      <c r="B134" s="113"/>
      <c r="C134" s="114"/>
      <c r="D134" s="114"/>
      <c r="E134" s="114"/>
      <c r="F134" s="16" t="s">
        <v>89</v>
      </c>
      <c r="G134" s="163"/>
      <c r="H134" s="164"/>
      <c r="I134" s="163"/>
      <c r="J134" s="164"/>
      <c r="K134" s="24"/>
      <c r="L134" s="82"/>
      <c r="M134" s="94"/>
      <c r="N134" s="94"/>
      <c r="O134" s="4"/>
    </row>
    <row r="135" spans="1:15" ht="52.5" customHeight="1">
      <c r="A135" s="113" t="s">
        <v>226</v>
      </c>
      <c r="B135" s="113"/>
      <c r="C135" s="114"/>
      <c r="D135" s="114"/>
      <c r="E135" s="114"/>
      <c r="F135" s="16" t="s">
        <v>89</v>
      </c>
      <c r="G135" s="161">
        <f>SUM(G137:H138)</f>
        <v>1450000</v>
      </c>
      <c r="H135" s="162"/>
      <c r="I135" s="161">
        <f>SUM(I137:J138)</f>
        <v>1165000</v>
      </c>
      <c r="J135" s="162"/>
      <c r="K135" s="24">
        <f t="shared" si="1"/>
        <v>19.655172413793096</v>
      </c>
      <c r="L135" s="169" t="s">
        <v>220</v>
      </c>
      <c r="M135" s="170"/>
      <c r="N135" s="170"/>
      <c r="O135" s="4"/>
    </row>
    <row r="136" spans="1:15" ht="12" customHeight="1">
      <c r="A136" s="113" t="s">
        <v>91</v>
      </c>
      <c r="B136" s="113"/>
      <c r="C136" s="114"/>
      <c r="D136" s="114"/>
      <c r="E136" s="114"/>
      <c r="F136" s="16" t="s">
        <v>89</v>
      </c>
      <c r="G136" s="163"/>
      <c r="H136" s="164"/>
      <c r="I136" s="163"/>
      <c r="J136" s="164"/>
      <c r="K136" s="24"/>
      <c r="L136" s="82"/>
      <c r="M136" s="94"/>
      <c r="N136" s="94"/>
      <c r="O136" s="4"/>
    </row>
    <row r="137" spans="1:15" ht="13.5" customHeight="1">
      <c r="A137" s="113" t="s">
        <v>176</v>
      </c>
      <c r="B137" s="113"/>
      <c r="C137" s="114"/>
      <c r="D137" s="114"/>
      <c r="E137" s="114"/>
      <c r="F137" s="16" t="s">
        <v>89</v>
      </c>
      <c r="G137" s="163">
        <v>1450000</v>
      </c>
      <c r="H137" s="164"/>
      <c r="I137" s="163">
        <v>1165000</v>
      </c>
      <c r="J137" s="164"/>
      <c r="K137" s="24">
        <f t="shared" si="1"/>
        <v>19.655172413793096</v>
      </c>
      <c r="L137" s="82"/>
      <c r="M137" s="94"/>
      <c r="N137" s="94"/>
      <c r="O137" s="4"/>
    </row>
    <row r="138" spans="1:15" ht="12.75" customHeight="1">
      <c r="A138" s="87" t="s">
        <v>173</v>
      </c>
      <c r="B138" s="167"/>
      <c r="C138" s="167"/>
      <c r="D138" s="167"/>
      <c r="E138" s="168"/>
      <c r="F138" s="16" t="s">
        <v>89</v>
      </c>
      <c r="G138" s="163">
        <v>0</v>
      </c>
      <c r="H138" s="164"/>
      <c r="I138" s="163"/>
      <c r="J138" s="164"/>
      <c r="K138" s="24"/>
      <c r="L138" s="82"/>
      <c r="M138" s="94"/>
      <c r="N138" s="94"/>
      <c r="O138" s="4"/>
    </row>
    <row r="139" spans="1:15" ht="25.5" customHeight="1">
      <c r="A139" s="113" t="s">
        <v>94</v>
      </c>
      <c r="B139" s="113"/>
      <c r="C139" s="114"/>
      <c r="D139" s="114"/>
      <c r="E139" s="114"/>
      <c r="F139" s="16" t="s">
        <v>89</v>
      </c>
      <c r="G139" s="161">
        <v>0</v>
      </c>
      <c r="H139" s="162"/>
      <c r="I139" s="161">
        <f>SUM(I141:J142)</f>
        <v>0</v>
      </c>
      <c r="J139" s="162"/>
      <c r="K139" s="24"/>
      <c r="L139" s="82"/>
      <c r="M139" s="94"/>
      <c r="N139" s="94"/>
      <c r="O139" s="4"/>
    </row>
    <row r="140" spans="1:15" ht="14.25" customHeight="1">
      <c r="A140" s="113" t="s">
        <v>91</v>
      </c>
      <c r="B140" s="113"/>
      <c r="C140" s="114"/>
      <c r="D140" s="114"/>
      <c r="E140" s="114"/>
      <c r="F140" s="16" t="s">
        <v>89</v>
      </c>
      <c r="G140" s="163"/>
      <c r="H140" s="164"/>
      <c r="I140" s="163"/>
      <c r="J140" s="164"/>
      <c r="K140" s="24"/>
      <c r="L140" s="82"/>
      <c r="M140" s="94"/>
      <c r="N140" s="94"/>
      <c r="O140" s="4"/>
    </row>
    <row r="141" spans="1:15" s="28" customFormat="1" ht="14.25" customHeight="1">
      <c r="A141" s="87" t="s">
        <v>197</v>
      </c>
      <c r="B141" s="167"/>
      <c r="C141" s="167"/>
      <c r="D141" s="167"/>
      <c r="E141" s="168"/>
      <c r="F141" s="27"/>
      <c r="G141" s="171">
        <v>0</v>
      </c>
      <c r="H141" s="172"/>
      <c r="I141" s="171">
        <v>0</v>
      </c>
      <c r="J141" s="172"/>
      <c r="K141" s="24"/>
      <c r="L141" s="173"/>
      <c r="M141" s="71"/>
      <c r="N141" s="72"/>
      <c r="O141" s="9"/>
    </row>
    <row r="142" spans="1:15" ht="14.25" customHeight="1">
      <c r="A142" s="113" t="s">
        <v>95</v>
      </c>
      <c r="B142" s="113"/>
      <c r="C142" s="114"/>
      <c r="D142" s="114"/>
      <c r="E142" s="114"/>
      <c r="F142" s="16" t="s">
        <v>89</v>
      </c>
      <c r="G142" s="163">
        <v>0</v>
      </c>
      <c r="H142" s="164"/>
      <c r="I142" s="163"/>
      <c r="J142" s="164"/>
      <c r="K142" s="24"/>
      <c r="L142" s="82"/>
      <c r="M142" s="94"/>
      <c r="N142" s="94"/>
      <c r="O142" s="4"/>
    </row>
    <row r="143" spans="1:15" ht="25.5" customHeight="1">
      <c r="A143" s="113" t="s">
        <v>96</v>
      </c>
      <c r="B143" s="113"/>
      <c r="C143" s="114"/>
      <c r="D143" s="114"/>
      <c r="E143" s="114"/>
      <c r="F143" s="16" t="s">
        <v>89</v>
      </c>
      <c r="G143" s="163">
        <v>0</v>
      </c>
      <c r="H143" s="164"/>
      <c r="I143" s="163">
        <v>0</v>
      </c>
      <c r="J143" s="164"/>
      <c r="K143" s="24"/>
      <c r="L143" s="82"/>
      <c r="M143" s="94"/>
      <c r="N143" s="94"/>
      <c r="O143" s="4"/>
    </row>
    <row r="144" spans="1:15" ht="12.75" customHeight="1">
      <c r="A144" s="151" t="s">
        <v>97</v>
      </c>
      <c r="B144" s="151"/>
      <c r="C144" s="114"/>
      <c r="D144" s="114"/>
      <c r="E144" s="114"/>
      <c r="F144" s="18">
        <v>900</v>
      </c>
      <c r="G144" s="161">
        <f>SUM(G146+G151+G159+G161)</f>
        <v>8425384.3200000003</v>
      </c>
      <c r="H144" s="162"/>
      <c r="I144" s="161">
        <f>SUM(I146+I151+I159+I161)</f>
        <v>8089420.79</v>
      </c>
      <c r="J144" s="162"/>
      <c r="K144" s="24">
        <f t="shared" si="1"/>
        <v>3.9875157884786034</v>
      </c>
      <c r="L144" s="82"/>
      <c r="M144" s="94"/>
      <c r="N144" s="94"/>
      <c r="O144" s="4"/>
    </row>
    <row r="145" spans="1:15" ht="12.75" customHeight="1">
      <c r="A145" s="113" t="s">
        <v>91</v>
      </c>
      <c r="B145" s="113"/>
      <c r="C145" s="114"/>
      <c r="D145" s="114"/>
      <c r="E145" s="114"/>
      <c r="F145" s="16"/>
      <c r="G145" s="163"/>
      <c r="H145" s="164"/>
      <c r="I145" s="163"/>
      <c r="J145" s="164"/>
      <c r="K145" s="24"/>
      <c r="L145" s="82"/>
      <c r="M145" s="94"/>
      <c r="N145" s="94"/>
      <c r="O145" s="4"/>
    </row>
    <row r="146" spans="1:15" ht="27" customHeight="1">
      <c r="A146" s="113" t="s">
        <v>98</v>
      </c>
      <c r="B146" s="113"/>
      <c r="C146" s="174"/>
      <c r="D146" s="174"/>
      <c r="E146" s="174"/>
      <c r="F146" s="29">
        <v>210</v>
      </c>
      <c r="G146" s="161">
        <f>SUM(G148:H150)</f>
        <v>6416987.9500000002</v>
      </c>
      <c r="H146" s="162"/>
      <c r="I146" s="161">
        <f>SUM(I148:J150)</f>
        <v>6368630.1699999999</v>
      </c>
      <c r="J146" s="162"/>
      <c r="K146" s="24">
        <f t="shared" si="1"/>
        <v>0.7535900079101765</v>
      </c>
      <c r="L146" s="82"/>
      <c r="M146" s="94"/>
      <c r="N146" s="94"/>
      <c r="O146" s="4"/>
    </row>
    <row r="147" spans="1:15" ht="15" customHeight="1">
      <c r="A147" s="113" t="s">
        <v>29</v>
      </c>
      <c r="B147" s="113"/>
      <c r="C147" s="114"/>
      <c r="D147" s="114"/>
      <c r="E147" s="114"/>
      <c r="F147" s="16"/>
      <c r="G147" s="163"/>
      <c r="H147" s="164"/>
      <c r="I147" s="163"/>
      <c r="J147" s="164"/>
      <c r="K147" s="24"/>
      <c r="L147" s="82"/>
      <c r="M147" s="94"/>
      <c r="N147" s="94"/>
      <c r="O147" s="6"/>
    </row>
    <row r="148" spans="1:15" ht="15" customHeight="1">
      <c r="A148" s="113" t="s">
        <v>99</v>
      </c>
      <c r="B148" s="113"/>
      <c r="C148" s="174"/>
      <c r="D148" s="174"/>
      <c r="E148" s="174"/>
      <c r="F148" s="17">
        <v>211</v>
      </c>
      <c r="G148" s="163">
        <v>4903640.8099999996</v>
      </c>
      <c r="H148" s="164"/>
      <c r="I148" s="163">
        <v>4903640.8099999996</v>
      </c>
      <c r="J148" s="164"/>
      <c r="K148" s="24">
        <f t="shared" si="1"/>
        <v>0</v>
      </c>
      <c r="L148" s="82"/>
      <c r="M148" s="94"/>
      <c r="N148" s="94"/>
      <c r="O148" s="7"/>
    </row>
    <row r="149" spans="1:15">
      <c r="A149" s="175" t="s">
        <v>100</v>
      </c>
      <c r="B149" s="175"/>
      <c r="C149" s="174"/>
      <c r="D149" s="174"/>
      <c r="E149" s="174"/>
      <c r="F149" s="17">
        <v>212</v>
      </c>
      <c r="G149" s="171">
        <v>34295.78</v>
      </c>
      <c r="H149" s="176"/>
      <c r="I149" s="171">
        <v>34295.78</v>
      </c>
      <c r="J149" s="176"/>
      <c r="K149" s="24">
        <f t="shared" si="1"/>
        <v>0</v>
      </c>
      <c r="L149" s="82"/>
      <c r="M149" s="94"/>
      <c r="N149" s="94"/>
      <c r="O149" s="6"/>
    </row>
    <row r="150" spans="1:15" ht="15" customHeight="1">
      <c r="A150" s="113" t="s">
        <v>101</v>
      </c>
      <c r="B150" s="113"/>
      <c r="C150" s="174"/>
      <c r="D150" s="174"/>
      <c r="E150" s="174"/>
      <c r="F150" s="17">
        <v>213</v>
      </c>
      <c r="G150" s="163">
        <v>1479051.36</v>
      </c>
      <c r="H150" s="164"/>
      <c r="I150" s="163">
        <f>1483042.22-52348.64</f>
        <v>1430693.58</v>
      </c>
      <c r="J150" s="164"/>
      <c r="K150" s="24">
        <f t="shared" si="1"/>
        <v>3.2695132371873825</v>
      </c>
      <c r="L150" s="82"/>
      <c r="M150" s="94"/>
      <c r="N150" s="94"/>
      <c r="O150" s="3"/>
    </row>
    <row r="151" spans="1:15" ht="15.75" customHeight="1">
      <c r="A151" s="113" t="s">
        <v>102</v>
      </c>
      <c r="B151" s="113"/>
      <c r="C151" s="174"/>
      <c r="D151" s="174"/>
      <c r="E151" s="174"/>
      <c r="F151" s="29">
        <v>220</v>
      </c>
      <c r="G151" s="161">
        <f>SUM(G153:H158)</f>
        <v>1112498.24</v>
      </c>
      <c r="H151" s="162"/>
      <c r="I151" s="161">
        <f>SUM(I153:J158)</f>
        <v>1109892.49</v>
      </c>
      <c r="J151" s="162"/>
      <c r="K151" s="24">
        <f t="shared" si="1"/>
        <v>0.23422508965047939</v>
      </c>
      <c r="L151" s="82"/>
      <c r="M151" s="94"/>
      <c r="N151" s="94"/>
      <c r="O151" s="3"/>
    </row>
    <row r="152" spans="1:15" ht="15.75" customHeight="1">
      <c r="A152" s="113" t="s">
        <v>29</v>
      </c>
      <c r="B152" s="113"/>
      <c r="C152" s="174"/>
      <c r="D152" s="174"/>
      <c r="E152" s="174"/>
      <c r="F152" s="17"/>
      <c r="G152" s="163"/>
      <c r="H152" s="164"/>
      <c r="I152" s="163"/>
      <c r="J152" s="164"/>
      <c r="K152" s="24"/>
      <c r="L152" s="82"/>
      <c r="M152" s="94"/>
      <c r="N152" s="94"/>
      <c r="O152" s="3"/>
    </row>
    <row r="153" spans="1:15" ht="15.75" customHeight="1">
      <c r="A153" s="113" t="s">
        <v>103</v>
      </c>
      <c r="B153" s="113"/>
      <c r="C153" s="174"/>
      <c r="D153" s="174"/>
      <c r="E153" s="174"/>
      <c r="F153" s="17">
        <v>221</v>
      </c>
      <c r="G153" s="163">
        <v>18203</v>
      </c>
      <c r="H153" s="164"/>
      <c r="I153" s="163">
        <v>18203</v>
      </c>
      <c r="J153" s="164"/>
      <c r="K153" s="24">
        <f t="shared" si="1"/>
        <v>0</v>
      </c>
      <c r="L153" s="82"/>
      <c r="M153" s="94"/>
      <c r="N153" s="94"/>
      <c r="O153" s="3"/>
    </row>
    <row r="154" spans="1:15" ht="15" customHeight="1">
      <c r="A154" s="113" t="s">
        <v>167</v>
      </c>
      <c r="B154" s="113"/>
      <c r="C154" s="174"/>
      <c r="D154" s="174"/>
      <c r="E154" s="174"/>
      <c r="F154" s="17">
        <v>222</v>
      </c>
      <c r="G154" s="177">
        <v>129700</v>
      </c>
      <c r="H154" s="178"/>
      <c r="I154" s="163">
        <v>129700</v>
      </c>
      <c r="J154" s="164"/>
      <c r="K154" s="24">
        <f t="shared" si="1"/>
        <v>0</v>
      </c>
      <c r="L154" s="82"/>
      <c r="M154" s="94"/>
      <c r="N154" s="94"/>
      <c r="O154" s="4"/>
    </row>
    <row r="155" spans="1:15" ht="15" customHeight="1">
      <c r="A155" s="113" t="s">
        <v>157</v>
      </c>
      <c r="B155" s="113"/>
      <c r="C155" s="174"/>
      <c r="D155" s="174"/>
      <c r="E155" s="174"/>
      <c r="F155" s="17">
        <v>223</v>
      </c>
      <c r="G155" s="163">
        <v>274677.08</v>
      </c>
      <c r="H155" s="164"/>
      <c r="I155" s="163">
        <v>272071.33</v>
      </c>
      <c r="J155" s="164"/>
      <c r="K155" s="24">
        <f t="shared" si="1"/>
        <v>0.94865942218403632</v>
      </c>
      <c r="L155" s="82"/>
      <c r="M155" s="94"/>
      <c r="N155" s="94"/>
      <c r="O155" s="4"/>
    </row>
    <row r="156" spans="1:15" ht="15.75" customHeight="1">
      <c r="A156" s="113" t="s">
        <v>104</v>
      </c>
      <c r="B156" s="113"/>
      <c r="C156" s="174"/>
      <c r="D156" s="174"/>
      <c r="E156" s="174"/>
      <c r="F156" s="17">
        <v>224</v>
      </c>
      <c r="G156" s="163">
        <v>0</v>
      </c>
      <c r="H156" s="164"/>
      <c r="I156" s="163">
        <v>0</v>
      </c>
      <c r="J156" s="164"/>
      <c r="K156" s="24"/>
      <c r="L156" s="82"/>
      <c r="M156" s="94"/>
      <c r="N156" s="94"/>
      <c r="O156" s="6"/>
    </row>
    <row r="157" spans="1:15" ht="14.25" customHeight="1">
      <c r="A157" s="113" t="s">
        <v>105</v>
      </c>
      <c r="B157" s="113"/>
      <c r="C157" s="174"/>
      <c r="D157" s="174"/>
      <c r="E157" s="174"/>
      <c r="F157" s="17">
        <v>225</v>
      </c>
      <c r="G157" s="163">
        <v>127269.2</v>
      </c>
      <c r="H157" s="164"/>
      <c r="I157" s="171">
        <v>127269.2</v>
      </c>
      <c r="J157" s="176"/>
      <c r="K157" s="24">
        <f t="shared" si="1"/>
        <v>0</v>
      </c>
      <c r="L157" s="82"/>
      <c r="M157" s="94"/>
      <c r="N157" s="94"/>
      <c r="O157" s="3"/>
    </row>
    <row r="158" spans="1:15" ht="14.25" customHeight="1">
      <c r="A158" s="113" t="s">
        <v>106</v>
      </c>
      <c r="B158" s="113"/>
      <c r="C158" s="174"/>
      <c r="D158" s="174"/>
      <c r="E158" s="174"/>
      <c r="F158" s="17">
        <v>226</v>
      </c>
      <c r="G158" s="177">
        <v>562648.96</v>
      </c>
      <c r="H158" s="178"/>
      <c r="I158" s="163">
        <v>562648.96</v>
      </c>
      <c r="J158" s="164"/>
      <c r="K158" s="24">
        <f t="shared" si="1"/>
        <v>0</v>
      </c>
      <c r="L158" s="82"/>
      <c r="M158" s="94"/>
      <c r="N158" s="94"/>
      <c r="O158" s="3"/>
    </row>
    <row r="159" spans="1:15" ht="14.25" customHeight="1">
      <c r="A159" s="113" t="s">
        <v>107</v>
      </c>
      <c r="B159" s="113"/>
      <c r="C159" s="174"/>
      <c r="D159" s="174"/>
      <c r="E159" s="174"/>
      <c r="F159" s="29">
        <v>290</v>
      </c>
      <c r="G159" s="165">
        <v>138180</v>
      </c>
      <c r="H159" s="166"/>
      <c r="I159" s="165">
        <v>138180</v>
      </c>
      <c r="J159" s="166"/>
      <c r="K159" s="24">
        <f t="shared" si="1"/>
        <v>0</v>
      </c>
      <c r="L159" s="82"/>
      <c r="M159" s="94"/>
      <c r="N159" s="94"/>
      <c r="O159" s="3"/>
    </row>
    <row r="160" spans="1:15" ht="15.75" customHeight="1">
      <c r="A160" s="113" t="s">
        <v>108</v>
      </c>
      <c r="B160" s="113"/>
      <c r="C160" s="174"/>
      <c r="D160" s="174"/>
      <c r="E160" s="174"/>
      <c r="F160" s="17"/>
      <c r="G160" s="163"/>
      <c r="H160" s="164"/>
      <c r="I160" s="163"/>
      <c r="J160" s="164"/>
      <c r="K160" s="24"/>
      <c r="L160" s="82"/>
      <c r="M160" s="94"/>
      <c r="N160" s="94"/>
      <c r="O160" s="3"/>
    </row>
    <row r="161" spans="1:15" ht="15.75" customHeight="1">
      <c r="A161" s="113" t="s">
        <v>109</v>
      </c>
      <c r="B161" s="113"/>
      <c r="C161" s="174"/>
      <c r="D161" s="174"/>
      <c r="E161" s="174"/>
      <c r="F161" s="29">
        <v>300</v>
      </c>
      <c r="G161" s="161">
        <f>SUM(G163:H166)</f>
        <v>757718.13</v>
      </c>
      <c r="H161" s="162"/>
      <c r="I161" s="161">
        <f>SUM(I163:J166)</f>
        <v>472718.13</v>
      </c>
      <c r="J161" s="162"/>
      <c r="K161" s="24">
        <f t="shared" si="1"/>
        <v>37.612931341632269</v>
      </c>
      <c r="L161" s="82"/>
      <c r="M161" s="94"/>
      <c r="N161" s="94"/>
      <c r="O161" s="3"/>
    </row>
    <row r="162" spans="1:15" ht="15.75" customHeight="1">
      <c r="A162" s="113" t="s">
        <v>29</v>
      </c>
      <c r="B162" s="113"/>
      <c r="C162" s="174"/>
      <c r="D162" s="174"/>
      <c r="E162" s="174"/>
      <c r="F162" s="17"/>
      <c r="G162" s="163"/>
      <c r="H162" s="164"/>
      <c r="I162" s="163"/>
      <c r="J162" s="164"/>
      <c r="K162" s="24"/>
      <c r="L162" s="82"/>
      <c r="M162" s="94"/>
      <c r="N162" s="94"/>
      <c r="O162" s="3"/>
    </row>
    <row r="163" spans="1:15" ht="15.75" customHeight="1">
      <c r="A163" s="113" t="s">
        <v>110</v>
      </c>
      <c r="B163" s="113"/>
      <c r="C163" s="174"/>
      <c r="D163" s="174"/>
      <c r="E163" s="174"/>
      <c r="F163" s="17">
        <v>310</v>
      </c>
      <c r="G163" s="163">
        <v>80940</v>
      </c>
      <c r="H163" s="164"/>
      <c r="I163" s="163">
        <v>80940</v>
      </c>
      <c r="J163" s="164"/>
      <c r="K163" s="24">
        <f t="shared" si="1"/>
        <v>0</v>
      </c>
      <c r="L163" s="82"/>
      <c r="M163" s="94"/>
      <c r="N163" s="94"/>
      <c r="O163" s="3"/>
    </row>
    <row r="164" spans="1:15" ht="15.75" customHeight="1">
      <c r="A164" s="113" t="s">
        <v>111</v>
      </c>
      <c r="B164" s="113"/>
      <c r="C164" s="174"/>
      <c r="D164" s="174"/>
      <c r="E164" s="174"/>
      <c r="F164" s="17"/>
      <c r="G164" s="163"/>
      <c r="H164" s="164"/>
      <c r="I164" s="163"/>
      <c r="J164" s="164"/>
      <c r="K164" s="24"/>
      <c r="L164" s="82"/>
      <c r="M164" s="94"/>
      <c r="N164" s="94"/>
      <c r="O164" s="3"/>
    </row>
    <row r="165" spans="1:15" ht="15.75" customHeight="1">
      <c r="A165" s="113" t="s">
        <v>112</v>
      </c>
      <c r="B165" s="113"/>
      <c r="C165" s="174"/>
      <c r="D165" s="174"/>
      <c r="E165" s="174"/>
      <c r="F165" s="17"/>
      <c r="G165" s="163"/>
      <c r="H165" s="164"/>
      <c r="I165" s="163"/>
      <c r="J165" s="164"/>
      <c r="K165" s="24"/>
      <c r="L165" s="82"/>
      <c r="M165" s="94"/>
      <c r="N165" s="94"/>
      <c r="O165" s="3"/>
    </row>
    <row r="166" spans="1:15" ht="23.25" customHeight="1">
      <c r="A166" s="113" t="s">
        <v>168</v>
      </c>
      <c r="B166" s="113"/>
      <c r="C166" s="174"/>
      <c r="D166" s="174"/>
      <c r="E166" s="174"/>
      <c r="F166" s="17">
        <v>340</v>
      </c>
      <c r="G166" s="163">
        <v>676778.13</v>
      </c>
      <c r="H166" s="164"/>
      <c r="I166" s="163">
        <v>391778.13</v>
      </c>
      <c r="J166" s="164"/>
      <c r="K166" s="24">
        <f t="shared" si="1"/>
        <v>42.11128985506668</v>
      </c>
      <c r="L166" s="179" t="s">
        <v>227</v>
      </c>
      <c r="M166" s="180"/>
      <c r="N166" s="180"/>
      <c r="O166" s="3"/>
    </row>
    <row r="167" spans="1:15" ht="15.75" customHeight="1">
      <c r="A167" s="113" t="s">
        <v>113</v>
      </c>
      <c r="B167" s="174"/>
      <c r="C167" s="174"/>
      <c r="D167" s="174"/>
      <c r="E167" s="174"/>
      <c r="F167" s="17">
        <v>500</v>
      </c>
      <c r="G167" s="181"/>
      <c r="H167" s="182"/>
      <c r="I167" s="181"/>
      <c r="J167" s="182"/>
      <c r="K167" s="25"/>
      <c r="L167" s="82"/>
      <c r="M167" s="94"/>
      <c r="N167" s="94"/>
      <c r="O167" s="3"/>
    </row>
    <row r="168" spans="1:15" ht="15.75" customHeight="1">
      <c r="A168" s="113" t="s">
        <v>29</v>
      </c>
      <c r="B168" s="113"/>
      <c r="C168" s="174"/>
      <c r="D168" s="174"/>
      <c r="E168" s="174"/>
      <c r="F168" s="17"/>
      <c r="G168" s="181"/>
      <c r="H168" s="182"/>
      <c r="I168" s="181"/>
      <c r="J168" s="182"/>
      <c r="K168" s="25"/>
      <c r="L168" s="82"/>
      <c r="M168" s="94"/>
      <c r="N168" s="94"/>
      <c r="O168" s="3"/>
    </row>
    <row r="169" spans="1:15">
      <c r="A169" s="113" t="s">
        <v>114</v>
      </c>
      <c r="B169" s="113"/>
      <c r="C169" s="174"/>
      <c r="D169" s="174"/>
      <c r="E169" s="174"/>
      <c r="F169" s="17">
        <v>520</v>
      </c>
      <c r="G169" s="181"/>
      <c r="H169" s="182"/>
      <c r="I169" s="181"/>
      <c r="J169" s="182"/>
      <c r="K169" s="25"/>
      <c r="L169" s="82"/>
      <c r="M169" s="94"/>
      <c r="N169" s="94"/>
      <c r="O169" s="3"/>
    </row>
    <row r="170" spans="1:15" ht="25.5" customHeight="1">
      <c r="A170" s="113" t="s">
        <v>115</v>
      </c>
      <c r="B170" s="113"/>
      <c r="C170" s="174"/>
      <c r="D170" s="174"/>
      <c r="E170" s="174"/>
      <c r="F170" s="17">
        <v>530</v>
      </c>
      <c r="G170" s="181"/>
      <c r="H170" s="182"/>
      <c r="I170" s="181"/>
      <c r="J170" s="182"/>
      <c r="K170" s="25"/>
      <c r="L170" s="82"/>
      <c r="M170" s="94"/>
      <c r="N170" s="94"/>
      <c r="O170" s="3"/>
    </row>
    <row r="171" spans="1:15" s="65" customFormat="1" ht="25.5" customHeight="1">
      <c r="A171" s="38"/>
      <c r="B171" s="38"/>
      <c r="C171" s="39"/>
      <c r="D171" s="39"/>
      <c r="E171" s="39"/>
      <c r="F171" s="40"/>
      <c r="G171" s="41"/>
      <c r="H171" s="42"/>
      <c r="I171" s="41"/>
      <c r="J171" s="42"/>
      <c r="K171" s="43"/>
      <c r="L171" s="44"/>
      <c r="M171" s="45"/>
      <c r="N171" s="45"/>
      <c r="O171" s="64"/>
    </row>
    <row r="172" spans="1:15" ht="15.75">
      <c r="A172" s="80" t="s">
        <v>116</v>
      </c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3"/>
    </row>
    <row r="173" spans="1:15" ht="41.25" customHeight="1">
      <c r="A173" s="143" t="s">
        <v>21</v>
      </c>
      <c r="B173" s="143"/>
      <c r="C173" s="143"/>
      <c r="D173" s="143"/>
      <c r="E173" s="143"/>
      <c r="F173" s="143"/>
      <c r="G173" s="19" t="s">
        <v>117</v>
      </c>
      <c r="H173" s="143" t="s">
        <v>118</v>
      </c>
      <c r="I173" s="143"/>
      <c r="J173" s="19" t="s">
        <v>148</v>
      </c>
      <c r="K173" s="143" t="s">
        <v>149</v>
      </c>
      <c r="L173" s="143"/>
      <c r="M173" s="143"/>
      <c r="N173" s="143"/>
      <c r="O173" s="3"/>
    </row>
    <row r="174" spans="1:15" ht="17.25" customHeight="1">
      <c r="A174" s="113" t="s">
        <v>185</v>
      </c>
      <c r="B174" s="113"/>
      <c r="C174" s="113"/>
      <c r="D174" s="113"/>
      <c r="E174" s="113"/>
      <c r="F174" s="113"/>
      <c r="G174" s="17" t="s">
        <v>119</v>
      </c>
      <c r="H174" s="123">
        <v>88</v>
      </c>
      <c r="I174" s="123"/>
      <c r="J174" s="30">
        <v>100</v>
      </c>
      <c r="K174" s="115"/>
      <c r="L174" s="115"/>
      <c r="M174" s="115"/>
      <c r="N174" s="115"/>
      <c r="O174" s="3"/>
    </row>
    <row r="175" spans="1:15" ht="35.25" customHeight="1">
      <c r="A175" s="113" t="s">
        <v>186</v>
      </c>
      <c r="B175" s="113"/>
      <c r="C175" s="113"/>
      <c r="D175" s="113"/>
      <c r="E175" s="113"/>
      <c r="F175" s="113"/>
      <c r="G175" s="17" t="s">
        <v>119</v>
      </c>
      <c r="H175" s="123">
        <v>101</v>
      </c>
      <c r="I175" s="123"/>
      <c r="J175" s="30">
        <v>100</v>
      </c>
      <c r="K175" s="115"/>
      <c r="L175" s="115"/>
      <c r="M175" s="115"/>
      <c r="N175" s="115"/>
      <c r="O175" s="3"/>
    </row>
    <row r="176" spans="1:15" ht="30.75" customHeight="1">
      <c r="A176" s="113" t="s">
        <v>187</v>
      </c>
      <c r="B176" s="152"/>
      <c r="C176" s="152"/>
      <c r="D176" s="152"/>
      <c r="E176" s="152"/>
      <c r="F176" s="152"/>
      <c r="G176" s="17" t="s">
        <v>119</v>
      </c>
      <c r="H176" s="123">
        <v>93</v>
      </c>
      <c r="I176" s="185"/>
      <c r="J176" s="30">
        <v>100</v>
      </c>
      <c r="K176" s="115"/>
      <c r="L176" s="95"/>
      <c r="M176" s="95"/>
      <c r="N176" s="95"/>
      <c r="O176" s="3"/>
    </row>
    <row r="177" spans="1:15" ht="28.5" customHeight="1">
      <c r="A177" s="87" t="s">
        <v>188</v>
      </c>
      <c r="B177" s="183"/>
      <c r="C177" s="183"/>
      <c r="D177" s="183"/>
      <c r="E177" s="183"/>
      <c r="F177" s="184"/>
      <c r="G177" s="17" t="s">
        <v>119</v>
      </c>
      <c r="H177" s="123">
        <v>140</v>
      </c>
      <c r="I177" s="185"/>
      <c r="J177" s="30">
        <v>100</v>
      </c>
      <c r="K177" s="141"/>
      <c r="L177" s="186"/>
      <c r="M177" s="186"/>
      <c r="N177" s="142"/>
      <c r="O177" s="5"/>
    </row>
    <row r="178" spans="1:15" ht="19.5" customHeight="1">
      <c r="A178" s="113" t="s">
        <v>189</v>
      </c>
      <c r="B178" s="113"/>
      <c r="C178" s="113"/>
      <c r="D178" s="113"/>
      <c r="E178" s="113"/>
      <c r="F178" s="113"/>
      <c r="G178" s="17" t="s">
        <v>158</v>
      </c>
      <c r="H178" s="123">
        <v>12000</v>
      </c>
      <c r="I178" s="123"/>
      <c r="J178" s="30">
        <v>100</v>
      </c>
      <c r="K178" s="115"/>
      <c r="L178" s="115"/>
      <c r="M178" s="115"/>
      <c r="N178" s="115"/>
      <c r="O178" s="3"/>
    </row>
    <row r="179" spans="1:15" ht="15.75">
      <c r="A179" s="81" t="s">
        <v>151</v>
      </c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3"/>
    </row>
    <row r="180" spans="1:15">
      <c r="A180" s="173" t="s">
        <v>21</v>
      </c>
      <c r="B180" s="192"/>
      <c r="C180" s="192"/>
      <c r="D180" s="192"/>
      <c r="E180" s="192"/>
      <c r="F180" s="192"/>
      <c r="G180" s="192"/>
      <c r="H180" s="193"/>
      <c r="I180" s="173" t="s">
        <v>22</v>
      </c>
      <c r="J180" s="194"/>
      <c r="K180" s="193"/>
      <c r="L180" s="173" t="s">
        <v>135</v>
      </c>
      <c r="M180" s="194"/>
      <c r="N180" s="195"/>
      <c r="O180" s="3"/>
    </row>
    <row r="181" spans="1:15" ht="25.5" customHeight="1">
      <c r="A181" s="87" t="s">
        <v>120</v>
      </c>
      <c r="B181" s="88"/>
      <c r="C181" s="88"/>
      <c r="D181" s="88"/>
      <c r="E181" s="88"/>
      <c r="F181" s="88"/>
      <c r="G181" s="88"/>
      <c r="H181" s="93"/>
      <c r="I181" s="173" t="s">
        <v>190</v>
      </c>
      <c r="J181" s="196"/>
      <c r="K181" s="197"/>
      <c r="L181" s="173" t="s">
        <v>190</v>
      </c>
      <c r="M181" s="196"/>
      <c r="N181" s="197"/>
      <c r="O181" s="3"/>
    </row>
    <row r="182" spans="1:15">
      <c r="A182" s="87" t="s">
        <v>121</v>
      </c>
      <c r="B182" s="88"/>
      <c r="C182" s="88"/>
      <c r="D182" s="88"/>
      <c r="E182" s="88"/>
      <c r="F182" s="88"/>
      <c r="G182" s="88"/>
      <c r="H182" s="93"/>
      <c r="I182" s="113"/>
      <c r="J182" s="114"/>
      <c r="K182" s="114"/>
      <c r="L182" s="82"/>
      <c r="M182" s="95"/>
      <c r="N182" s="95"/>
      <c r="O182" s="3"/>
    </row>
    <row r="183" spans="1:15">
      <c r="A183" s="87" t="s">
        <v>122</v>
      </c>
      <c r="B183" s="88"/>
      <c r="C183" s="88"/>
      <c r="D183" s="88"/>
      <c r="E183" s="88"/>
      <c r="F183" s="88"/>
      <c r="G183" s="88"/>
      <c r="H183" s="93"/>
      <c r="I183" s="113"/>
      <c r="J183" s="114"/>
      <c r="K183" s="114"/>
      <c r="L183" s="82"/>
      <c r="M183" s="95"/>
      <c r="N183" s="95"/>
      <c r="O183" s="3"/>
    </row>
    <row r="184" spans="1:15">
      <c r="A184" s="87" t="s">
        <v>123</v>
      </c>
      <c r="B184" s="88"/>
      <c r="C184" s="88"/>
      <c r="D184" s="88"/>
      <c r="E184" s="88"/>
      <c r="F184" s="88"/>
      <c r="G184" s="88"/>
      <c r="H184" s="93"/>
      <c r="I184" s="113"/>
      <c r="J184" s="114"/>
      <c r="K184" s="114"/>
      <c r="L184" s="82"/>
      <c r="M184" s="95"/>
      <c r="N184" s="95"/>
      <c r="O184" s="3"/>
    </row>
    <row r="185" spans="1:15" ht="28.5" customHeight="1">
      <c r="A185" s="87" t="s">
        <v>124</v>
      </c>
      <c r="B185" s="88"/>
      <c r="C185" s="88"/>
      <c r="D185" s="88"/>
      <c r="E185" s="88"/>
      <c r="F185" s="88"/>
      <c r="G185" s="88"/>
      <c r="H185" s="93"/>
      <c r="I185" s="82" t="s">
        <v>198</v>
      </c>
      <c r="J185" s="114"/>
      <c r="K185" s="114"/>
      <c r="L185" s="82" t="s">
        <v>211</v>
      </c>
      <c r="M185" s="114"/>
      <c r="N185" s="114"/>
      <c r="O185" s="3"/>
    </row>
    <row r="186" spans="1:15">
      <c r="A186" s="87" t="s">
        <v>121</v>
      </c>
      <c r="B186" s="88"/>
      <c r="C186" s="88"/>
      <c r="D186" s="88"/>
      <c r="E186" s="88"/>
      <c r="F186" s="88"/>
      <c r="G186" s="88"/>
      <c r="H186" s="93"/>
      <c r="I186" s="113"/>
      <c r="J186" s="114"/>
      <c r="K186" s="114"/>
      <c r="L186" s="82"/>
      <c r="M186" s="95"/>
      <c r="N186" s="95"/>
      <c r="O186" s="3"/>
    </row>
    <row r="187" spans="1:15">
      <c r="A187" s="87" t="s">
        <v>122</v>
      </c>
      <c r="B187" s="88"/>
      <c r="C187" s="88"/>
      <c r="D187" s="88"/>
      <c r="E187" s="88"/>
      <c r="F187" s="88"/>
      <c r="G187" s="88"/>
      <c r="H187" s="93"/>
      <c r="I187" s="113"/>
      <c r="J187" s="114"/>
      <c r="K187" s="114"/>
      <c r="L187" s="82"/>
      <c r="M187" s="95"/>
      <c r="N187" s="95"/>
      <c r="O187" s="3"/>
    </row>
    <row r="188" spans="1:15">
      <c r="A188" s="87" t="s">
        <v>123</v>
      </c>
      <c r="B188" s="88"/>
      <c r="C188" s="88"/>
      <c r="D188" s="88"/>
      <c r="E188" s="88"/>
      <c r="F188" s="88"/>
      <c r="G188" s="88"/>
      <c r="H188" s="93"/>
      <c r="I188" s="113"/>
      <c r="J188" s="114"/>
      <c r="K188" s="114"/>
      <c r="L188" s="82"/>
      <c r="M188" s="95"/>
      <c r="N188" s="95"/>
      <c r="O188" s="3"/>
    </row>
    <row r="189" spans="1:15" ht="30.75" customHeight="1">
      <c r="A189" s="87" t="s">
        <v>125</v>
      </c>
      <c r="B189" s="88"/>
      <c r="C189" s="88"/>
      <c r="D189" s="88"/>
      <c r="E189" s="88"/>
      <c r="F189" s="88"/>
      <c r="G189" s="88"/>
      <c r="H189" s="93"/>
      <c r="I189" s="82">
        <v>632.20000000000005</v>
      </c>
      <c r="J189" s="114"/>
      <c r="K189" s="114"/>
      <c r="L189" s="115">
        <v>632.20000000000005</v>
      </c>
      <c r="M189" s="95"/>
      <c r="N189" s="95"/>
      <c r="O189" s="3"/>
    </row>
    <row r="190" spans="1:15">
      <c r="A190" s="87" t="s">
        <v>121</v>
      </c>
      <c r="B190" s="88"/>
      <c r="C190" s="88"/>
      <c r="D190" s="88"/>
      <c r="E190" s="88"/>
      <c r="F190" s="88"/>
      <c r="G190" s="88"/>
      <c r="H190" s="93"/>
      <c r="I190" s="113"/>
      <c r="J190" s="114"/>
      <c r="K190" s="114"/>
      <c r="L190" s="82"/>
      <c r="M190" s="95"/>
      <c r="N190" s="95"/>
      <c r="O190" s="2"/>
    </row>
    <row r="191" spans="1:15">
      <c r="A191" s="87" t="s">
        <v>122</v>
      </c>
      <c r="B191" s="88"/>
      <c r="C191" s="88"/>
      <c r="D191" s="88"/>
      <c r="E191" s="88"/>
      <c r="F191" s="88"/>
      <c r="G191" s="88"/>
      <c r="H191" s="93"/>
      <c r="I191" s="113"/>
      <c r="J191" s="114"/>
      <c r="K191" s="114"/>
      <c r="L191" s="82"/>
      <c r="M191" s="95"/>
      <c r="N191" s="95"/>
    </row>
    <row r="192" spans="1:15">
      <c r="A192" s="87" t="s">
        <v>123</v>
      </c>
      <c r="B192" s="88"/>
      <c r="C192" s="88"/>
      <c r="D192" s="88"/>
      <c r="E192" s="88"/>
      <c r="F192" s="88"/>
      <c r="G192" s="88"/>
      <c r="H192" s="93"/>
      <c r="I192" s="113"/>
      <c r="J192" s="114"/>
      <c r="K192" s="114"/>
      <c r="L192" s="82"/>
      <c r="M192" s="95"/>
      <c r="N192" s="95"/>
    </row>
    <row r="193" spans="1:14" ht="30" customHeight="1">
      <c r="A193" s="87" t="s">
        <v>126</v>
      </c>
      <c r="B193" s="88"/>
      <c r="C193" s="88"/>
      <c r="D193" s="88"/>
      <c r="E193" s="88"/>
      <c r="F193" s="88"/>
      <c r="G193" s="88"/>
      <c r="H193" s="93"/>
      <c r="I193" s="82">
        <v>1</v>
      </c>
      <c r="J193" s="94"/>
      <c r="K193" s="94"/>
      <c r="L193" s="82">
        <v>1</v>
      </c>
      <c r="M193" s="95"/>
      <c r="N193" s="95"/>
    </row>
    <row r="194" spans="1:14">
      <c r="A194" s="87" t="s">
        <v>127</v>
      </c>
      <c r="B194" s="88"/>
      <c r="C194" s="88"/>
      <c r="D194" s="88"/>
      <c r="E194" s="88"/>
      <c r="F194" s="88"/>
      <c r="G194" s="88"/>
      <c r="H194" s="93"/>
      <c r="I194" s="82"/>
      <c r="J194" s="94"/>
      <c r="K194" s="94"/>
      <c r="L194" s="82"/>
      <c r="M194" s="95"/>
      <c r="N194" s="95"/>
    </row>
    <row r="195" spans="1:14">
      <c r="A195" s="87" t="s">
        <v>128</v>
      </c>
      <c r="B195" s="88"/>
      <c r="C195" s="88"/>
      <c r="D195" s="88"/>
      <c r="E195" s="88"/>
      <c r="F195" s="88"/>
      <c r="G195" s="88"/>
      <c r="H195" s="93"/>
      <c r="I195" s="82"/>
      <c r="J195" s="94"/>
      <c r="K195" s="94"/>
      <c r="L195" s="82"/>
      <c r="M195" s="95"/>
      <c r="N195" s="95"/>
    </row>
    <row r="196" spans="1:14">
      <c r="A196" s="87" t="s">
        <v>129</v>
      </c>
      <c r="B196" s="88"/>
      <c r="C196" s="88"/>
      <c r="D196" s="88"/>
      <c r="E196" s="88"/>
      <c r="F196" s="88"/>
      <c r="G196" s="88"/>
      <c r="H196" s="93"/>
      <c r="I196" s="82"/>
      <c r="J196" s="94"/>
      <c r="K196" s="94"/>
      <c r="L196" s="82"/>
      <c r="M196" s="95"/>
      <c r="N196" s="95"/>
    </row>
    <row r="197" spans="1:14">
      <c r="A197" s="87" t="s">
        <v>130</v>
      </c>
      <c r="B197" s="88"/>
      <c r="C197" s="88"/>
      <c r="D197" s="88"/>
      <c r="E197" s="88"/>
      <c r="F197" s="88"/>
      <c r="G197" s="88"/>
      <c r="H197" s="93"/>
      <c r="I197" s="82"/>
      <c r="J197" s="94"/>
      <c r="K197" s="94"/>
      <c r="L197" s="82"/>
      <c r="M197" s="95"/>
      <c r="N197" s="95"/>
    </row>
    <row r="198" spans="1:14" ht="38.25" customHeight="1">
      <c r="A198" s="87" t="s">
        <v>193</v>
      </c>
      <c r="B198" s="88"/>
      <c r="C198" s="88"/>
      <c r="D198" s="88"/>
      <c r="E198" s="88"/>
      <c r="F198" s="88"/>
      <c r="G198" s="88"/>
      <c r="H198" s="93"/>
      <c r="I198" s="82"/>
      <c r="J198" s="94"/>
      <c r="K198" s="94"/>
      <c r="L198" s="82"/>
      <c r="M198" s="95"/>
      <c r="N198" s="95"/>
    </row>
    <row r="199" spans="1:14" ht="38.25" customHeight="1">
      <c r="A199" s="87" t="s">
        <v>131</v>
      </c>
      <c r="B199" s="88"/>
      <c r="C199" s="88"/>
      <c r="D199" s="88"/>
      <c r="E199" s="88"/>
      <c r="F199" s="88"/>
      <c r="G199" s="88"/>
      <c r="H199" s="93"/>
      <c r="I199" s="82"/>
      <c r="J199" s="94"/>
      <c r="K199" s="94"/>
      <c r="L199" s="82"/>
      <c r="M199" s="95"/>
      <c r="N199" s="95"/>
    </row>
    <row r="200" spans="1:14" ht="31.5" customHeight="1">
      <c r="A200" s="87" t="s">
        <v>132</v>
      </c>
      <c r="B200" s="88"/>
      <c r="C200" s="88"/>
      <c r="D200" s="88"/>
      <c r="E200" s="88"/>
      <c r="F200" s="88"/>
      <c r="G200" s="88"/>
      <c r="H200" s="93"/>
      <c r="I200" s="82" t="s">
        <v>199</v>
      </c>
      <c r="J200" s="95"/>
      <c r="K200" s="95"/>
      <c r="L200" s="82" t="s">
        <v>212</v>
      </c>
      <c r="M200" s="95"/>
      <c r="N200" s="95"/>
    </row>
    <row r="201" spans="1:14" ht="11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96"/>
      <c r="L201" s="96"/>
      <c r="M201" s="10"/>
      <c r="N201" s="10"/>
    </row>
    <row r="202" spans="1:14" ht="17.45" customHeight="1">
      <c r="A202" s="98" t="s">
        <v>159</v>
      </c>
      <c r="B202" s="98"/>
      <c r="C202" s="98"/>
      <c r="D202" s="98"/>
      <c r="E202" s="98"/>
      <c r="F202" s="98"/>
      <c r="G202" s="98"/>
      <c r="H202" s="99"/>
      <c r="I202" s="99"/>
      <c r="J202" s="99"/>
      <c r="K202" s="100"/>
      <c r="L202" s="100"/>
      <c r="M202" s="101" t="s">
        <v>160</v>
      </c>
      <c r="N202" s="102"/>
    </row>
    <row r="203" spans="1:14" ht="17.45" customHeight="1">
      <c r="A203" s="98" t="s">
        <v>200</v>
      </c>
      <c r="B203" s="98"/>
      <c r="C203" s="98"/>
      <c r="D203" s="98"/>
      <c r="E203" s="98"/>
      <c r="F203" s="98"/>
      <c r="G203" s="98"/>
      <c r="H203" s="99"/>
      <c r="I203" s="99"/>
      <c r="J203" s="99"/>
      <c r="K203" s="97"/>
      <c r="L203" s="97"/>
      <c r="M203" s="101" t="s">
        <v>201</v>
      </c>
      <c r="N203" s="102"/>
    </row>
    <row r="204" spans="1:14" ht="17.45" customHeight="1">
      <c r="A204" s="98" t="s">
        <v>202</v>
      </c>
      <c r="B204" s="98"/>
      <c r="C204" s="98"/>
      <c r="D204" s="98"/>
      <c r="E204" s="98"/>
      <c r="F204" s="98"/>
      <c r="G204" s="98"/>
      <c r="H204" s="99"/>
      <c r="I204" s="99"/>
      <c r="J204" s="99"/>
      <c r="K204" s="97"/>
      <c r="L204" s="97"/>
      <c r="M204" s="101" t="s">
        <v>215</v>
      </c>
      <c r="N204" s="102"/>
    </row>
    <row r="205" spans="1:14" ht="17.45" customHeight="1">
      <c r="A205" s="112" t="s">
        <v>133</v>
      </c>
      <c r="B205" s="112"/>
      <c r="C205" s="112"/>
      <c r="D205" s="112"/>
      <c r="E205" s="112"/>
      <c r="F205" s="112"/>
      <c r="G205" s="112"/>
      <c r="H205" s="99"/>
      <c r="I205" s="99"/>
      <c r="J205" s="99"/>
      <c r="K205" s="99"/>
      <c r="L205" s="99"/>
      <c r="M205" s="23"/>
      <c r="N205" s="23"/>
    </row>
    <row r="206" spans="1:14" ht="17.45" customHeight="1">
      <c r="A206" s="103" t="s">
        <v>161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107"/>
      <c r="L206" s="107"/>
      <c r="M206" s="104" t="s">
        <v>162</v>
      </c>
      <c r="N206" s="102"/>
    </row>
    <row r="207" spans="1:14" ht="30.75" customHeight="1">
      <c r="A207" s="103" t="s">
        <v>219</v>
      </c>
      <c r="B207" s="103"/>
      <c r="C207" s="103"/>
      <c r="D207" s="103"/>
      <c r="E207" s="103"/>
      <c r="F207" s="103"/>
      <c r="G207" s="103"/>
      <c r="H207" s="105"/>
      <c r="I207" s="105"/>
      <c r="J207" s="105"/>
      <c r="K207" s="108"/>
      <c r="L207" s="108"/>
      <c r="M207" s="104" t="s">
        <v>213</v>
      </c>
      <c r="N207" s="102"/>
    </row>
    <row r="208" spans="1:14" ht="30" customHeight="1">
      <c r="A208" s="106" t="s">
        <v>206</v>
      </c>
      <c r="B208" s="106"/>
      <c r="C208" s="106"/>
      <c r="D208" s="106"/>
      <c r="E208" s="106"/>
      <c r="F208" s="106"/>
      <c r="G208" s="106"/>
      <c r="H208" s="99"/>
      <c r="I208" s="99"/>
      <c r="J208" s="99"/>
      <c r="K208" s="109"/>
      <c r="L208" s="109"/>
      <c r="M208" s="110" t="s">
        <v>214</v>
      </c>
      <c r="N208" s="111"/>
    </row>
    <row r="209" spans="1:14" ht="24" customHeight="1">
      <c r="A209" s="103" t="s">
        <v>203</v>
      </c>
      <c r="B209" s="103"/>
      <c r="C209" s="103"/>
      <c r="D209" s="103"/>
      <c r="E209" s="103"/>
      <c r="F209" s="103"/>
      <c r="G209" s="103"/>
      <c r="H209" s="99"/>
      <c r="I209" s="99"/>
      <c r="J209" s="99"/>
      <c r="K209" s="108"/>
      <c r="L209" s="108"/>
      <c r="M209" s="104" t="s">
        <v>163</v>
      </c>
      <c r="N209" s="102"/>
    </row>
    <row r="210" spans="1:14" ht="30" customHeight="1">
      <c r="A210" s="106" t="s">
        <v>204</v>
      </c>
      <c r="B210" s="106"/>
      <c r="C210" s="106"/>
      <c r="D210" s="106"/>
      <c r="E210" s="106"/>
      <c r="F210" s="106"/>
      <c r="G210" s="106"/>
      <c r="H210" s="99"/>
      <c r="I210" s="99"/>
      <c r="J210" s="99"/>
      <c r="K210" s="108"/>
      <c r="L210" s="108"/>
      <c r="M210" s="110" t="s">
        <v>164</v>
      </c>
      <c r="N210" s="111"/>
    </row>
    <row r="211" spans="1:14" ht="17.45" customHeight="1">
      <c r="A211" s="106" t="s">
        <v>205</v>
      </c>
      <c r="B211" s="106"/>
      <c r="C211" s="106"/>
      <c r="D211" s="106"/>
      <c r="E211" s="106"/>
      <c r="F211" s="106"/>
      <c r="G211" s="106"/>
      <c r="H211" s="99"/>
      <c r="I211" s="99"/>
      <c r="J211" s="99"/>
      <c r="K211" s="190"/>
      <c r="L211" s="190"/>
      <c r="M211" s="187" t="s">
        <v>165</v>
      </c>
      <c r="N211" s="191"/>
    </row>
    <row r="212" spans="1:14" ht="22.5" customHeight="1">
      <c r="A212" s="187"/>
      <c r="B212" s="187"/>
      <c r="C212" s="187"/>
      <c r="D212" s="187"/>
      <c r="E212" s="187"/>
      <c r="F212" s="187"/>
      <c r="G212" s="187"/>
      <c r="H212" s="188"/>
      <c r="I212" s="188"/>
      <c r="J212" s="1"/>
      <c r="K212" s="187"/>
      <c r="L212" s="187"/>
      <c r="M212" s="1"/>
      <c r="N212" s="1"/>
    </row>
    <row r="213" spans="1:14" ht="15" customHeight="1">
      <c r="A213" s="11"/>
      <c r="B213" s="11"/>
      <c r="C213" s="11"/>
      <c r="D213" s="11"/>
      <c r="E213" s="11"/>
      <c r="F213" s="11"/>
      <c r="G213" s="11"/>
      <c r="H213" s="26"/>
      <c r="I213" s="26"/>
      <c r="J213" s="1"/>
      <c r="K213" s="11"/>
      <c r="L213" s="11"/>
      <c r="M213" s="1"/>
      <c r="N213" s="1"/>
    </row>
    <row r="214" spans="1:14" ht="15" customHeight="1">
      <c r="A214" s="103"/>
      <c r="B214" s="103"/>
      <c r="C214" s="103"/>
      <c r="D214" s="103"/>
      <c r="E214" s="103"/>
      <c r="F214" s="103"/>
      <c r="G214" s="103"/>
      <c r="H214" s="188"/>
      <c r="I214" s="188"/>
      <c r="J214" s="1"/>
      <c r="K214" s="189"/>
      <c r="L214" s="189"/>
      <c r="M214" s="1"/>
      <c r="N214" s="1"/>
    </row>
    <row r="215" spans="1:14" ht="15" customHeight="1">
      <c r="A215" s="12"/>
      <c r="B215" s="12"/>
      <c r="C215" s="12"/>
      <c r="D215" s="12"/>
      <c r="E215" s="12"/>
      <c r="F215" s="12"/>
      <c r="G215" s="12"/>
      <c r="H215" s="26"/>
      <c r="I215" s="26"/>
      <c r="J215" s="1"/>
      <c r="K215" s="13"/>
      <c r="L215" s="13"/>
      <c r="M215" s="1"/>
      <c r="N215" s="1"/>
    </row>
    <row r="216" spans="1:14" ht="15" customHeight="1">
      <c r="A216" s="189"/>
      <c r="B216" s="189"/>
      <c r="C216" s="189"/>
      <c r="D216" s="189"/>
      <c r="E216" s="189"/>
      <c r="F216" s="189"/>
      <c r="G216" s="189"/>
      <c r="H216" s="188"/>
      <c r="I216" s="188"/>
      <c r="J216" s="1"/>
      <c r="K216" s="189"/>
      <c r="L216" s="189"/>
      <c r="M216" s="1"/>
      <c r="N216" s="1"/>
    </row>
    <row r="217" spans="1:14" ht="24" customHeight="1">
      <c r="A217" s="187"/>
      <c r="B217" s="187"/>
      <c r="C217" s="187"/>
      <c r="D217" s="187"/>
      <c r="E217" s="187"/>
      <c r="F217" s="187"/>
      <c r="G217" s="187"/>
      <c r="H217" s="188"/>
      <c r="I217" s="188"/>
      <c r="J217" s="1"/>
      <c r="K217" s="187"/>
      <c r="L217" s="187"/>
      <c r="M217" s="1"/>
      <c r="N217" s="1"/>
    </row>
    <row r="218" spans="1:14" ht="24" customHeight="1">
      <c r="A218" s="187"/>
      <c r="B218" s="187"/>
      <c r="C218" s="187"/>
      <c r="D218" s="187"/>
      <c r="E218" s="187"/>
      <c r="F218" s="187"/>
      <c r="G218" s="187"/>
      <c r="H218" s="188"/>
      <c r="I218" s="188"/>
      <c r="J218" s="1"/>
      <c r="K218" s="187"/>
      <c r="L218" s="187"/>
      <c r="M218" s="1"/>
      <c r="N218" s="1"/>
    </row>
    <row r="219" spans="1:14" ht="1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</sheetData>
  <mergeCells count="642">
    <mergeCell ref="A179:N179"/>
    <mergeCell ref="A180:H180"/>
    <mergeCell ref="I180:K180"/>
    <mergeCell ref="L180:N180"/>
    <mergeCell ref="A181:H181"/>
    <mergeCell ref="I181:K181"/>
    <mergeCell ref="L181:N181"/>
    <mergeCell ref="A182:H182"/>
    <mergeCell ref="I182:K182"/>
    <mergeCell ref="L182:N182"/>
    <mergeCell ref="M210:N210"/>
    <mergeCell ref="A211:J211"/>
    <mergeCell ref="K211:L211"/>
    <mergeCell ref="M211:N211"/>
    <mergeCell ref="K210:L210"/>
    <mergeCell ref="A212:G212"/>
    <mergeCell ref="H212:I212"/>
    <mergeCell ref="K212:L212"/>
    <mergeCell ref="A210:J210"/>
    <mergeCell ref="A218:G218"/>
    <mergeCell ref="H218:I218"/>
    <mergeCell ref="K218:L218"/>
    <mergeCell ref="A214:G214"/>
    <mergeCell ref="H214:I214"/>
    <mergeCell ref="K214:L214"/>
    <mergeCell ref="A216:G216"/>
    <mergeCell ref="H216:I216"/>
    <mergeCell ref="K216:L216"/>
    <mergeCell ref="A217:G217"/>
    <mergeCell ref="H217:I217"/>
    <mergeCell ref="K217:L217"/>
    <mergeCell ref="K176:N176"/>
    <mergeCell ref="A177:F177"/>
    <mergeCell ref="H177:I177"/>
    <mergeCell ref="K177:N177"/>
    <mergeCell ref="A178:F178"/>
    <mergeCell ref="H178:I178"/>
    <mergeCell ref="K178:N178"/>
    <mergeCell ref="A174:F174"/>
    <mergeCell ref="H174:I174"/>
    <mergeCell ref="K174:N174"/>
    <mergeCell ref="A176:F176"/>
    <mergeCell ref="H176:I176"/>
    <mergeCell ref="A172:N172"/>
    <mergeCell ref="A173:F173"/>
    <mergeCell ref="H173:I173"/>
    <mergeCell ref="K173:N173"/>
    <mergeCell ref="A175:F175"/>
    <mergeCell ref="H175:I175"/>
    <mergeCell ref="K175:N175"/>
    <mergeCell ref="A168:E168"/>
    <mergeCell ref="G168:H168"/>
    <mergeCell ref="I168:J168"/>
    <mergeCell ref="L168:N168"/>
    <mergeCell ref="A169:E169"/>
    <mergeCell ref="G169:H169"/>
    <mergeCell ref="I169:J169"/>
    <mergeCell ref="L169:N169"/>
    <mergeCell ref="A170:E170"/>
    <mergeCell ref="G170:H170"/>
    <mergeCell ref="I170:J170"/>
    <mergeCell ref="L170:N170"/>
    <mergeCell ref="A165:E165"/>
    <mergeCell ref="G165:H165"/>
    <mergeCell ref="I165:J165"/>
    <mergeCell ref="L165:N165"/>
    <mergeCell ref="A166:E166"/>
    <mergeCell ref="G166:H166"/>
    <mergeCell ref="I166:J166"/>
    <mergeCell ref="L166:N166"/>
    <mergeCell ref="A167:E167"/>
    <mergeCell ref="G167:H167"/>
    <mergeCell ref="I167:J167"/>
    <mergeCell ref="L167:N167"/>
    <mergeCell ref="A162:E162"/>
    <mergeCell ref="G162:H162"/>
    <mergeCell ref="I162:J162"/>
    <mergeCell ref="L162:N162"/>
    <mergeCell ref="A163:E163"/>
    <mergeCell ref="G163:H163"/>
    <mergeCell ref="I163:J163"/>
    <mergeCell ref="L163:N163"/>
    <mergeCell ref="A164:E164"/>
    <mergeCell ref="G164:H164"/>
    <mergeCell ref="I164:J164"/>
    <mergeCell ref="L164:N164"/>
    <mergeCell ref="A159:E159"/>
    <mergeCell ref="G159:H159"/>
    <mergeCell ref="I159:J159"/>
    <mergeCell ref="L159:N159"/>
    <mergeCell ref="A160:E160"/>
    <mergeCell ref="G160:H160"/>
    <mergeCell ref="I160:J160"/>
    <mergeCell ref="L160:N160"/>
    <mergeCell ref="A161:E161"/>
    <mergeCell ref="G161:H161"/>
    <mergeCell ref="I161:J161"/>
    <mergeCell ref="L161:N161"/>
    <mergeCell ref="A156:E156"/>
    <mergeCell ref="G156:H156"/>
    <mergeCell ref="I156:J156"/>
    <mergeCell ref="L156:N156"/>
    <mergeCell ref="A157:E157"/>
    <mergeCell ref="G157:H157"/>
    <mergeCell ref="I157:J157"/>
    <mergeCell ref="L157:N157"/>
    <mergeCell ref="A158:E158"/>
    <mergeCell ref="G158:H158"/>
    <mergeCell ref="I158:J158"/>
    <mergeCell ref="L158:N158"/>
    <mergeCell ref="A153:E153"/>
    <mergeCell ref="G153:H153"/>
    <mergeCell ref="I153:J153"/>
    <mergeCell ref="L153:N153"/>
    <mergeCell ref="A154:E154"/>
    <mergeCell ref="G154:H154"/>
    <mergeCell ref="I154:J154"/>
    <mergeCell ref="L154:N154"/>
    <mergeCell ref="A155:E155"/>
    <mergeCell ref="G155:H155"/>
    <mergeCell ref="I155:J155"/>
    <mergeCell ref="L155:N155"/>
    <mergeCell ref="A150:E150"/>
    <mergeCell ref="G150:H150"/>
    <mergeCell ref="I150:J150"/>
    <mergeCell ref="L150:N150"/>
    <mergeCell ref="A151:E151"/>
    <mergeCell ref="G151:H151"/>
    <mergeCell ref="I151:J151"/>
    <mergeCell ref="L151:N151"/>
    <mergeCell ref="A152:E152"/>
    <mergeCell ref="G152:H152"/>
    <mergeCell ref="I152:J152"/>
    <mergeCell ref="L152:N152"/>
    <mergeCell ref="A147:E147"/>
    <mergeCell ref="G147:H147"/>
    <mergeCell ref="I147:J147"/>
    <mergeCell ref="L147:N147"/>
    <mergeCell ref="A148:E148"/>
    <mergeCell ref="G148:H148"/>
    <mergeCell ref="I148:J148"/>
    <mergeCell ref="L148:N148"/>
    <mergeCell ref="A149:E149"/>
    <mergeCell ref="G149:H149"/>
    <mergeCell ref="I149:J149"/>
    <mergeCell ref="L149:N149"/>
    <mergeCell ref="A144:E144"/>
    <mergeCell ref="G144:H144"/>
    <mergeCell ref="I144:J144"/>
    <mergeCell ref="L144:N144"/>
    <mergeCell ref="A145:E145"/>
    <mergeCell ref="G145:H145"/>
    <mergeCell ref="I145:J145"/>
    <mergeCell ref="L145:N145"/>
    <mergeCell ref="A146:E146"/>
    <mergeCell ref="G146:H146"/>
    <mergeCell ref="I146:J146"/>
    <mergeCell ref="L146:N146"/>
    <mergeCell ref="A140:E140"/>
    <mergeCell ref="G140:H140"/>
    <mergeCell ref="I140:J140"/>
    <mergeCell ref="L140:N140"/>
    <mergeCell ref="A142:E142"/>
    <mergeCell ref="G142:H142"/>
    <mergeCell ref="I142:J142"/>
    <mergeCell ref="L142:N142"/>
    <mergeCell ref="A143:E143"/>
    <mergeCell ref="G143:H143"/>
    <mergeCell ref="I143:J143"/>
    <mergeCell ref="L143:N143"/>
    <mergeCell ref="A141:E141"/>
    <mergeCell ref="G141:H141"/>
    <mergeCell ref="I141:J141"/>
    <mergeCell ref="L141:N141"/>
    <mergeCell ref="A138:E138"/>
    <mergeCell ref="G138:H138"/>
    <mergeCell ref="I138:J138"/>
    <mergeCell ref="L138:N138"/>
    <mergeCell ref="A139:E139"/>
    <mergeCell ref="G139:H139"/>
    <mergeCell ref="I139:J139"/>
    <mergeCell ref="L139:N139"/>
    <mergeCell ref="A135:E135"/>
    <mergeCell ref="G135:H135"/>
    <mergeCell ref="I135:J135"/>
    <mergeCell ref="L135:N135"/>
    <mergeCell ref="A136:E136"/>
    <mergeCell ref="G136:H136"/>
    <mergeCell ref="I136:J136"/>
    <mergeCell ref="L136:N136"/>
    <mergeCell ref="A137:E137"/>
    <mergeCell ref="G137:H137"/>
    <mergeCell ref="I137:J137"/>
    <mergeCell ref="L137:N137"/>
    <mergeCell ref="A130:E130"/>
    <mergeCell ref="G130:H130"/>
    <mergeCell ref="I130:J130"/>
    <mergeCell ref="L130:N130"/>
    <mergeCell ref="A131:E131"/>
    <mergeCell ref="G131:H131"/>
    <mergeCell ref="I131:J131"/>
    <mergeCell ref="L131:N131"/>
    <mergeCell ref="A134:E134"/>
    <mergeCell ref="G134:H134"/>
    <mergeCell ref="I134:J134"/>
    <mergeCell ref="L134:N134"/>
    <mergeCell ref="A132:E132"/>
    <mergeCell ref="G132:H132"/>
    <mergeCell ref="I132:J132"/>
    <mergeCell ref="L132:N132"/>
    <mergeCell ref="A133:E133"/>
    <mergeCell ref="G133:H133"/>
    <mergeCell ref="I133:J133"/>
    <mergeCell ref="L133:N133"/>
    <mergeCell ref="A123:N123"/>
    <mergeCell ref="A124:N124"/>
    <mergeCell ref="A127:N127"/>
    <mergeCell ref="A128:E128"/>
    <mergeCell ref="G128:H128"/>
    <mergeCell ref="I128:J128"/>
    <mergeCell ref="L128:N128"/>
    <mergeCell ref="A129:E129"/>
    <mergeCell ref="G129:H129"/>
    <mergeCell ref="I129:J129"/>
    <mergeCell ref="L129:N129"/>
    <mergeCell ref="B120:H120"/>
    <mergeCell ref="M120:N120"/>
    <mergeCell ref="A122:N122"/>
    <mergeCell ref="B112:H112"/>
    <mergeCell ref="M112:N112"/>
    <mergeCell ref="B113:H113"/>
    <mergeCell ref="M113:N113"/>
    <mergeCell ref="B114:H114"/>
    <mergeCell ref="M114:N114"/>
    <mergeCell ref="B116:H116"/>
    <mergeCell ref="M116:N116"/>
    <mergeCell ref="B118:H118"/>
    <mergeCell ref="M118:N118"/>
    <mergeCell ref="A104:F104"/>
    <mergeCell ref="G104:H104"/>
    <mergeCell ref="I104:J104"/>
    <mergeCell ref="M104:N104"/>
    <mergeCell ref="A105:F105"/>
    <mergeCell ref="G105:H105"/>
    <mergeCell ref="I105:J105"/>
    <mergeCell ref="M105:N105"/>
    <mergeCell ref="A106:F106"/>
    <mergeCell ref="G106:H106"/>
    <mergeCell ref="I106:J106"/>
    <mergeCell ref="M106:N106"/>
    <mergeCell ref="A101:F101"/>
    <mergeCell ref="G101:H101"/>
    <mergeCell ref="I101:J101"/>
    <mergeCell ref="M101:N101"/>
    <mergeCell ref="A102:F102"/>
    <mergeCell ref="G102:H102"/>
    <mergeCell ref="I102:J102"/>
    <mergeCell ref="M102:N102"/>
    <mergeCell ref="A103:F103"/>
    <mergeCell ref="G103:H103"/>
    <mergeCell ref="I103:J103"/>
    <mergeCell ref="M103:N103"/>
    <mergeCell ref="A98:F98"/>
    <mergeCell ref="G98:H98"/>
    <mergeCell ref="I98:J98"/>
    <mergeCell ref="M98:N98"/>
    <mergeCell ref="A99:F99"/>
    <mergeCell ref="G99:H99"/>
    <mergeCell ref="I99:J99"/>
    <mergeCell ref="M99:N99"/>
    <mergeCell ref="A100:F100"/>
    <mergeCell ref="G100:H100"/>
    <mergeCell ref="I100:J100"/>
    <mergeCell ref="M100:N100"/>
    <mergeCell ref="A95:F95"/>
    <mergeCell ref="G95:H95"/>
    <mergeCell ref="I95:J95"/>
    <mergeCell ref="M95:N95"/>
    <mergeCell ref="A96:F96"/>
    <mergeCell ref="G96:H96"/>
    <mergeCell ref="I96:J96"/>
    <mergeCell ref="M96:N96"/>
    <mergeCell ref="A97:F97"/>
    <mergeCell ref="G97:H97"/>
    <mergeCell ref="I97:J97"/>
    <mergeCell ref="M97:N97"/>
    <mergeCell ref="A92:F92"/>
    <mergeCell ref="G92:H92"/>
    <mergeCell ref="I92:J92"/>
    <mergeCell ref="M92:N92"/>
    <mergeCell ref="A93:F93"/>
    <mergeCell ref="G93:H93"/>
    <mergeCell ref="I93:J93"/>
    <mergeCell ref="M93:N93"/>
    <mergeCell ref="A94:F94"/>
    <mergeCell ref="G94:H94"/>
    <mergeCell ref="I94:J94"/>
    <mergeCell ref="M94:N94"/>
    <mergeCell ref="A89:F89"/>
    <mergeCell ref="G89:H89"/>
    <mergeCell ref="I89:J89"/>
    <mergeCell ref="M89:N89"/>
    <mergeCell ref="A90:F90"/>
    <mergeCell ref="G90:H90"/>
    <mergeCell ref="I90:J90"/>
    <mergeCell ref="M90:N90"/>
    <mergeCell ref="A91:F91"/>
    <mergeCell ref="G91:H91"/>
    <mergeCell ref="I91:J91"/>
    <mergeCell ref="M91:N91"/>
    <mergeCell ref="A86:F86"/>
    <mergeCell ref="G86:H86"/>
    <mergeCell ref="I86:J86"/>
    <mergeCell ref="M86:N86"/>
    <mergeCell ref="A87:F87"/>
    <mergeCell ref="G87:H87"/>
    <mergeCell ref="I87:J87"/>
    <mergeCell ref="M87:N87"/>
    <mergeCell ref="A88:F88"/>
    <mergeCell ref="G88:H88"/>
    <mergeCell ref="I88:J88"/>
    <mergeCell ref="M88:N88"/>
    <mergeCell ref="A83:F83"/>
    <mergeCell ref="G83:H83"/>
    <mergeCell ref="I83:J83"/>
    <mergeCell ref="M83:N83"/>
    <mergeCell ref="A84:F84"/>
    <mergeCell ref="G84:H84"/>
    <mergeCell ref="I84:J84"/>
    <mergeCell ref="M84:N84"/>
    <mergeCell ref="A85:F85"/>
    <mergeCell ref="G85:H85"/>
    <mergeCell ref="I85:J85"/>
    <mergeCell ref="M85:N85"/>
    <mergeCell ref="A80:F80"/>
    <mergeCell ref="G80:H80"/>
    <mergeCell ref="I80:J80"/>
    <mergeCell ref="M80:N80"/>
    <mergeCell ref="A81:F81"/>
    <mergeCell ref="G81:H81"/>
    <mergeCell ref="I81:J81"/>
    <mergeCell ref="M81:N81"/>
    <mergeCell ref="A82:F82"/>
    <mergeCell ref="G82:H82"/>
    <mergeCell ref="I82:J82"/>
    <mergeCell ref="M82:N82"/>
    <mergeCell ref="A77:F77"/>
    <mergeCell ref="G77:H77"/>
    <mergeCell ref="I77:J77"/>
    <mergeCell ref="M77:N77"/>
    <mergeCell ref="A78:F78"/>
    <mergeCell ref="G78:H78"/>
    <mergeCell ref="I78:J78"/>
    <mergeCell ref="M78:N78"/>
    <mergeCell ref="A79:F79"/>
    <mergeCell ref="G79:H79"/>
    <mergeCell ref="I79:J79"/>
    <mergeCell ref="M79:N79"/>
    <mergeCell ref="A74:F74"/>
    <mergeCell ref="G74:H74"/>
    <mergeCell ref="I74:J74"/>
    <mergeCell ref="M74:N74"/>
    <mergeCell ref="A75:F75"/>
    <mergeCell ref="G75:H75"/>
    <mergeCell ref="I75:J75"/>
    <mergeCell ref="M75:N75"/>
    <mergeCell ref="A76:F76"/>
    <mergeCell ref="G76:H76"/>
    <mergeCell ref="I76:J76"/>
    <mergeCell ref="M76:N76"/>
    <mergeCell ref="A71:F71"/>
    <mergeCell ref="G71:H71"/>
    <mergeCell ref="I71:J71"/>
    <mergeCell ref="M71:N71"/>
    <mergeCell ref="A72:N72"/>
    <mergeCell ref="A73:F73"/>
    <mergeCell ref="G73:H73"/>
    <mergeCell ref="I73:J73"/>
    <mergeCell ref="M73:N73"/>
    <mergeCell ref="A70:F70"/>
    <mergeCell ref="G70:H70"/>
    <mergeCell ref="I70:J70"/>
    <mergeCell ref="M70:N70"/>
    <mergeCell ref="A67:F67"/>
    <mergeCell ref="G67:H67"/>
    <mergeCell ref="I67:J67"/>
    <mergeCell ref="M67:N67"/>
    <mergeCell ref="A68:F68"/>
    <mergeCell ref="G68:H68"/>
    <mergeCell ref="I68:J68"/>
    <mergeCell ref="M68:N68"/>
    <mergeCell ref="A65:F65"/>
    <mergeCell ref="G65:H65"/>
    <mergeCell ref="I65:J65"/>
    <mergeCell ref="M65:N65"/>
    <mergeCell ref="A66:F66"/>
    <mergeCell ref="G66:H66"/>
    <mergeCell ref="I66:J66"/>
    <mergeCell ref="M66:N66"/>
    <mergeCell ref="A69:F69"/>
    <mergeCell ref="G69:H69"/>
    <mergeCell ref="I69:J69"/>
    <mergeCell ref="M69:N69"/>
    <mergeCell ref="A62:F62"/>
    <mergeCell ref="G62:H62"/>
    <mergeCell ref="I62:J62"/>
    <mergeCell ref="M62:N62"/>
    <mergeCell ref="A63:F63"/>
    <mergeCell ref="G63:H63"/>
    <mergeCell ref="I63:J63"/>
    <mergeCell ref="M63:N63"/>
    <mergeCell ref="A64:F64"/>
    <mergeCell ref="G64:H64"/>
    <mergeCell ref="I64:J64"/>
    <mergeCell ref="M64:N64"/>
    <mergeCell ref="A59:F59"/>
    <mergeCell ref="G59:H59"/>
    <mergeCell ref="I59:J59"/>
    <mergeCell ref="M59:N59"/>
    <mergeCell ref="A60:F60"/>
    <mergeCell ref="G60:H60"/>
    <mergeCell ref="I60:J60"/>
    <mergeCell ref="M60:N60"/>
    <mergeCell ref="A61:F61"/>
    <mergeCell ref="G61:H61"/>
    <mergeCell ref="I61:J61"/>
    <mergeCell ref="M61:N61"/>
    <mergeCell ref="A56:F56"/>
    <mergeCell ref="G56:H56"/>
    <mergeCell ref="I56:J56"/>
    <mergeCell ref="M56:N56"/>
    <mergeCell ref="A57:F57"/>
    <mergeCell ref="G57:H57"/>
    <mergeCell ref="I57:J57"/>
    <mergeCell ref="M57:N57"/>
    <mergeCell ref="A58:F58"/>
    <mergeCell ref="G58:H58"/>
    <mergeCell ref="I58:J58"/>
    <mergeCell ref="M58:N58"/>
    <mergeCell ref="A53:F53"/>
    <mergeCell ref="G53:H53"/>
    <mergeCell ref="I53:J53"/>
    <mergeCell ref="M53:N53"/>
    <mergeCell ref="A54:F54"/>
    <mergeCell ref="G54:H54"/>
    <mergeCell ref="I54:J54"/>
    <mergeCell ref="M54:N54"/>
    <mergeCell ref="A55:F55"/>
    <mergeCell ref="G55:H55"/>
    <mergeCell ref="I55:J55"/>
    <mergeCell ref="M55:N55"/>
    <mergeCell ref="A50:F50"/>
    <mergeCell ref="G50:H50"/>
    <mergeCell ref="I50:J50"/>
    <mergeCell ref="M50:N50"/>
    <mergeCell ref="A51:F51"/>
    <mergeCell ref="G51:H51"/>
    <mergeCell ref="I51:J51"/>
    <mergeCell ref="M51:N51"/>
    <mergeCell ref="A52:F52"/>
    <mergeCell ref="G52:H52"/>
    <mergeCell ref="I52:J52"/>
    <mergeCell ref="M52:N52"/>
    <mergeCell ref="A48:F48"/>
    <mergeCell ref="G48:H48"/>
    <mergeCell ref="I48:J48"/>
    <mergeCell ref="M48:N48"/>
    <mergeCell ref="A46:N46"/>
    <mergeCell ref="A49:F49"/>
    <mergeCell ref="G49:H49"/>
    <mergeCell ref="I49:J49"/>
    <mergeCell ref="M49:N49"/>
    <mergeCell ref="A42:E42"/>
    <mergeCell ref="F42:H42"/>
    <mergeCell ref="I42:K42"/>
    <mergeCell ref="L42:N42"/>
    <mergeCell ref="A44:N44"/>
    <mergeCell ref="A45:N45"/>
    <mergeCell ref="A47:F47"/>
    <mergeCell ref="G47:H47"/>
    <mergeCell ref="I47:J47"/>
    <mergeCell ref="M47:N47"/>
    <mergeCell ref="A36:L36"/>
    <mergeCell ref="M36:N36"/>
    <mergeCell ref="A39:N39"/>
    <mergeCell ref="A40:N40"/>
    <mergeCell ref="A37:L37"/>
    <mergeCell ref="M37:N37"/>
    <mergeCell ref="A41:E41"/>
    <mergeCell ref="F41:H41"/>
    <mergeCell ref="I41:K41"/>
    <mergeCell ref="L41:N41"/>
    <mergeCell ref="A31:L31"/>
    <mergeCell ref="M31:N31"/>
    <mergeCell ref="A32:L32"/>
    <mergeCell ref="M32:N32"/>
    <mergeCell ref="A33:L33"/>
    <mergeCell ref="M33:N33"/>
    <mergeCell ref="A34:L34"/>
    <mergeCell ref="M34:N34"/>
    <mergeCell ref="A35:L35"/>
    <mergeCell ref="M35:N35"/>
    <mergeCell ref="A30:L30"/>
    <mergeCell ref="M30:N30"/>
    <mergeCell ref="A26:I26"/>
    <mergeCell ref="J26:L26"/>
    <mergeCell ref="M26:N26"/>
    <mergeCell ref="A25:I25"/>
    <mergeCell ref="J25:L25"/>
    <mergeCell ref="M25:N25"/>
    <mergeCell ref="M24:N24"/>
    <mergeCell ref="A18:I18"/>
    <mergeCell ref="J18:N18"/>
    <mergeCell ref="A20:I20"/>
    <mergeCell ref="A19:N19"/>
    <mergeCell ref="J20:L20"/>
    <mergeCell ref="M20:N20"/>
    <mergeCell ref="A22:I22"/>
    <mergeCell ref="J22:L22"/>
    <mergeCell ref="M22:N22"/>
    <mergeCell ref="A21:I21"/>
    <mergeCell ref="J21:L21"/>
    <mergeCell ref="M21:N21"/>
    <mergeCell ref="A9:N9"/>
    <mergeCell ref="A10:N10"/>
    <mergeCell ref="A11:N11"/>
    <mergeCell ref="A12:N12"/>
    <mergeCell ref="A14:N14"/>
    <mergeCell ref="A15:N15"/>
    <mergeCell ref="A16:N16"/>
    <mergeCell ref="A17:I17"/>
    <mergeCell ref="J17:N17"/>
    <mergeCell ref="O1:O2"/>
    <mergeCell ref="A1:N1"/>
    <mergeCell ref="A2:N2"/>
    <mergeCell ref="A3:N3"/>
    <mergeCell ref="A4:N4"/>
    <mergeCell ref="A5:N5"/>
    <mergeCell ref="A6:N6"/>
    <mergeCell ref="A7:N7"/>
    <mergeCell ref="A8:N8"/>
    <mergeCell ref="L183:N183"/>
    <mergeCell ref="A184:H184"/>
    <mergeCell ref="I184:K184"/>
    <mergeCell ref="L184:N184"/>
    <mergeCell ref="A185:H185"/>
    <mergeCell ref="I185:K185"/>
    <mergeCell ref="L185:N185"/>
    <mergeCell ref="A186:H186"/>
    <mergeCell ref="I186:K186"/>
    <mergeCell ref="L186:N186"/>
    <mergeCell ref="A183:H183"/>
    <mergeCell ref="I183:K183"/>
    <mergeCell ref="A187:H187"/>
    <mergeCell ref="I187:K187"/>
    <mergeCell ref="L187:N187"/>
    <mergeCell ref="A188:H188"/>
    <mergeCell ref="I188:K188"/>
    <mergeCell ref="L188:N188"/>
    <mergeCell ref="A189:H189"/>
    <mergeCell ref="I189:K189"/>
    <mergeCell ref="L189:N189"/>
    <mergeCell ref="A190:H190"/>
    <mergeCell ref="I190:K190"/>
    <mergeCell ref="L190:N190"/>
    <mergeCell ref="A191:H191"/>
    <mergeCell ref="I191:K191"/>
    <mergeCell ref="L191:N191"/>
    <mergeCell ref="A192:H192"/>
    <mergeCell ref="I192:K192"/>
    <mergeCell ref="L192:N192"/>
    <mergeCell ref="L196:N196"/>
    <mergeCell ref="A197:H197"/>
    <mergeCell ref="I197:K197"/>
    <mergeCell ref="L197:N197"/>
    <mergeCell ref="A198:H198"/>
    <mergeCell ref="I198:K198"/>
    <mergeCell ref="L198:N198"/>
    <mergeCell ref="A193:H193"/>
    <mergeCell ref="I193:K193"/>
    <mergeCell ref="L193:N193"/>
    <mergeCell ref="A194:H194"/>
    <mergeCell ref="I194:K194"/>
    <mergeCell ref="L194:N194"/>
    <mergeCell ref="A195:H195"/>
    <mergeCell ref="I195:K195"/>
    <mergeCell ref="L195:N195"/>
    <mergeCell ref="A196:H196"/>
    <mergeCell ref="I196:K196"/>
    <mergeCell ref="A206:J206"/>
    <mergeCell ref="M206:N206"/>
    <mergeCell ref="A207:J207"/>
    <mergeCell ref="M207:N207"/>
    <mergeCell ref="A208:J208"/>
    <mergeCell ref="A209:J209"/>
    <mergeCell ref="M209:N209"/>
    <mergeCell ref="K204:L204"/>
    <mergeCell ref="K206:L206"/>
    <mergeCell ref="K207:L207"/>
    <mergeCell ref="K208:L208"/>
    <mergeCell ref="A204:J204"/>
    <mergeCell ref="M208:N208"/>
    <mergeCell ref="K209:L209"/>
    <mergeCell ref="M204:N204"/>
    <mergeCell ref="A205:L205"/>
    <mergeCell ref="A199:H199"/>
    <mergeCell ref="I199:K199"/>
    <mergeCell ref="L199:N199"/>
    <mergeCell ref="A200:H200"/>
    <mergeCell ref="I200:K200"/>
    <mergeCell ref="L200:N200"/>
    <mergeCell ref="K201:L201"/>
    <mergeCell ref="K203:L203"/>
    <mergeCell ref="A202:J202"/>
    <mergeCell ref="K202:L202"/>
    <mergeCell ref="M202:N202"/>
    <mergeCell ref="A203:J203"/>
    <mergeCell ref="M203:N203"/>
    <mergeCell ref="A23:I23"/>
    <mergeCell ref="J23:L23"/>
    <mergeCell ref="M23:N23"/>
    <mergeCell ref="M121:N121"/>
    <mergeCell ref="B117:H117"/>
    <mergeCell ref="M117:N117"/>
    <mergeCell ref="B115:H115"/>
    <mergeCell ref="M115:N115"/>
    <mergeCell ref="B119:H119"/>
    <mergeCell ref="M119:N119"/>
    <mergeCell ref="A108:N108"/>
    <mergeCell ref="A109:N109"/>
    <mergeCell ref="A110:A111"/>
    <mergeCell ref="B110:H111"/>
    <mergeCell ref="I110:I111"/>
    <mergeCell ref="J110:J111"/>
    <mergeCell ref="K110:K111"/>
    <mergeCell ref="L110:L111"/>
    <mergeCell ref="M110:N111"/>
    <mergeCell ref="A24:I24"/>
    <mergeCell ref="J24:L24"/>
    <mergeCell ref="A28:N28"/>
    <mergeCell ref="A29:L29"/>
    <mergeCell ref="M29:N29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Театр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2016-03-31T05:21:06Z</dcterms:modified>
</cp:coreProperties>
</file>