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75" windowWidth="15195" windowHeight="8190"/>
  </bookViews>
  <sheets>
    <sheet name="прил. 1" sheetId="12" r:id="rId1"/>
    <sheet name="прил. 2" sheetId="13" r:id="rId2"/>
  </sheets>
  <definedNames>
    <definedName name="_xlnm.Print_Titles" localSheetId="0">'прил. 1'!$7:$7</definedName>
    <definedName name="_xlnm.Print_Titles" localSheetId="1">'прил. 2'!$7:$7</definedName>
    <definedName name="_xlnm.Print_Area" localSheetId="0">'прил. 1'!$A$1:$I$54</definedName>
    <definedName name="_xlnm.Print_Area" localSheetId="1">'прил. 2'!$A$1:$F$24</definedName>
  </definedNames>
  <calcPr calcId="125725"/>
</workbook>
</file>

<file path=xl/calcChain.xml><?xml version="1.0" encoding="utf-8"?>
<calcChain xmlns="http://schemas.openxmlformats.org/spreadsheetml/2006/main">
  <c r="D22" i="12"/>
  <c r="I22" s="1"/>
  <c r="D37"/>
  <c r="I42"/>
  <c r="D25"/>
  <c r="I25" s="1"/>
  <c r="I26"/>
  <c r="D23"/>
  <c r="I23"/>
  <c r="D11"/>
  <c r="D10"/>
  <c r="I41"/>
  <c r="I40"/>
  <c r="I39"/>
  <c r="I38"/>
  <c r="I36"/>
  <c r="I35"/>
  <c r="I31"/>
  <c r="I29"/>
  <c r="I28"/>
  <c r="I21"/>
  <c r="I20"/>
  <c r="I14"/>
  <c r="I13"/>
  <c r="D19" l="1"/>
  <c r="D24"/>
  <c r="I32"/>
  <c r="I33"/>
  <c r="D15" l="1"/>
  <c r="I19"/>
  <c r="I30" l="1"/>
  <c r="I11"/>
  <c r="I10"/>
  <c r="I16"/>
  <c r="I17"/>
  <c r="I18"/>
  <c r="I24"/>
  <c r="I27"/>
  <c r="I34"/>
  <c r="I37"/>
  <c r="I44"/>
  <c r="I9"/>
  <c r="I12"/>
  <c r="D8" l="1"/>
  <c r="D45" l="1"/>
  <c r="I45" s="1"/>
  <c r="I8"/>
  <c r="D43"/>
  <c r="I43" s="1"/>
  <c r="D46"/>
  <c r="I46" s="1"/>
  <c r="I15"/>
  <c r="D47" l="1"/>
  <c r="I47" s="1"/>
</calcChain>
</file>

<file path=xl/sharedStrings.xml><?xml version="1.0" encoding="utf-8"?>
<sst xmlns="http://schemas.openxmlformats.org/spreadsheetml/2006/main" count="69" uniqueCount="64">
  <si>
    <t xml:space="preserve">  в том числе:</t>
  </si>
  <si>
    <t xml:space="preserve">     в том числе:</t>
  </si>
  <si>
    <t>оплата труда и начисления на выплаты по оплате труда административно-управленческого, административно-хозяйственного, вспомогательного и иного персонала, не принимающего непосредственное участие в оказании госуслуги (работы)</t>
  </si>
  <si>
    <t xml:space="preserve">        из них :</t>
  </si>
  <si>
    <t>Код экономи-ческой классифи-кации КОСГУ</t>
  </si>
  <si>
    <t>Наименование государственной услуги</t>
  </si>
  <si>
    <t>Нормативные затраты на общехозяй-ственные нужды</t>
  </si>
  <si>
    <t xml:space="preserve">Затраты на содержание имущества </t>
  </si>
  <si>
    <t>тыс.руб</t>
  </si>
  <si>
    <t xml:space="preserve">Итого отчетный финансовый год </t>
  </si>
  <si>
    <t>Итого текущий финансовый год</t>
  </si>
  <si>
    <t>Итого очередной финансовый год</t>
  </si>
  <si>
    <t>Итого первый год планового периода</t>
  </si>
  <si>
    <t>Итого второй год планового периода</t>
  </si>
  <si>
    <r>
      <t>1</t>
    </r>
    <r>
      <rPr>
        <sz val="12"/>
        <rFont val="Times New Roman"/>
        <family val="1"/>
        <charset val="204"/>
      </rPr>
      <t xml:space="preserve"> Определяется  путем суммирования нормативных затрат, непосредственно связанных с оказанием государственной услуги  (графа 2) и нормативных затрат на общехозяйственные нужды (графа 3)</t>
    </r>
  </si>
  <si>
    <t>Итого затраты по услуге</t>
  </si>
  <si>
    <t>Нормативные затраты, непосредственно связанные с оказанием государственной услуги</t>
  </si>
  <si>
    <r>
      <t xml:space="preserve">Итого нормативные затраты на оказание государственной услуги </t>
    </r>
    <r>
      <rPr>
        <b/>
        <vertAlign val="superscript"/>
        <sz val="11"/>
        <rFont val="Times New Roman"/>
        <family val="1"/>
        <charset val="204"/>
      </rPr>
      <t>1</t>
    </r>
  </si>
  <si>
    <r>
      <t>Сумма финансового обеспечения выполнения государствен-ного задания</t>
    </r>
    <r>
      <rPr>
        <b/>
        <vertAlign val="superscript"/>
        <sz val="11"/>
        <rFont val="Times New Roman"/>
        <family val="1"/>
        <charset val="204"/>
      </rPr>
      <t>2</t>
    </r>
  </si>
  <si>
    <r>
      <t xml:space="preserve">2 </t>
    </r>
    <r>
      <rPr>
        <sz val="12"/>
        <rFont val="Times New Roman"/>
        <family val="1"/>
        <charset val="204"/>
      </rPr>
      <t>Определяется путем суммирования итогового объема нормативных затрат (графа 4) и затрат на содержание имущества (графа 5)</t>
    </r>
  </si>
  <si>
    <t>Приложение № 2 к Порядку определения нормативных затрат на оказание краевыми государственными бюджетными учреждениями, подведомственными министерству сельского хозяйства и продовольственной политики Красноярского края, государственных услуг и нормативных затрат на содержание имущества краевых государственных бюджетных учреждений</t>
  </si>
  <si>
    <t>Результаты расчетов объема нормативных затрат на оказание Учреждением государственных услуг и нормативных затрат на содержание имущества Учреждения на ______ год и на плановый период ______ и ______  годов</t>
  </si>
  <si>
    <t>Услуга № 1</t>
  </si>
  <si>
    <t>(наименование Учреждения)</t>
  </si>
  <si>
    <t>по _____________________________________________________________________________________</t>
  </si>
  <si>
    <t xml:space="preserve"> транспортные расходы</t>
  </si>
  <si>
    <t>оплата труда и  начисления на вылаты по оплате труда   персонала, принимающего непосредственное  участие в оказании  госуслуги</t>
  </si>
  <si>
    <t>содержание объектов особо ценного движимого имущества</t>
  </si>
  <si>
    <t xml:space="preserve">Нормативные затраты, непосредственно связанные с оказанием единицы муниципальной услуги </t>
  </si>
  <si>
    <t>Нормативные затраты на общехозяйственные нужды на единицу муниципальной услуги</t>
  </si>
  <si>
    <t>Итого нормативных затрат на оказание единицы муниципальной услуги (стр. 1 +  стр. 2)</t>
  </si>
  <si>
    <t>Нормативные затраты, непосредственно связанные с оказанием  муниципальной услуги (стр. 1 / стр. 4)</t>
  </si>
  <si>
    <t>Нормативные затраты на общехозяйственные нужды при оказании муниципальной услуги                  (стр. 2 / стр. 4)</t>
  </si>
  <si>
    <t>Объем муниципальной услуги  (ед.)</t>
  </si>
  <si>
    <t>Нормативные затраты на оказание муниципальной услуги (стр. 3 / стр. 4)</t>
  </si>
  <si>
    <r>
      <t>Показатель № 1 объема государственной услуги, ед. измерения                                                                                                                                                                                                                                               (</t>
    </r>
    <r>
      <rPr>
        <sz val="10"/>
        <rFont val="Times New Roman"/>
        <family val="1"/>
        <charset val="204"/>
      </rPr>
      <t>Предоставление дополнительного образования детям и подросткам в детско-юношеских спортивных  школах муниципального значения)</t>
    </r>
  </si>
  <si>
    <t xml:space="preserve"> СОГЛАСОВАНО                                                                                                                                                                                                                                                                   Начальник отдела экономики                                      Администрации г. Шарыпово                           ________________Е.В. Рачеева                             "___"__________________             г.</t>
  </si>
  <si>
    <t>руб.             Таблица 1</t>
  </si>
  <si>
    <t>прочие выплаты, в том числе:</t>
  </si>
  <si>
    <t>Командировочные</t>
  </si>
  <si>
    <t>Курсы повышения квалификации</t>
  </si>
  <si>
    <t>Проживание на курсах</t>
  </si>
  <si>
    <t>прочие расходы, в том числе:</t>
  </si>
  <si>
    <t>Медицинский осмотр</t>
  </si>
  <si>
    <t>Услуги сторонней организацией (услуги бани)</t>
  </si>
  <si>
    <t>Абонентская плата</t>
  </si>
  <si>
    <t>Интернет</t>
  </si>
  <si>
    <t xml:space="preserve">  услуги  связи, в том числе:</t>
  </si>
  <si>
    <t>Слежебные командировки</t>
  </si>
  <si>
    <t xml:space="preserve"> услуги по содержанию имущества, в том числе:</t>
  </si>
  <si>
    <t>Заправка картриджей</t>
  </si>
  <si>
    <t>Обслуживание оргтехники</t>
  </si>
  <si>
    <t>увеличение стоимости материальных запасов, в том числе:</t>
  </si>
  <si>
    <t>Медикаменты, мединструмент</t>
  </si>
  <si>
    <t>Хозтовары</t>
  </si>
  <si>
    <t>Канцелярские товары</t>
  </si>
  <si>
    <t>Приобретение картриджей для принтера</t>
  </si>
  <si>
    <t>Услуги за переоформление лицензии, регистрации Устава, изготовления печати</t>
  </si>
  <si>
    <t>спортивные мероприятия</t>
  </si>
  <si>
    <t>госпошлина за переоформление лицензии</t>
  </si>
  <si>
    <t>Приобретение экипировки</t>
  </si>
  <si>
    <t xml:space="preserve">Расчет объема нормативных затрат на оказание муниципальных  услуг и нормативных затрат на содержание имущества   муниципального бюджетного учреждения дополнительного образования "Специализированная детско-юношеская спортивная школа олимпийского резерва по единоборствам" г.Шарыпово на 2015 год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</si>
  <si>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Директор МБУ ДО "СДЮСШОР"                                                                                    С.Н.Чечкова</t>
  </si>
  <si>
    <t>Приложение № 3 к распоряжению          Отдела спорта,туризма и молодежной                                                          политики Администрации города                                                                  Шарыпово   № 255      от  26.11.2015  года</t>
  </si>
</sst>
</file>

<file path=xl/styles.xml><?xml version="1.0" encoding="utf-8"?>
<styleSheet xmlns="http://schemas.openxmlformats.org/spreadsheetml/2006/main">
  <numFmts count="2">
    <numFmt numFmtId="41" formatCode="_-* #,##0_р_._-;\-* #,##0_р_._-;_-* &quot;-&quot;_р_._-;_-@_-"/>
    <numFmt numFmtId="43" formatCode="_-* #,##0.00_р_._-;\-* #,##0.00_р_._-;_-* &quot;-&quot;??_р_._-;_-@_-"/>
  </numFmts>
  <fonts count="14">
    <font>
      <sz val="10"/>
      <name val="Arial Cyr"/>
      <charset val="204"/>
    </font>
    <font>
      <sz val="10"/>
      <name val="Arial Cyr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vertAlign val="superscript"/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sz val="8"/>
      <name val="Arial Cyr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6">
    <xf numFmtId="0" fontId="0" fillId="0" borderId="0" xfId="0"/>
    <xf numFmtId="0" fontId="0" fillId="0" borderId="0" xfId="0" applyBorder="1"/>
    <xf numFmtId="0" fontId="0" fillId="0" borderId="1" xfId="0" applyBorder="1"/>
    <xf numFmtId="0" fontId="0" fillId="0" borderId="0" xfId="0" applyAlignment="1">
      <alignment wrapText="1"/>
    </xf>
    <xf numFmtId="0" fontId="3" fillId="0" borderId="6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9" fillId="0" borderId="1" xfId="0" applyFont="1" applyBorder="1" applyAlignment="1">
      <alignment vertical="top" wrapText="1"/>
    </xf>
    <xf numFmtId="0" fontId="5" fillId="0" borderId="0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 wrapText="1"/>
    </xf>
    <xf numFmtId="0" fontId="6" fillId="0" borderId="2" xfId="0" applyFont="1" applyBorder="1"/>
    <xf numFmtId="0" fontId="6" fillId="0" borderId="7" xfId="0" applyFont="1" applyBorder="1"/>
    <xf numFmtId="0" fontId="11" fillId="0" borderId="7" xfId="0" applyFont="1" applyBorder="1" applyAlignment="1">
      <alignment horizontal="center" vertical="top" wrapText="1"/>
    </xf>
    <xf numFmtId="0" fontId="10" fillId="0" borderId="9" xfId="0" applyFont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center"/>
    </xf>
    <xf numFmtId="0" fontId="10" fillId="0" borderId="3" xfId="0" applyFont="1" applyBorder="1" applyAlignment="1">
      <alignment wrapText="1"/>
    </xf>
    <xf numFmtId="0" fontId="12" fillId="0" borderId="3" xfId="0" applyFont="1" applyBorder="1" applyAlignment="1">
      <alignment horizontal="center" wrapText="1"/>
    </xf>
    <xf numFmtId="43" fontId="13" fillId="0" borderId="1" xfId="1" applyFont="1" applyBorder="1" applyAlignment="1"/>
    <xf numFmtId="0" fontId="13" fillId="0" borderId="1" xfId="0" applyFont="1" applyBorder="1" applyAlignment="1"/>
    <xf numFmtId="0" fontId="6" fillId="0" borderId="8" xfId="0" applyFont="1" applyBorder="1"/>
    <xf numFmtId="0" fontId="6" fillId="0" borderId="3" xfId="0" applyFont="1" applyBorder="1" applyAlignment="1">
      <alignment wrapText="1"/>
    </xf>
    <xf numFmtId="0" fontId="13" fillId="0" borderId="3" xfId="0" applyFont="1" applyBorder="1" applyAlignment="1">
      <alignment horizontal="center" wrapText="1"/>
    </xf>
    <xf numFmtId="0" fontId="6" fillId="0" borderId="1" xfId="0" applyFont="1" applyBorder="1"/>
    <xf numFmtId="0" fontId="13" fillId="0" borderId="1" xfId="0" applyFont="1" applyBorder="1" applyAlignment="1">
      <alignment wrapText="1"/>
    </xf>
    <xf numFmtId="0" fontId="6" fillId="0" borderId="4" xfId="0" applyFont="1" applyBorder="1" applyAlignment="1">
      <alignment wrapText="1"/>
    </xf>
    <xf numFmtId="0" fontId="13" fillId="0" borderId="4" xfId="0" applyFont="1" applyBorder="1" applyAlignment="1">
      <alignment horizontal="center" wrapText="1"/>
    </xf>
    <xf numFmtId="0" fontId="6" fillId="0" borderId="5" xfId="0" applyFont="1" applyBorder="1"/>
    <xf numFmtId="43" fontId="6" fillId="0" borderId="1" xfId="1" applyFont="1" applyFill="1" applyBorder="1"/>
    <xf numFmtId="43" fontId="13" fillId="0" borderId="1" xfId="1" applyFont="1" applyFill="1" applyBorder="1" applyAlignment="1">
      <alignment wrapText="1"/>
    </xf>
    <xf numFmtId="0" fontId="10" fillId="0" borderId="3" xfId="0" applyFont="1" applyBorder="1" applyAlignment="1">
      <alignment vertical="top" wrapText="1"/>
    </xf>
    <xf numFmtId="0" fontId="12" fillId="0" borderId="3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/>
    </xf>
    <xf numFmtId="0" fontId="6" fillId="0" borderId="0" xfId="0" applyFont="1" applyBorder="1" applyAlignment="1">
      <alignment horizontal="left" vertical="top" wrapText="1"/>
    </xf>
    <xf numFmtId="0" fontId="6" fillId="0" borderId="0" xfId="0" applyFont="1" applyBorder="1"/>
    <xf numFmtId="0" fontId="6" fillId="0" borderId="0" xfId="0" applyFont="1" applyBorder="1" applyAlignment="1">
      <alignment horizontal="center"/>
    </xf>
    <xf numFmtId="0" fontId="6" fillId="0" borderId="0" xfId="0" applyFont="1" applyFill="1" applyAlignment="1">
      <alignment horizontal="left" wrapText="1"/>
    </xf>
    <xf numFmtId="0" fontId="6" fillId="0" borderId="0" xfId="0" applyFont="1" applyFill="1"/>
    <xf numFmtId="0" fontId="13" fillId="0" borderId="1" xfId="0" applyFont="1" applyFill="1" applyBorder="1" applyAlignment="1"/>
    <xf numFmtId="0" fontId="13" fillId="0" borderId="1" xfId="0" applyFont="1" applyFill="1" applyBorder="1" applyAlignment="1">
      <alignment wrapText="1"/>
    </xf>
    <xf numFmtId="43" fontId="6" fillId="0" borderId="5" xfId="1" applyFont="1" applyFill="1" applyBorder="1"/>
    <xf numFmtId="0" fontId="12" fillId="0" borderId="1" xfId="0" applyFont="1" applyFill="1" applyBorder="1" applyAlignment="1">
      <alignment horizontal="center" wrapText="1"/>
    </xf>
    <xf numFmtId="43" fontId="12" fillId="0" borderId="1" xfId="0" applyNumberFormat="1" applyFont="1" applyFill="1" applyBorder="1" applyAlignment="1">
      <alignment horizontal="center" wrapText="1"/>
    </xf>
    <xf numFmtId="0" fontId="6" fillId="0" borderId="0" xfId="0" applyFont="1" applyFill="1" applyBorder="1"/>
    <xf numFmtId="41" fontId="12" fillId="0" borderId="1" xfId="1" applyNumberFormat="1" applyFont="1" applyBorder="1" applyAlignment="1"/>
    <xf numFmtId="43" fontId="12" fillId="0" borderId="1" xfId="1" applyFont="1" applyBorder="1" applyAlignment="1"/>
    <xf numFmtId="43" fontId="12" fillId="0" borderId="1" xfId="0" applyNumberFormat="1" applyFont="1" applyFill="1" applyBorder="1" applyAlignment="1">
      <alignment wrapText="1"/>
    </xf>
    <xf numFmtId="43" fontId="12" fillId="0" borderId="1" xfId="1" applyFont="1" applyFill="1" applyBorder="1" applyAlignment="1"/>
    <xf numFmtId="0" fontId="12" fillId="0" borderId="1" xfId="0" applyFont="1" applyBorder="1" applyAlignment="1"/>
    <xf numFmtId="43" fontId="12" fillId="0" borderId="1" xfId="1" applyFont="1" applyFill="1" applyBorder="1" applyAlignment="1">
      <alignment wrapText="1"/>
    </xf>
    <xf numFmtId="0" fontId="12" fillId="0" borderId="1" xfId="0" applyFont="1" applyBorder="1" applyAlignment="1">
      <alignment wrapText="1"/>
    </xf>
    <xf numFmtId="0" fontId="10" fillId="0" borderId="1" xfId="0" applyFont="1" applyBorder="1"/>
    <xf numFmtId="0" fontId="10" fillId="0" borderId="0" xfId="0" applyFont="1" applyAlignment="1">
      <alignment vertical="center" wrapText="1"/>
    </xf>
    <xf numFmtId="0" fontId="6" fillId="0" borderId="14" xfId="0" applyFont="1" applyBorder="1" applyAlignment="1">
      <alignment wrapText="1"/>
    </xf>
    <xf numFmtId="0" fontId="6" fillId="0" borderId="3" xfId="0" applyFont="1" applyBorder="1" applyAlignment="1">
      <alignment horizontal="left" wrapText="1"/>
    </xf>
    <xf numFmtId="0" fontId="10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top" wrapText="1"/>
    </xf>
    <xf numFmtId="0" fontId="6" fillId="0" borderId="0" xfId="0" applyFont="1" applyAlignment="1">
      <alignment vertical="top"/>
    </xf>
    <xf numFmtId="0" fontId="11" fillId="0" borderId="14" xfId="0" applyFont="1" applyBorder="1" applyAlignment="1">
      <alignment horizontal="left" wrapText="1"/>
    </xf>
    <xf numFmtId="0" fontId="11" fillId="0" borderId="4" xfId="0" applyFont="1" applyBorder="1" applyAlignment="1">
      <alignment horizontal="left" wrapText="1"/>
    </xf>
    <xf numFmtId="0" fontId="11" fillId="0" borderId="10" xfId="0" applyFont="1" applyBorder="1" applyAlignment="1">
      <alignment horizontal="center" vertical="top" wrapText="1"/>
    </xf>
    <xf numFmtId="0" fontId="11" fillId="0" borderId="11" xfId="0" applyFont="1" applyBorder="1" applyAlignment="1">
      <alignment horizontal="center" vertical="top" wrapText="1"/>
    </xf>
    <xf numFmtId="0" fontId="11" fillId="0" borderId="7" xfId="0" applyFont="1" applyBorder="1" applyAlignment="1">
      <alignment horizontal="center" vertical="top" wrapText="1"/>
    </xf>
    <xf numFmtId="0" fontId="6" fillId="0" borderId="0" xfId="0" applyFont="1" applyBorder="1" applyAlignment="1">
      <alignment horizontal="center" vertical="top" wrapText="1"/>
    </xf>
    <xf numFmtId="0" fontId="13" fillId="0" borderId="0" xfId="0" applyFont="1" applyBorder="1" applyAlignment="1">
      <alignment horizontal="left" vertical="top" wrapText="1"/>
    </xf>
    <xf numFmtId="16" fontId="6" fillId="0" borderId="12" xfId="0" applyNumberFormat="1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11" fillId="0" borderId="6" xfId="0" applyFont="1" applyBorder="1" applyAlignment="1">
      <alignment horizontal="left" wrapText="1"/>
    </xf>
    <xf numFmtId="0" fontId="11" fillId="0" borderId="5" xfId="0" applyFont="1" applyBorder="1" applyAlignment="1">
      <alignment horizontal="left" wrapText="1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7" fillId="0" borderId="0" xfId="0" applyFont="1" applyAlignment="1">
      <alignment wrapText="1"/>
    </xf>
    <xf numFmtId="0" fontId="0" fillId="0" borderId="0" xfId="0" applyAlignment="1">
      <alignment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65"/>
  <sheetViews>
    <sheetView tabSelected="1" zoomScaleNormal="100" zoomScaleSheetLayoutView="100" workbookViewId="0">
      <selection activeCell="D2" sqref="D2"/>
    </sheetView>
  </sheetViews>
  <sheetFormatPr defaultRowHeight="12.75"/>
  <cols>
    <col min="1" max="1" width="3.42578125" style="10" customWidth="1"/>
    <col min="2" max="2" width="48.5703125" style="10" customWidth="1"/>
    <col min="3" max="3" width="8.140625" style="11" customWidth="1"/>
    <col min="4" max="4" width="20.140625" style="39" customWidth="1"/>
    <col min="5" max="5" width="4" style="10" hidden="1" customWidth="1"/>
    <col min="6" max="6" width="4.28515625" style="10" hidden="1" customWidth="1"/>
    <col min="7" max="7" width="4.7109375" style="10" hidden="1" customWidth="1"/>
    <col min="8" max="8" width="3.7109375" style="10" hidden="1" customWidth="1"/>
    <col min="9" max="9" width="23.140625" style="10" customWidth="1"/>
    <col min="10" max="16384" width="9.140625" style="10"/>
  </cols>
  <sheetData>
    <row r="1" spans="1:9" ht="65.25" customHeight="1">
      <c r="C1" s="54"/>
      <c r="D1" s="57" t="s">
        <v>63</v>
      </c>
      <c r="E1" s="57"/>
      <c r="F1" s="57"/>
      <c r="G1" s="57"/>
      <c r="H1" s="57"/>
      <c r="I1" s="57"/>
    </row>
    <row r="2" spans="1:9" ht="15.75" customHeight="1">
      <c r="D2" s="38"/>
      <c r="E2" s="12"/>
      <c r="F2" s="12"/>
      <c r="G2" s="12"/>
      <c r="H2" s="12"/>
      <c r="I2" s="12"/>
    </row>
    <row r="3" spans="1:9">
      <c r="B3" s="58" t="s">
        <v>61</v>
      </c>
      <c r="C3" s="58"/>
      <c r="D3" s="58"/>
      <c r="E3" s="58"/>
      <c r="F3" s="58"/>
      <c r="G3" s="58"/>
      <c r="H3" s="58"/>
      <c r="I3" s="59"/>
    </row>
    <row r="4" spans="1:9">
      <c r="B4" s="58"/>
      <c r="C4" s="58"/>
      <c r="D4" s="58"/>
      <c r="E4" s="58"/>
      <c r="F4" s="58"/>
      <c r="G4" s="58"/>
      <c r="H4" s="58"/>
      <c r="I4" s="59"/>
    </row>
    <row r="5" spans="1:9" ht="39" customHeight="1">
      <c r="B5" s="58"/>
      <c r="C5" s="58"/>
      <c r="D5" s="58"/>
      <c r="E5" s="58"/>
      <c r="F5" s="58"/>
      <c r="G5" s="58"/>
      <c r="H5" s="58"/>
      <c r="I5" s="59"/>
    </row>
    <row r="6" spans="1:9" ht="13.5" customHeight="1" thickBot="1">
      <c r="I6" s="10" t="s">
        <v>37</v>
      </c>
    </row>
    <row r="7" spans="1:9" ht="143.25" customHeight="1">
      <c r="A7" s="13"/>
      <c r="B7" s="14"/>
      <c r="C7" s="15" t="s">
        <v>4</v>
      </c>
      <c r="D7" s="62" t="s">
        <v>35</v>
      </c>
      <c r="E7" s="63"/>
      <c r="F7" s="63"/>
      <c r="G7" s="63"/>
      <c r="H7" s="64"/>
      <c r="I7" s="16" t="s">
        <v>15</v>
      </c>
    </row>
    <row r="8" spans="1:9" ht="25.5">
      <c r="A8" s="17">
        <v>1</v>
      </c>
      <c r="B8" s="18" t="s">
        <v>28</v>
      </c>
      <c r="C8" s="19"/>
      <c r="D8" s="49">
        <f>SUM(D10:D12)</f>
        <v>7792953.6400000006</v>
      </c>
      <c r="E8" s="50"/>
      <c r="F8" s="50"/>
      <c r="G8" s="50"/>
      <c r="H8" s="50"/>
      <c r="I8" s="47">
        <f>D8</f>
        <v>7792953.6400000006</v>
      </c>
    </row>
    <row r="9" spans="1:9">
      <c r="A9" s="22"/>
      <c r="B9" s="23" t="s">
        <v>0</v>
      </c>
      <c r="C9" s="24"/>
      <c r="D9" s="40"/>
      <c r="E9" s="21"/>
      <c r="F9" s="21"/>
      <c r="G9" s="21"/>
      <c r="H9" s="21"/>
      <c r="I9" s="20">
        <f t="shared" ref="I9:I46" si="0">D9</f>
        <v>0</v>
      </c>
    </row>
    <row r="10" spans="1:9" ht="22.5" customHeight="1">
      <c r="A10" s="67"/>
      <c r="B10" s="60" t="s">
        <v>26</v>
      </c>
      <c r="C10" s="24">
        <v>211</v>
      </c>
      <c r="D10" s="30">
        <f>5941437.91+15745.01+18342.4+9692.53</f>
        <v>5985217.8500000006</v>
      </c>
      <c r="E10" s="25"/>
      <c r="F10" s="25"/>
      <c r="G10" s="25"/>
      <c r="H10" s="25"/>
      <c r="I10" s="20">
        <f t="shared" si="0"/>
        <v>5985217.8500000006</v>
      </c>
    </row>
    <row r="11" spans="1:9" ht="13.5" customHeight="1">
      <c r="A11" s="68"/>
      <c r="B11" s="61"/>
      <c r="C11" s="24">
        <v>213</v>
      </c>
      <c r="D11" s="30">
        <f>1794314.24+4754.99+5539.41+2927.15</f>
        <v>1807535.7899999998</v>
      </c>
      <c r="E11" s="25"/>
      <c r="F11" s="25"/>
      <c r="G11" s="25"/>
      <c r="H11" s="25"/>
      <c r="I11" s="20">
        <f t="shared" si="0"/>
        <v>1807535.7899999998</v>
      </c>
    </row>
    <row r="12" spans="1:9" ht="15" customHeight="1">
      <c r="A12" s="22"/>
      <c r="B12" s="23" t="s">
        <v>38</v>
      </c>
      <c r="C12" s="24">
        <v>212</v>
      </c>
      <c r="D12" s="30">
        <v>200</v>
      </c>
      <c r="E12" s="25"/>
      <c r="F12" s="25"/>
      <c r="G12" s="25"/>
      <c r="H12" s="25"/>
      <c r="I12" s="47">
        <f t="shared" si="0"/>
        <v>200</v>
      </c>
    </row>
    <row r="13" spans="1:9" ht="15" customHeight="1">
      <c r="A13" s="22"/>
      <c r="B13" s="23" t="s">
        <v>39</v>
      </c>
      <c r="C13" s="24"/>
      <c r="D13" s="30">
        <v>1600</v>
      </c>
      <c r="E13" s="25"/>
      <c r="F13" s="25"/>
      <c r="G13" s="25"/>
      <c r="H13" s="25"/>
      <c r="I13" s="20">
        <f t="shared" si="0"/>
        <v>1600</v>
      </c>
    </row>
    <row r="14" spans="1:9" ht="15" customHeight="1">
      <c r="A14" s="22"/>
      <c r="B14" s="23" t="s">
        <v>40</v>
      </c>
      <c r="C14" s="24"/>
      <c r="D14" s="30">
        <v>800</v>
      </c>
      <c r="E14" s="25"/>
      <c r="F14" s="25"/>
      <c r="G14" s="25"/>
      <c r="H14" s="25"/>
      <c r="I14" s="20">
        <f t="shared" si="0"/>
        <v>800</v>
      </c>
    </row>
    <row r="15" spans="1:9" ht="25.5">
      <c r="A15" s="17">
        <v>2</v>
      </c>
      <c r="B15" s="18" t="s">
        <v>29</v>
      </c>
      <c r="C15" s="19"/>
      <c r="D15" s="51">
        <f>D19+D24+D27+D30+D32+D33+D34+D37</f>
        <v>2304954.85</v>
      </c>
      <c r="E15" s="52"/>
      <c r="F15" s="52"/>
      <c r="G15" s="52"/>
      <c r="H15" s="52"/>
      <c r="I15" s="47">
        <f t="shared" si="0"/>
        <v>2304954.85</v>
      </c>
    </row>
    <row r="16" spans="1:9">
      <c r="A16" s="22"/>
      <c r="B16" s="23" t="s">
        <v>1</v>
      </c>
      <c r="C16" s="24"/>
      <c r="D16" s="41"/>
      <c r="E16" s="26"/>
      <c r="F16" s="26"/>
      <c r="G16" s="26"/>
      <c r="H16" s="26"/>
      <c r="I16" s="20">
        <f t="shared" si="0"/>
        <v>0</v>
      </c>
    </row>
    <row r="17" spans="1:9" ht="27.75" customHeight="1">
      <c r="A17" s="22"/>
      <c r="B17" s="27" t="s">
        <v>27</v>
      </c>
      <c r="C17" s="28"/>
      <c r="D17" s="42"/>
      <c r="E17" s="29"/>
      <c r="F17" s="29"/>
      <c r="G17" s="29"/>
      <c r="H17" s="29"/>
      <c r="I17" s="20">
        <f t="shared" si="0"/>
        <v>0</v>
      </c>
    </row>
    <row r="18" spans="1:9" ht="12.75" customHeight="1">
      <c r="A18" s="22"/>
      <c r="B18" s="23" t="s">
        <v>3</v>
      </c>
      <c r="C18" s="24"/>
      <c r="D18" s="30"/>
      <c r="E18" s="25"/>
      <c r="F18" s="25"/>
      <c r="G18" s="25"/>
      <c r="H18" s="25"/>
      <c r="I18" s="20">
        <f t="shared" si="0"/>
        <v>0</v>
      </c>
    </row>
    <row r="19" spans="1:9">
      <c r="A19" s="22"/>
      <c r="B19" s="23" t="s">
        <v>42</v>
      </c>
      <c r="C19" s="24">
        <v>226</v>
      </c>
      <c r="D19" s="30">
        <f>D20+D21+D22+D23</f>
        <v>183417</v>
      </c>
      <c r="E19" s="25"/>
      <c r="F19" s="25"/>
      <c r="G19" s="25"/>
      <c r="H19" s="25"/>
      <c r="I19" s="47">
        <f>D19</f>
        <v>183417</v>
      </c>
    </row>
    <row r="20" spans="1:9">
      <c r="A20" s="22"/>
      <c r="B20" s="23" t="s">
        <v>41</v>
      </c>
      <c r="C20" s="24"/>
      <c r="D20" s="30">
        <v>4000</v>
      </c>
      <c r="E20" s="25"/>
      <c r="F20" s="25"/>
      <c r="G20" s="25"/>
      <c r="H20" s="25"/>
      <c r="I20" s="20">
        <f>D20</f>
        <v>4000</v>
      </c>
    </row>
    <row r="21" spans="1:9">
      <c r="A21" s="22"/>
      <c r="B21" s="23" t="s">
        <v>43</v>
      </c>
      <c r="C21" s="24"/>
      <c r="D21" s="30">
        <v>47932</v>
      </c>
      <c r="E21" s="25"/>
      <c r="F21" s="25"/>
      <c r="G21" s="25"/>
      <c r="H21" s="25"/>
      <c r="I21" s="20">
        <f>D21</f>
        <v>47932</v>
      </c>
    </row>
    <row r="22" spans="1:9">
      <c r="A22" s="22"/>
      <c r="B22" s="23" t="s">
        <v>44</v>
      </c>
      <c r="C22" s="24"/>
      <c r="D22" s="30">
        <f>200000-72465</f>
        <v>127535</v>
      </c>
      <c r="E22" s="25"/>
      <c r="F22" s="25"/>
      <c r="G22" s="25"/>
      <c r="H22" s="25"/>
      <c r="I22" s="20">
        <f>D22</f>
        <v>127535</v>
      </c>
    </row>
    <row r="23" spans="1:9" ht="25.5">
      <c r="A23" s="22"/>
      <c r="B23" s="23" t="s">
        <v>57</v>
      </c>
      <c r="C23" s="24"/>
      <c r="D23" s="30">
        <f>4700-750</f>
        <v>3950</v>
      </c>
      <c r="E23" s="25"/>
      <c r="F23" s="25"/>
      <c r="G23" s="25"/>
      <c r="H23" s="25"/>
      <c r="I23" s="20">
        <f>D23</f>
        <v>3950</v>
      </c>
    </row>
    <row r="24" spans="1:9">
      <c r="A24" s="22"/>
      <c r="B24" s="23" t="s">
        <v>42</v>
      </c>
      <c r="C24" s="24">
        <v>290</v>
      </c>
      <c r="D24" s="31">
        <f>D25+D26</f>
        <v>819690</v>
      </c>
      <c r="E24" s="25"/>
      <c r="F24" s="25"/>
      <c r="G24" s="25"/>
      <c r="H24" s="25"/>
      <c r="I24" s="47">
        <f t="shared" si="0"/>
        <v>819690</v>
      </c>
    </row>
    <row r="25" spans="1:9">
      <c r="A25" s="22"/>
      <c r="B25" s="23" t="s">
        <v>58</v>
      </c>
      <c r="C25" s="24"/>
      <c r="D25" s="31">
        <f>392148+426792</f>
        <v>818940</v>
      </c>
      <c r="E25" s="25"/>
      <c r="F25" s="25"/>
      <c r="G25" s="25"/>
      <c r="H25" s="25"/>
      <c r="I25" s="47">
        <f t="shared" si="0"/>
        <v>818940</v>
      </c>
    </row>
    <row r="26" spans="1:9">
      <c r="A26" s="22"/>
      <c r="B26" s="23" t="s">
        <v>59</v>
      </c>
      <c r="C26" s="24"/>
      <c r="D26" s="31">
        <v>750</v>
      </c>
      <c r="E26" s="25"/>
      <c r="F26" s="25"/>
      <c r="G26" s="25"/>
      <c r="H26" s="25"/>
      <c r="I26" s="47">
        <f t="shared" si="0"/>
        <v>750</v>
      </c>
    </row>
    <row r="27" spans="1:9" ht="15.75" customHeight="1">
      <c r="A27" s="22"/>
      <c r="B27" s="23" t="s">
        <v>47</v>
      </c>
      <c r="C27" s="24">
        <v>221</v>
      </c>
      <c r="D27" s="30">
        <v>46763</v>
      </c>
      <c r="E27" s="25"/>
      <c r="F27" s="25"/>
      <c r="G27" s="25"/>
      <c r="H27" s="25"/>
      <c r="I27" s="47">
        <f t="shared" si="0"/>
        <v>46763</v>
      </c>
    </row>
    <row r="28" spans="1:9" ht="15.75" customHeight="1">
      <c r="A28" s="22"/>
      <c r="B28" s="23" t="s">
        <v>45</v>
      </c>
      <c r="C28" s="24"/>
      <c r="D28" s="30">
        <v>24107</v>
      </c>
      <c r="E28" s="25"/>
      <c r="F28" s="25"/>
      <c r="G28" s="25"/>
      <c r="H28" s="25"/>
      <c r="I28" s="20">
        <f t="shared" si="0"/>
        <v>24107</v>
      </c>
    </row>
    <row r="29" spans="1:9" ht="15.75" customHeight="1">
      <c r="A29" s="22"/>
      <c r="B29" s="23" t="s">
        <v>46</v>
      </c>
      <c r="C29" s="24"/>
      <c r="D29" s="30">
        <v>22656</v>
      </c>
      <c r="E29" s="25"/>
      <c r="F29" s="25"/>
      <c r="G29" s="25"/>
      <c r="H29" s="25"/>
      <c r="I29" s="20">
        <f>D29</f>
        <v>22656</v>
      </c>
    </row>
    <row r="30" spans="1:9" ht="15.75" customHeight="1">
      <c r="A30" s="22"/>
      <c r="B30" s="23" t="s">
        <v>25</v>
      </c>
      <c r="C30" s="24">
        <v>222</v>
      </c>
      <c r="D30" s="30">
        <v>1100</v>
      </c>
      <c r="E30" s="25"/>
      <c r="F30" s="25"/>
      <c r="G30" s="25"/>
      <c r="H30" s="25"/>
      <c r="I30" s="47">
        <f t="shared" si="0"/>
        <v>1100</v>
      </c>
    </row>
    <row r="31" spans="1:9" ht="15.75" customHeight="1">
      <c r="A31" s="22"/>
      <c r="B31" s="55" t="s">
        <v>48</v>
      </c>
      <c r="C31" s="24"/>
      <c r="D31" s="30">
        <v>3600</v>
      </c>
      <c r="E31" s="25"/>
      <c r="F31" s="25"/>
      <c r="G31" s="25"/>
      <c r="H31" s="25"/>
      <c r="I31" s="20">
        <f t="shared" si="0"/>
        <v>3600</v>
      </c>
    </row>
    <row r="32" spans="1:9" ht="36.75" customHeight="1">
      <c r="A32" s="22"/>
      <c r="B32" s="69" t="s">
        <v>2</v>
      </c>
      <c r="C32" s="24">
        <v>211</v>
      </c>
      <c r="D32" s="30">
        <v>810253.41</v>
      </c>
      <c r="E32" s="25"/>
      <c r="F32" s="25"/>
      <c r="G32" s="25"/>
      <c r="H32" s="25"/>
      <c r="I32" s="20">
        <f t="shared" si="0"/>
        <v>810253.41</v>
      </c>
    </row>
    <row r="33" spans="1:9" ht="23.25" customHeight="1">
      <c r="A33" s="22"/>
      <c r="B33" s="70"/>
      <c r="C33" s="24">
        <v>213</v>
      </c>
      <c r="D33" s="30">
        <v>244696.53</v>
      </c>
      <c r="E33" s="25"/>
      <c r="F33" s="25"/>
      <c r="G33" s="25"/>
      <c r="H33" s="25"/>
      <c r="I33" s="20">
        <f t="shared" si="0"/>
        <v>244696.53</v>
      </c>
    </row>
    <row r="34" spans="1:9" ht="18" customHeight="1">
      <c r="A34" s="22"/>
      <c r="B34" s="56" t="s">
        <v>49</v>
      </c>
      <c r="C34" s="24">
        <v>225</v>
      </c>
      <c r="D34" s="42">
        <v>29252</v>
      </c>
      <c r="E34" s="25"/>
      <c r="F34" s="25"/>
      <c r="G34" s="25"/>
      <c r="H34" s="25"/>
      <c r="I34" s="47">
        <f t="shared" si="0"/>
        <v>29252</v>
      </c>
    </row>
    <row r="35" spans="1:9" ht="18" customHeight="1">
      <c r="A35" s="22"/>
      <c r="B35" s="23" t="s">
        <v>50</v>
      </c>
      <c r="C35" s="24"/>
      <c r="D35" s="42">
        <v>5000</v>
      </c>
      <c r="E35" s="25"/>
      <c r="F35" s="25"/>
      <c r="G35" s="25"/>
      <c r="H35" s="25"/>
      <c r="I35" s="20">
        <f t="shared" si="0"/>
        <v>5000</v>
      </c>
    </row>
    <row r="36" spans="1:9" ht="18" customHeight="1">
      <c r="A36" s="22"/>
      <c r="B36" s="23" t="s">
        <v>51</v>
      </c>
      <c r="C36" s="24"/>
      <c r="D36" s="42">
        <v>24252</v>
      </c>
      <c r="E36" s="25"/>
      <c r="F36" s="25"/>
      <c r="G36" s="25"/>
      <c r="H36" s="25"/>
      <c r="I36" s="20">
        <f t="shared" si="0"/>
        <v>24252</v>
      </c>
    </row>
    <row r="37" spans="1:9" ht="18" customHeight="1">
      <c r="A37" s="22"/>
      <c r="B37" s="23" t="s">
        <v>52</v>
      </c>
      <c r="C37" s="24">
        <v>340</v>
      </c>
      <c r="D37" s="30">
        <f>D38+D39+D40+D41+D42</f>
        <v>169782.91</v>
      </c>
      <c r="E37" s="25"/>
      <c r="F37" s="25"/>
      <c r="G37" s="25"/>
      <c r="H37" s="25"/>
      <c r="I37" s="47">
        <f t="shared" si="0"/>
        <v>169782.91</v>
      </c>
    </row>
    <row r="38" spans="1:9" ht="18" customHeight="1">
      <c r="A38" s="22"/>
      <c r="B38" s="23" t="s">
        <v>53</v>
      </c>
      <c r="C38" s="24"/>
      <c r="D38" s="30">
        <v>20470</v>
      </c>
      <c r="E38" s="25"/>
      <c r="F38" s="25"/>
      <c r="G38" s="25"/>
      <c r="H38" s="25"/>
      <c r="I38" s="20">
        <f t="shared" si="0"/>
        <v>20470</v>
      </c>
    </row>
    <row r="39" spans="1:9" ht="18" customHeight="1">
      <c r="A39" s="22"/>
      <c r="B39" s="23" t="s">
        <v>54</v>
      </c>
      <c r="C39" s="24"/>
      <c r="D39" s="30">
        <v>22800</v>
      </c>
      <c r="E39" s="25"/>
      <c r="F39" s="25"/>
      <c r="G39" s="25"/>
      <c r="H39" s="25"/>
      <c r="I39" s="20">
        <f t="shared" si="0"/>
        <v>22800</v>
      </c>
    </row>
    <row r="40" spans="1:9" ht="18" customHeight="1">
      <c r="A40" s="22"/>
      <c r="B40" s="23" t="s">
        <v>55</v>
      </c>
      <c r="C40" s="24"/>
      <c r="D40" s="30">
        <v>19024.91</v>
      </c>
      <c r="E40" s="25"/>
      <c r="F40" s="25"/>
      <c r="G40" s="25"/>
      <c r="H40" s="25"/>
      <c r="I40" s="20">
        <f t="shared" si="0"/>
        <v>19024.91</v>
      </c>
    </row>
    <row r="41" spans="1:9" ht="18" customHeight="1">
      <c r="A41" s="22"/>
      <c r="B41" s="23" t="s">
        <v>56</v>
      </c>
      <c r="C41" s="24"/>
      <c r="D41" s="30">
        <v>20988</v>
      </c>
      <c r="E41" s="25"/>
      <c r="F41" s="25"/>
      <c r="G41" s="25"/>
      <c r="H41" s="25"/>
      <c r="I41" s="20">
        <f t="shared" si="0"/>
        <v>20988</v>
      </c>
    </row>
    <row r="42" spans="1:9" ht="18" customHeight="1">
      <c r="A42" s="22"/>
      <c r="B42" s="23" t="s">
        <v>60</v>
      </c>
      <c r="C42" s="24"/>
      <c r="D42" s="30">
        <v>86500</v>
      </c>
      <c r="E42" s="25"/>
      <c r="F42" s="25"/>
      <c r="G42" s="25"/>
      <c r="H42" s="25"/>
      <c r="I42" s="20">
        <f t="shared" si="0"/>
        <v>86500</v>
      </c>
    </row>
    <row r="43" spans="1:9" ht="28.5" customHeight="1">
      <c r="A43" s="17">
        <v>3</v>
      </c>
      <c r="B43" s="32" t="s">
        <v>30</v>
      </c>
      <c r="C43" s="33"/>
      <c r="D43" s="51">
        <f>D15+D8</f>
        <v>10097908.49</v>
      </c>
      <c r="E43" s="53"/>
      <c r="F43" s="53"/>
      <c r="G43" s="53"/>
      <c r="H43" s="53"/>
      <c r="I43" s="47">
        <f>D43</f>
        <v>10097908.49</v>
      </c>
    </row>
    <row r="44" spans="1:9" ht="18.75" customHeight="1">
      <c r="A44" s="17">
        <v>4</v>
      </c>
      <c r="B44" s="18" t="s">
        <v>33</v>
      </c>
      <c r="C44" s="19"/>
      <c r="D44" s="43">
        <v>455</v>
      </c>
      <c r="E44" s="34"/>
      <c r="F44" s="34"/>
      <c r="G44" s="34"/>
      <c r="H44" s="34"/>
      <c r="I44" s="46">
        <f t="shared" si="0"/>
        <v>455</v>
      </c>
    </row>
    <row r="45" spans="1:9" ht="40.5" customHeight="1">
      <c r="A45" s="17">
        <v>5</v>
      </c>
      <c r="B45" s="18" t="s">
        <v>31</v>
      </c>
      <c r="C45" s="19"/>
      <c r="D45" s="44">
        <f>D8/D44</f>
        <v>17127.370637362637</v>
      </c>
      <c r="E45" s="34"/>
      <c r="F45" s="34"/>
      <c r="G45" s="34"/>
      <c r="H45" s="34"/>
      <c r="I45" s="47">
        <f>D45</f>
        <v>17127.370637362637</v>
      </c>
    </row>
    <row r="46" spans="1:9" ht="65.25" customHeight="1">
      <c r="A46" s="17">
        <v>6</v>
      </c>
      <c r="B46" s="18" t="s">
        <v>32</v>
      </c>
      <c r="C46" s="19"/>
      <c r="D46" s="44">
        <f>D15/D44</f>
        <v>5065.8348351648356</v>
      </c>
      <c r="E46" s="34"/>
      <c r="F46" s="34"/>
      <c r="G46" s="34"/>
      <c r="H46" s="34"/>
      <c r="I46" s="47">
        <f t="shared" si="0"/>
        <v>5065.8348351648356</v>
      </c>
    </row>
    <row r="47" spans="1:9" ht="27.75" customHeight="1">
      <c r="A47" s="17">
        <v>7</v>
      </c>
      <c r="B47" s="18" t="s">
        <v>34</v>
      </c>
      <c r="C47" s="19"/>
      <c r="D47" s="48">
        <f>D43/D44</f>
        <v>22193.205472527472</v>
      </c>
      <c r="E47" s="25"/>
      <c r="F47" s="25"/>
      <c r="G47" s="25"/>
      <c r="H47" s="25"/>
      <c r="I47" s="47">
        <f>D47</f>
        <v>22193.205472527472</v>
      </c>
    </row>
    <row r="48" spans="1:9" ht="50.25" customHeight="1">
      <c r="A48" s="35"/>
      <c r="B48" s="65" t="s">
        <v>62</v>
      </c>
      <c r="C48" s="65"/>
      <c r="D48" s="65"/>
      <c r="E48" s="65"/>
      <c r="F48" s="65"/>
      <c r="G48" s="65"/>
      <c r="H48" s="65"/>
      <c r="I48" s="65"/>
    </row>
    <row r="49" spans="1:9">
      <c r="A49" s="65" t="s">
        <v>36</v>
      </c>
      <c r="B49" s="65"/>
      <c r="C49" s="66"/>
      <c r="D49" s="66"/>
      <c r="E49" s="66"/>
      <c r="F49" s="66"/>
      <c r="G49" s="66"/>
      <c r="H49" s="66"/>
      <c r="I49" s="66"/>
    </row>
    <row r="50" spans="1:9">
      <c r="A50" s="65"/>
      <c r="B50" s="65"/>
      <c r="C50" s="66"/>
      <c r="D50" s="66"/>
      <c r="E50" s="66"/>
      <c r="F50" s="66"/>
      <c r="G50" s="66"/>
      <c r="H50" s="66"/>
      <c r="I50" s="66"/>
    </row>
    <row r="51" spans="1:9">
      <c r="A51" s="65"/>
      <c r="B51" s="65"/>
      <c r="C51" s="66"/>
      <c r="D51" s="66"/>
      <c r="E51" s="66"/>
      <c r="F51" s="66"/>
      <c r="G51" s="66"/>
      <c r="H51" s="66"/>
      <c r="I51" s="66"/>
    </row>
    <row r="52" spans="1:9">
      <c r="A52" s="65"/>
      <c r="B52" s="65"/>
      <c r="C52" s="66"/>
      <c r="D52" s="66"/>
      <c r="E52" s="66"/>
      <c r="F52" s="66"/>
      <c r="G52" s="66"/>
      <c r="H52" s="66"/>
      <c r="I52" s="66"/>
    </row>
    <row r="53" spans="1:9" ht="23.25" customHeight="1">
      <c r="A53" s="65"/>
      <c r="B53" s="65"/>
      <c r="C53" s="66"/>
      <c r="D53" s="66"/>
      <c r="E53" s="66"/>
      <c r="F53" s="66"/>
      <c r="G53" s="66"/>
      <c r="H53" s="66"/>
      <c r="I53" s="66"/>
    </row>
    <row r="54" spans="1:9">
      <c r="A54" s="65"/>
      <c r="B54" s="65"/>
      <c r="C54" s="66"/>
      <c r="D54" s="66"/>
      <c r="E54" s="66"/>
      <c r="F54" s="66"/>
      <c r="G54" s="66"/>
      <c r="H54" s="66"/>
      <c r="I54" s="66"/>
    </row>
    <row r="55" spans="1:9">
      <c r="B55" s="36"/>
      <c r="C55" s="37"/>
      <c r="D55" s="45"/>
      <c r="E55" s="36"/>
      <c r="F55" s="36"/>
      <c r="G55" s="36"/>
      <c r="H55" s="36"/>
      <c r="I55" s="36"/>
    </row>
    <row r="56" spans="1:9">
      <c r="B56" s="36"/>
      <c r="C56" s="37"/>
      <c r="D56" s="45"/>
      <c r="E56" s="36"/>
      <c r="F56" s="36"/>
      <c r="G56" s="36"/>
      <c r="H56" s="36"/>
      <c r="I56" s="36"/>
    </row>
    <row r="57" spans="1:9">
      <c r="B57" s="36"/>
      <c r="C57" s="37"/>
      <c r="D57" s="45"/>
      <c r="E57" s="36"/>
      <c r="F57" s="36"/>
      <c r="G57" s="36"/>
      <c r="H57" s="36"/>
      <c r="I57" s="36"/>
    </row>
    <row r="58" spans="1:9">
      <c r="B58" s="36"/>
      <c r="C58" s="37"/>
      <c r="D58" s="45"/>
      <c r="E58" s="36"/>
      <c r="F58" s="36"/>
      <c r="G58" s="36"/>
      <c r="H58" s="36"/>
      <c r="I58" s="36"/>
    </row>
    <row r="59" spans="1:9">
      <c r="B59" s="36"/>
      <c r="C59" s="37"/>
      <c r="D59" s="45"/>
      <c r="E59" s="36"/>
      <c r="F59" s="36"/>
      <c r="G59" s="36"/>
      <c r="H59" s="36"/>
      <c r="I59" s="36"/>
    </row>
    <row r="60" spans="1:9">
      <c r="B60" s="36"/>
      <c r="C60" s="37"/>
      <c r="D60" s="45"/>
      <c r="E60" s="36"/>
      <c r="F60" s="36"/>
      <c r="G60" s="36"/>
      <c r="H60" s="36"/>
      <c r="I60" s="36"/>
    </row>
    <row r="61" spans="1:9">
      <c r="B61" s="36"/>
      <c r="C61" s="37"/>
      <c r="D61" s="45"/>
      <c r="E61" s="36"/>
      <c r="F61" s="36"/>
      <c r="G61" s="36"/>
      <c r="H61" s="36"/>
      <c r="I61" s="36"/>
    </row>
    <row r="62" spans="1:9">
      <c r="B62" s="36"/>
      <c r="C62" s="37"/>
      <c r="D62" s="45"/>
      <c r="E62" s="36"/>
      <c r="F62" s="36"/>
      <c r="G62" s="36"/>
      <c r="H62" s="36"/>
      <c r="I62" s="36"/>
    </row>
    <row r="63" spans="1:9">
      <c r="B63" s="36"/>
      <c r="C63" s="37"/>
      <c r="D63" s="45"/>
      <c r="E63" s="36"/>
      <c r="F63" s="36"/>
      <c r="G63" s="36"/>
      <c r="H63" s="36"/>
      <c r="I63" s="36"/>
    </row>
    <row r="64" spans="1:9">
      <c r="B64" s="36"/>
      <c r="C64" s="37"/>
      <c r="D64" s="45"/>
      <c r="E64" s="36"/>
      <c r="F64" s="36"/>
      <c r="G64" s="36"/>
      <c r="H64" s="36"/>
      <c r="I64" s="36"/>
    </row>
    <row r="65" spans="2:9">
      <c r="B65" s="36"/>
      <c r="C65" s="37"/>
      <c r="D65" s="45"/>
      <c r="E65" s="36"/>
      <c r="F65" s="36"/>
      <c r="G65" s="36"/>
      <c r="H65" s="36"/>
      <c r="I65" s="36"/>
    </row>
  </sheetData>
  <mergeCells count="9">
    <mergeCell ref="D1:I1"/>
    <mergeCell ref="B3:I5"/>
    <mergeCell ref="B10:B11"/>
    <mergeCell ref="D7:H7"/>
    <mergeCell ref="A49:B54"/>
    <mergeCell ref="C49:I54"/>
    <mergeCell ref="B48:I48"/>
    <mergeCell ref="A10:A11"/>
    <mergeCell ref="B32:B33"/>
  </mergeCells>
  <phoneticPr fontId="0" type="noConversion"/>
  <pageMargins left="0.22" right="0.17" top="0.53" bottom="0.55000000000000004" header="0.5" footer="0.5"/>
  <pageSetup paperSize="9" scale="83" orientation="portrait" horizont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H24"/>
  <sheetViews>
    <sheetView view="pageBreakPreview" zoomScale="60" zoomScaleNormal="100" workbookViewId="0">
      <selection activeCell="A5" sqref="A5"/>
    </sheetView>
  </sheetViews>
  <sheetFormatPr defaultRowHeight="12.75"/>
  <cols>
    <col min="1" max="1" width="27.140625" customWidth="1"/>
    <col min="2" max="2" width="19.28515625" customWidth="1"/>
    <col min="3" max="3" width="17.28515625" customWidth="1"/>
    <col min="4" max="4" width="18.7109375" customWidth="1"/>
    <col min="5" max="5" width="16.140625" customWidth="1"/>
    <col min="6" max="6" width="16.28515625" customWidth="1"/>
  </cols>
  <sheetData>
    <row r="1" spans="1:8" ht="97.5" customHeight="1">
      <c r="D1" s="71" t="s">
        <v>20</v>
      </c>
      <c r="E1" s="71"/>
      <c r="F1" s="71"/>
      <c r="G1" s="3"/>
      <c r="H1" s="3"/>
    </row>
    <row r="2" spans="1:8" ht="62.25" customHeight="1">
      <c r="A2" s="72" t="s">
        <v>21</v>
      </c>
      <c r="B2" s="73"/>
      <c r="C2" s="73"/>
      <c r="D2" s="73"/>
      <c r="E2" s="73"/>
      <c r="F2" s="73"/>
    </row>
    <row r="3" spans="1:8" ht="17.25" customHeight="1">
      <c r="A3" s="72" t="s">
        <v>24</v>
      </c>
      <c r="B3" s="72"/>
      <c r="C3" s="72"/>
      <c r="D3" s="72"/>
      <c r="E3" s="72"/>
      <c r="F3" s="72"/>
    </row>
    <row r="4" spans="1:8" ht="15.75" customHeight="1">
      <c r="A4" s="72" t="s">
        <v>23</v>
      </c>
      <c r="B4" s="72"/>
      <c r="C4" s="72"/>
      <c r="D4" s="72"/>
      <c r="E4" s="72"/>
      <c r="F4" s="72"/>
    </row>
    <row r="5" spans="1:8" ht="15.75">
      <c r="F5" s="8" t="s">
        <v>8</v>
      </c>
    </row>
    <row r="6" spans="1:8" ht="101.25" customHeight="1">
      <c r="A6" s="4" t="s">
        <v>5</v>
      </c>
      <c r="B6" s="4" t="s">
        <v>16</v>
      </c>
      <c r="C6" s="4" t="s">
        <v>6</v>
      </c>
      <c r="D6" s="4" t="s">
        <v>17</v>
      </c>
      <c r="E6" s="4" t="s">
        <v>7</v>
      </c>
      <c r="F6" s="9" t="s">
        <v>18</v>
      </c>
    </row>
    <row r="7" spans="1:8">
      <c r="A7" s="5">
        <v>1</v>
      </c>
      <c r="B7" s="5">
        <v>2</v>
      </c>
      <c r="C7" s="5">
        <v>3</v>
      </c>
      <c r="D7" s="5">
        <v>4</v>
      </c>
      <c r="E7" s="5">
        <v>5</v>
      </c>
      <c r="F7" s="5">
        <v>6</v>
      </c>
      <c r="G7" s="1"/>
    </row>
    <row r="8" spans="1:8" ht="35.25" customHeight="1">
      <c r="A8" s="7" t="s">
        <v>22</v>
      </c>
      <c r="B8" s="2"/>
      <c r="C8" s="2"/>
      <c r="D8" s="2"/>
      <c r="E8" s="2"/>
      <c r="F8" s="2"/>
    </row>
    <row r="9" spans="1:8" ht="31.5">
      <c r="A9" s="6" t="s">
        <v>9</v>
      </c>
      <c r="B9" s="2"/>
      <c r="C9" s="2"/>
      <c r="D9" s="2"/>
      <c r="E9" s="2"/>
      <c r="F9" s="2"/>
    </row>
    <row r="10" spans="1:8" ht="3" customHeight="1">
      <c r="A10" s="6"/>
      <c r="B10" s="2"/>
      <c r="C10" s="2"/>
      <c r="D10" s="2"/>
      <c r="E10" s="2"/>
      <c r="F10" s="2"/>
    </row>
    <row r="11" spans="1:8" ht="39.75" customHeight="1">
      <c r="A11" s="7" t="s">
        <v>22</v>
      </c>
      <c r="B11" s="2"/>
      <c r="C11" s="2"/>
      <c r="D11" s="2"/>
      <c r="E11" s="2"/>
      <c r="F11" s="2"/>
    </row>
    <row r="12" spans="1:8" ht="31.5">
      <c r="A12" s="6" t="s">
        <v>10</v>
      </c>
      <c r="B12" s="2"/>
      <c r="C12" s="2"/>
      <c r="D12" s="2"/>
      <c r="E12" s="2"/>
      <c r="F12" s="2"/>
    </row>
    <row r="13" spans="1:8" ht="33.75" customHeight="1">
      <c r="A13" s="7" t="s">
        <v>22</v>
      </c>
      <c r="B13" s="2"/>
      <c r="C13" s="2"/>
      <c r="D13" s="2"/>
      <c r="E13" s="2"/>
      <c r="F13" s="2"/>
    </row>
    <row r="14" spans="1:8" ht="31.5">
      <c r="A14" s="6" t="s">
        <v>11</v>
      </c>
      <c r="B14" s="2"/>
      <c r="C14" s="2"/>
      <c r="D14" s="2"/>
      <c r="E14" s="2"/>
      <c r="F14" s="2"/>
    </row>
    <row r="15" spans="1:8" ht="3" customHeight="1">
      <c r="A15" s="6"/>
      <c r="B15" s="2"/>
      <c r="C15" s="2"/>
      <c r="D15" s="2"/>
      <c r="E15" s="2"/>
      <c r="F15" s="2"/>
    </row>
    <row r="16" spans="1:8" ht="39" customHeight="1">
      <c r="A16" s="7" t="s">
        <v>22</v>
      </c>
      <c r="B16" s="2"/>
      <c r="C16" s="2"/>
      <c r="D16" s="2"/>
      <c r="E16" s="2"/>
      <c r="F16" s="2"/>
    </row>
    <row r="17" spans="1:7" ht="48" customHeight="1">
      <c r="A17" s="6" t="s">
        <v>12</v>
      </c>
      <c r="B17" s="2"/>
      <c r="C17" s="2"/>
      <c r="D17" s="2"/>
      <c r="E17" s="2"/>
      <c r="F17" s="2"/>
    </row>
    <row r="18" spans="1:7" ht="2.25" customHeight="1">
      <c r="A18" s="6"/>
      <c r="B18" s="2"/>
      <c r="C18" s="2"/>
      <c r="D18" s="2"/>
      <c r="E18" s="2"/>
      <c r="F18" s="2"/>
    </row>
    <row r="19" spans="1:7" ht="41.25" customHeight="1">
      <c r="A19" s="7" t="s">
        <v>22</v>
      </c>
      <c r="B19" s="2"/>
      <c r="C19" s="2"/>
      <c r="D19" s="2"/>
      <c r="E19" s="2"/>
      <c r="F19" s="2"/>
    </row>
    <row r="20" spans="1:7" ht="31.5">
      <c r="A20" s="6" t="s">
        <v>13</v>
      </c>
      <c r="B20" s="2"/>
      <c r="C20" s="2"/>
      <c r="D20" s="2"/>
      <c r="E20" s="2"/>
      <c r="F20" s="2"/>
    </row>
    <row r="21" spans="1:7" ht="15.75" customHeight="1"/>
    <row r="22" spans="1:7" ht="33.75" customHeight="1">
      <c r="A22" s="74" t="s">
        <v>14</v>
      </c>
      <c r="B22" s="75"/>
      <c r="C22" s="75"/>
      <c r="D22" s="75"/>
      <c r="E22" s="75"/>
      <c r="F22" s="75"/>
      <c r="G22" s="3"/>
    </row>
    <row r="23" spans="1:7" ht="32.25" customHeight="1">
      <c r="A23" s="74" t="s">
        <v>19</v>
      </c>
      <c r="B23" s="75"/>
      <c r="C23" s="75"/>
      <c r="D23" s="75"/>
      <c r="E23" s="75"/>
      <c r="F23" s="75"/>
    </row>
    <row r="24" spans="1:7" ht="7.5" customHeight="1"/>
  </sheetData>
  <mergeCells count="6">
    <mergeCell ref="D1:F1"/>
    <mergeCell ref="A2:F2"/>
    <mergeCell ref="A22:F22"/>
    <mergeCell ref="A23:F23"/>
    <mergeCell ref="A3:F3"/>
    <mergeCell ref="A4:F4"/>
  </mergeCells>
  <phoneticPr fontId="8" type="noConversion"/>
  <printOptions horizontalCentered="1"/>
  <pageMargins left="0.35433070866141736" right="0.35433070866141736" top="0.39370078740157483" bottom="0.35433070866141736" header="0.51181102362204722" footer="0.39370078740157483"/>
  <pageSetup paperSize="9" scale="77" orientation="portrait" r:id="rId1"/>
  <headerFooter alignWithMargins="0"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прил. 1</vt:lpstr>
      <vt:lpstr>прил. 2</vt:lpstr>
      <vt:lpstr>'прил. 1'!Заголовки_для_печати</vt:lpstr>
      <vt:lpstr>'прил. 2'!Заголовки_для_печати</vt:lpstr>
      <vt:lpstr>'прил. 1'!Область_печати</vt:lpstr>
      <vt:lpstr>'прил. 2'!Область_печати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e.kiseleva</dc:creator>
  <cp:lastModifiedBy>Admin</cp:lastModifiedBy>
  <cp:lastPrinted>2015-11-18T02:08:05Z</cp:lastPrinted>
  <dcterms:created xsi:type="dcterms:W3CDTF">2010-12-03T07:33:05Z</dcterms:created>
  <dcterms:modified xsi:type="dcterms:W3CDTF">2015-12-01T07:56:07Z</dcterms:modified>
</cp:coreProperties>
</file>