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290" windowHeight="101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1" i="1"/>
  <c r="D21"/>
  <c r="L21"/>
  <c r="O21" s="1"/>
  <c r="H21"/>
  <c r="H27"/>
  <c r="F21"/>
  <c r="O40"/>
  <c r="O38"/>
  <c r="O37"/>
  <c r="O36"/>
  <c r="O35"/>
  <c r="O34"/>
  <c r="O33"/>
  <c r="O32"/>
  <c r="O31"/>
  <c r="O30"/>
  <c r="O29"/>
  <c r="O26"/>
  <c r="O25"/>
  <c r="O24"/>
  <c r="O23"/>
  <c r="O20"/>
  <c r="O19"/>
  <c r="O18"/>
  <c r="O17"/>
  <c r="N15"/>
  <c r="N13" s="1"/>
  <c r="N43" s="1"/>
  <c r="M15"/>
  <c r="M13" s="1"/>
  <c r="L15"/>
  <c r="K40"/>
  <c r="K38"/>
  <c r="K37"/>
  <c r="K36"/>
  <c r="K35"/>
  <c r="K34"/>
  <c r="K33"/>
  <c r="K32"/>
  <c r="K31"/>
  <c r="K30"/>
  <c r="K29"/>
  <c r="K27"/>
  <c r="L27" s="1"/>
  <c r="O27" s="1"/>
  <c r="K26"/>
  <c r="K25"/>
  <c r="K24"/>
  <c r="K23"/>
  <c r="K21"/>
  <c r="K20"/>
  <c r="K19"/>
  <c r="K18"/>
  <c r="K17"/>
  <c r="J15"/>
  <c r="J13" s="1"/>
  <c r="J43" s="1"/>
  <c r="I15"/>
  <c r="I13" s="1"/>
  <c r="H15"/>
  <c r="H13" s="1"/>
  <c r="O11"/>
  <c r="O10"/>
  <c r="O9"/>
  <c r="O8"/>
  <c r="K11"/>
  <c r="K10"/>
  <c r="K9"/>
  <c r="K8"/>
  <c r="D27"/>
  <c r="G27" s="1"/>
  <c r="O45"/>
  <c r="O12"/>
  <c r="N6"/>
  <c r="N42" s="1"/>
  <c r="M6"/>
  <c r="M42" s="1"/>
  <c r="L6"/>
  <c r="F15"/>
  <c r="F13" s="1"/>
  <c r="K45"/>
  <c r="J6"/>
  <c r="J42" s="1"/>
  <c r="I6"/>
  <c r="H6"/>
  <c r="K12"/>
  <c r="E15"/>
  <c r="E13" s="1"/>
  <c r="D15"/>
  <c r="D13" s="1"/>
  <c r="G45"/>
  <c r="F6"/>
  <c r="F42" s="1"/>
  <c r="E6"/>
  <c r="D6"/>
  <c r="D42" s="1"/>
  <c r="G32"/>
  <c r="G9"/>
  <c r="G40"/>
  <c r="G38"/>
  <c r="G37"/>
  <c r="G36"/>
  <c r="G35"/>
  <c r="G34"/>
  <c r="G33"/>
  <c r="G31"/>
  <c r="G30"/>
  <c r="G29"/>
  <c r="G26"/>
  <c r="G25"/>
  <c r="G24"/>
  <c r="G23"/>
  <c r="G20"/>
  <c r="G19"/>
  <c r="G18"/>
  <c r="G17"/>
  <c r="G12"/>
  <c r="G11"/>
  <c r="G10"/>
  <c r="G8"/>
  <c r="D43" l="1"/>
  <c r="L13"/>
  <c r="L43" s="1"/>
  <c r="H43"/>
  <c r="O15"/>
  <c r="O6"/>
  <c r="J39"/>
  <c r="J44" s="1"/>
  <c r="K15"/>
  <c r="L42"/>
  <c r="O42" s="1"/>
  <c r="H42"/>
  <c r="M43"/>
  <c r="M39"/>
  <c r="N39"/>
  <c r="N44" s="1"/>
  <c r="M44"/>
  <c r="I42"/>
  <c r="K6"/>
  <c r="E43"/>
  <c r="D39"/>
  <c r="D44" s="1"/>
  <c r="F43"/>
  <c r="G21"/>
  <c r="F39"/>
  <c r="F44" s="1"/>
  <c r="E42"/>
  <c r="G42" s="1"/>
  <c r="G6"/>
  <c r="G15"/>
  <c r="L39" l="1"/>
  <c r="O39" s="1"/>
  <c r="H39"/>
  <c r="H44" s="1"/>
  <c r="K42"/>
  <c r="I43"/>
  <c r="K43" s="1"/>
  <c r="I39"/>
  <c r="O43"/>
  <c r="O13"/>
  <c r="I44"/>
  <c r="K13"/>
  <c r="G43"/>
  <c r="E39"/>
  <c r="E44" s="1"/>
  <c r="G44" s="1"/>
  <c r="G50" s="1"/>
  <c r="G13"/>
  <c r="L44" l="1"/>
  <c r="O44" s="1"/>
  <c r="O50" s="1"/>
  <c r="K44"/>
  <c r="K50" s="1"/>
  <c r="K39"/>
  <c r="G39"/>
</calcChain>
</file>

<file path=xl/sharedStrings.xml><?xml version="1.0" encoding="utf-8"?>
<sst xmlns="http://schemas.openxmlformats.org/spreadsheetml/2006/main" count="95" uniqueCount="70">
  <si>
    <t>Код экономической классификации КОСГУ</t>
  </si>
  <si>
    <t>Нормативные затраты, непосредственно связанные с оказанием единицы муниципальной услуги</t>
  </si>
  <si>
    <t>в том числе:</t>
  </si>
  <si>
    <t>оплата труда и начисления на выплаты по оплате труда персонала, принимающего непосредственное участие в оказании мунуслуги</t>
  </si>
  <si>
    <t>материальные запасы, потребляемые в процессе оказания мунуслуги</t>
  </si>
  <si>
    <t>коммунальные услуги (за исключением затрат, отнесенных к затратам на содержание имущества)</t>
  </si>
  <si>
    <t>из них:</t>
  </si>
  <si>
    <t>содержание объектов недвижимого имущества</t>
  </si>
  <si>
    <t>эксплуатация системы охранной сигнализации и противопожарной безопасности</t>
  </si>
  <si>
    <t>содержание прилегающей территории</t>
  </si>
  <si>
    <t>прочие затраты на содержание недвижимого имущества</t>
  </si>
  <si>
    <t>содержание объектов особо ценного движимого имущества</t>
  </si>
  <si>
    <t>техническое обслуживание и текущий ремонт объектов особо ценного движимого имущества</t>
  </si>
  <si>
    <t>материальные запасы, потребляемые в рамках содержания особо ценного движимого имущества</t>
  </si>
  <si>
    <t>обязательное страхование гражданской ответственности владельцев транспортных средств</t>
  </si>
  <si>
    <t>приобретение услуг связи</t>
  </si>
  <si>
    <t>приобретение транспортных услуг</t>
  </si>
  <si>
    <t>оплата труда и начисления на выплаты по оплате труда административно- хозяйственного, вспомогательного и иного персонала, не принимающего непосредственное участие в оказании мунуслуги(работы)</t>
  </si>
  <si>
    <t>прочие затраты на общехозяйственные нужды</t>
  </si>
  <si>
    <t>итого нормативных затрат на оказание единицы муниципальной услуги (стр.1+стр.2)</t>
  </si>
  <si>
    <t>Нормативные затраты на общехозяйственные нужды при оказании муниципальной услуги (стр.2*стр.4)</t>
  </si>
  <si>
    <t>нормативные затраты на оказание муниципальной услуги (стр.3*стр.4)</t>
  </si>
  <si>
    <t>Затраты на содержание имущества</t>
  </si>
  <si>
    <t>Сумма финансового обеспечения выполнения муниципального задания (стр.7+стр.8)</t>
  </si>
  <si>
    <t>Обеспечение условий для развития в городе физической культуры и спорта</t>
  </si>
  <si>
    <t>Услуги по организации и подготовке спортивных сборных команд города по различным видам спорта</t>
  </si>
  <si>
    <t>Создание условий для организации спортивных клубов по месту жительства</t>
  </si>
  <si>
    <t>Нормативные затраты на общехозяйственные нужды на единицу муниципальной услуги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</si>
  <si>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</si>
  <si>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</si>
  <si>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</si>
  <si>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</si>
  <si>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</si>
  <si>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</si>
  <si>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</si>
  <si>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</si>
  <si>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</si>
  <si>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Нормативные затраты, непосредственно связанные с оказанием муниципальной услуги (стр.1*стр.4)</t>
  </si>
  <si>
    <t>холодное водоснабжение, перекачка стоков, очистка стоков и водоотведение 100%</t>
  </si>
  <si>
    <t>горячее водоснабжение 100%</t>
  </si>
  <si>
    <t>теплоснабжение 50%</t>
  </si>
  <si>
    <t>электроснабжение 90%</t>
  </si>
  <si>
    <t>Прочие работы, услуги</t>
  </si>
  <si>
    <t>потребление электрической энергии 10%</t>
  </si>
  <si>
    <t>потребление тепловой энергии 50%</t>
  </si>
  <si>
    <t>Экономист                                                                                                                   З.В.Седова</t>
  </si>
  <si>
    <t>Согласовано :</t>
  </si>
  <si>
    <t>начальник отдела экономики и</t>
  </si>
  <si>
    <t>Объем муниципальной услуги (человек)</t>
  </si>
  <si>
    <t>Главный бухгалтер                                                                                                    И.Б.Маслова</t>
  </si>
  <si>
    <t>планирования                                                                                                            Е.В.Рачеева</t>
  </si>
  <si>
    <t>в рублях</t>
  </si>
  <si>
    <t>2015 год</t>
  </si>
  <si>
    <t>440</t>
  </si>
  <si>
    <t>740</t>
  </si>
  <si>
    <t>2016 год</t>
  </si>
  <si>
    <t>2017 год</t>
  </si>
  <si>
    <t>иные нормативные затраты, непосредственно связанные с оказанием мунуслуги (Суточные)</t>
  </si>
  <si>
    <t>прочие расходы (Призы. Питание)</t>
  </si>
  <si>
    <t>4.1.</t>
  </si>
  <si>
    <t>Объем муниципальной услуги (м2)</t>
  </si>
  <si>
    <t>уплата налогов по имуществу</t>
  </si>
  <si>
    <t>0</t>
  </si>
  <si>
    <t>Директор МАУ "ЦФСП"                                                                                              Е.Я.Поляков</t>
  </si>
  <si>
    <t>Итого затраты по услуге (работе)</t>
  </si>
  <si>
    <t xml:space="preserve"> Расчет объема нормативных затрат на оказание МАУ "ЦФСП" муниципальных услуг (работ) и нормативных затрат на содержание имущества на 2015 год и плановый период 2016-2017 годов </t>
  </si>
  <si>
    <t>Обеспечение доступа к закрытым спортивным объектам для свободного пользования в течение ограниченного времени</t>
  </si>
  <si>
    <t>11392</t>
  </si>
  <si>
    <t>Пособия по социальной помощи населению</t>
  </si>
  <si>
    <t xml:space="preserve">Приложение №3                                                                                                                                  к Распоряжению Отдела спорта, туризма и молодежной политики Администрации города Шарыпово                                                                                          от 25 ноября 2015г № 252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</si>
</sst>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/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9"/>
  <sheetViews>
    <sheetView tabSelected="1" workbookViewId="0">
      <selection activeCell="K3" sqref="K3"/>
    </sheetView>
  </sheetViews>
  <sheetFormatPr defaultRowHeight="15"/>
  <cols>
    <col min="1" max="1" width="6.28515625" customWidth="1"/>
    <col min="2" max="2" width="33" customWidth="1"/>
    <col min="4" max="4" width="13.85546875" customWidth="1"/>
    <col min="5" max="6" width="14.42578125" customWidth="1"/>
    <col min="7" max="7" width="15.28515625" customWidth="1"/>
    <col min="8" max="8" width="13.85546875" customWidth="1"/>
    <col min="9" max="9" width="14.5703125" customWidth="1"/>
    <col min="10" max="10" width="12.85546875" customWidth="1"/>
    <col min="11" max="11" width="15.140625" customWidth="1"/>
    <col min="12" max="12" width="14.140625" customWidth="1"/>
    <col min="13" max="13" width="14.7109375" customWidth="1"/>
    <col min="14" max="14" width="12.7109375" customWidth="1"/>
    <col min="15" max="15" width="15" customWidth="1"/>
  </cols>
  <sheetData>
    <row r="1" spans="1:15" ht="67.5" customHeight="1">
      <c r="K1" s="35" t="s">
        <v>69</v>
      </c>
      <c r="L1" s="36"/>
      <c r="M1" s="36"/>
      <c r="N1" s="36"/>
      <c r="O1" s="36"/>
    </row>
    <row r="2" spans="1:15" ht="37.5" customHeight="1">
      <c r="A2" s="1"/>
      <c r="B2" s="37" t="s">
        <v>65</v>
      </c>
      <c r="C2" s="37"/>
      <c r="D2" s="37"/>
      <c r="E2" s="37"/>
      <c r="F2" s="37"/>
      <c r="G2" s="37"/>
      <c r="H2" s="38"/>
      <c r="I2" s="38"/>
      <c r="J2" s="38"/>
      <c r="K2" s="38"/>
      <c r="L2" s="38"/>
      <c r="M2" s="38"/>
      <c r="N2" s="38"/>
      <c r="O2" s="38"/>
    </row>
    <row r="3" spans="1:15" ht="24.75" customHeight="1" thickBot="1">
      <c r="A3" s="1"/>
      <c r="B3" s="37"/>
      <c r="C3" s="37"/>
      <c r="D3" s="37"/>
      <c r="E3" s="37"/>
      <c r="F3" s="37"/>
      <c r="G3" s="37"/>
      <c r="H3" s="7"/>
      <c r="I3" s="8" t="s">
        <v>51</v>
      </c>
      <c r="J3" s="7"/>
      <c r="K3" s="7"/>
      <c r="L3" s="7"/>
      <c r="M3" s="7"/>
      <c r="N3" s="7"/>
      <c r="O3" s="7"/>
    </row>
    <row r="4" spans="1:15" ht="16.5" thickBot="1">
      <c r="A4" s="49"/>
      <c r="B4" s="48"/>
      <c r="C4" s="46" t="s">
        <v>0</v>
      </c>
      <c r="D4" s="41" t="s">
        <v>52</v>
      </c>
      <c r="E4" s="42"/>
      <c r="F4" s="42"/>
      <c r="G4" s="43"/>
      <c r="H4" s="41" t="s">
        <v>55</v>
      </c>
      <c r="I4" s="42"/>
      <c r="J4" s="42"/>
      <c r="K4" s="43"/>
      <c r="L4" s="41" t="s">
        <v>56</v>
      </c>
      <c r="M4" s="42"/>
      <c r="N4" s="42"/>
      <c r="O4" s="43"/>
    </row>
    <row r="5" spans="1:15" ht="171.75" customHeight="1" thickBot="1">
      <c r="A5" s="50"/>
      <c r="B5" s="47"/>
      <c r="C5" s="47"/>
      <c r="D5" s="9" t="s">
        <v>66</v>
      </c>
      <c r="E5" s="10" t="s">
        <v>25</v>
      </c>
      <c r="F5" s="10" t="s">
        <v>26</v>
      </c>
      <c r="G5" s="11" t="s">
        <v>64</v>
      </c>
      <c r="H5" s="10" t="s">
        <v>24</v>
      </c>
      <c r="I5" s="10" t="s">
        <v>25</v>
      </c>
      <c r="J5" s="10" t="s">
        <v>26</v>
      </c>
      <c r="K5" s="11" t="s">
        <v>64</v>
      </c>
      <c r="L5" s="10" t="s">
        <v>24</v>
      </c>
      <c r="M5" s="10" t="s">
        <v>25</v>
      </c>
      <c r="N5" s="10" t="s">
        <v>26</v>
      </c>
      <c r="O5" s="12" t="s">
        <v>64</v>
      </c>
    </row>
    <row r="6" spans="1:15" ht="63">
      <c r="A6" s="6" t="s">
        <v>29</v>
      </c>
      <c r="B6" s="13" t="s">
        <v>1</v>
      </c>
      <c r="C6" s="13"/>
      <c r="D6" s="33">
        <f>D8+D9+D10+D11+D12</f>
        <v>62.03</v>
      </c>
      <c r="E6" s="33">
        <f t="shared" ref="E6:G6" si="0">E8+E9+E10+E11+E12</f>
        <v>4361.8999999999996</v>
      </c>
      <c r="F6" s="33">
        <f t="shared" si="0"/>
        <v>3086.5600000000004</v>
      </c>
      <c r="G6" s="33">
        <f t="shared" si="0"/>
        <v>7510.4900000000007</v>
      </c>
      <c r="H6" s="34">
        <f>H8+H9+H10+H11+H12</f>
        <v>56.19</v>
      </c>
      <c r="I6" s="34">
        <f t="shared" ref="I6:K6" si="1">I8+I9+I10+I11+I12</f>
        <v>4138.04</v>
      </c>
      <c r="J6" s="34">
        <f t="shared" si="1"/>
        <v>3088.4500000000003</v>
      </c>
      <c r="K6" s="34">
        <f t="shared" si="1"/>
        <v>7282.68</v>
      </c>
      <c r="L6" s="34">
        <f>L8+L9+L10+L11+L12</f>
        <v>56.19</v>
      </c>
      <c r="M6" s="34">
        <f t="shared" ref="M6:O6" si="2">M8+M9+M10+M11+M12</f>
        <v>4138.04</v>
      </c>
      <c r="N6" s="34">
        <f t="shared" si="2"/>
        <v>3088.4500000000003</v>
      </c>
      <c r="O6" s="34">
        <f t="shared" si="2"/>
        <v>7282.68</v>
      </c>
    </row>
    <row r="7" spans="1:15" ht="15.75">
      <c r="A7" s="2"/>
      <c r="B7" s="14" t="s">
        <v>2</v>
      </c>
      <c r="C7" s="14"/>
      <c r="D7" s="15"/>
      <c r="E7" s="15"/>
      <c r="F7" s="15"/>
      <c r="G7" s="20"/>
      <c r="H7" s="16"/>
      <c r="I7" s="16"/>
      <c r="J7" s="16"/>
      <c r="K7" s="16"/>
      <c r="L7" s="16"/>
      <c r="M7" s="16"/>
      <c r="N7" s="16"/>
      <c r="O7" s="16"/>
    </row>
    <row r="8" spans="1:15" ht="39" customHeight="1">
      <c r="A8" s="44"/>
      <c r="B8" s="39" t="s">
        <v>3</v>
      </c>
      <c r="C8" s="17">
        <v>211</v>
      </c>
      <c r="D8" s="15">
        <v>0</v>
      </c>
      <c r="E8" s="15">
        <v>3082.21</v>
      </c>
      <c r="F8" s="15">
        <v>2299.5100000000002</v>
      </c>
      <c r="G8" s="15">
        <f>D8+E8+F8</f>
        <v>5381.72</v>
      </c>
      <c r="H8" s="15">
        <v>0</v>
      </c>
      <c r="I8" s="15">
        <v>3082.21</v>
      </c>
      <c r="J8" s="15">
        <v>2299.5100000000002</v>
      </c>
      <c r="K8" s="15">
        <f>H8+I8+J8</f>
        <v>5381.72</v>
      </c>
      <c r="L8" s="15">
        <v>0</v>
      </c>
      <c r="M8" s="15">
        <v>3082.21</v>
      </c>
      <c r="N8" s="15">
        <v>2299.5100000000002</v>
      </c>
      <c r="O8" s="15">
        <f>L8+M8+N8</f>
        <v>5381.72</v>
      </c>
    </row>
    <row r="9" spans="1:15" ht="51" customHeight="1">
      <c r="A9" s="45"/>
      <c r="B9" s="40"/>
      <c r="C9" s="17">
        <v>213</v>
      </c>
      <c r="D9" s="15">
        <v>0</v>
      </c>
      <c r="E9" s="15">
        <v>930.83</v>
      </c>
      <c r="F9" s="15">
        <v>694.45</v>
      </c>
      <c r="G9" s="15">
        <f>D9+E9+F9</f>
        <v>1625.2800000000002</v>
      </c>
      <c r="H9" s="15">
        <v>0</v>
      </c>
      <c r="I9" s="15">
        <v>930.83</v>
      </c>
      <c r="J9" s="15">
        <v>694.45</v>
      </c>
      <c r="K9" s="15">
        <f>H9+I9+J9</f>
        <v>1625.2800000000002</v>
      </c>
      <c r="L9" s="15">
        <v>0</v>
      </c>
      <c r="M9" s="15">
        <v>930.83</v>
      </c>
      <c r="N9" s="15">
        <v>694.45</v>
      </c>
      <c r="O9" s="15">
        <f>L9+M9+N9</f>
        <v>1625.2800000000002</v>
      </c>
    </row>
    <row r="10" spans="1:15" ht="51" customHeight="1">
      <c r="A10" s="2"/>
      <c r="B10" s="14" t="s">
        <v>4</v>
      </c>
      <c r="C10" s="17">
        <v>340</v>
      </c>
      <c r="D10" s="15">
        <v>61.59</v>
      </c>
      <c r="E10" s="15">
        <v>337.5</v>
      </c>
      <c r="F10" s="15">
        <v>85.84</v>
      </c>
      <c r="G10" s="21">
        <f t="shared" ref="G10:G40" si="3">D10+E10+F10</f>
        <v>484.93000000000006</v>
      </c>
      <c r="H10" s="15">
        <v>55.75</v>
      </c>
      <c r="I10" s="15">
        <v>113.64</v>
      </c>
      <c r="J10" s="15">
        <v>87.73</v>
      </c>
      <c r="K10" s="21">
        <f t="shared" ref="K10:K11" si="4">H10+I10+J10</f>
        <v>257.12</v>
      </c>
      <c r="L10" s="15">
        <v>55.75</v>
      </c>
      <c r="M10" s="15">
        <v>113.64</v>
      </c>
      <c r="N10" s="15">
        <v>87.73</v>
      </c>
      <c r="O10" s="21">
        <f t="shared" ref="O10:O11" si="5">L10+M10+N10</f>
        <v>257.12</v>
      </c>
    </row>
    <row r="11" spans="1:15" ht="15.75">
      <c r="A11" s="44"/>
      <c r="B11" s="39" t="s">
        <v>57</v>
      </c>
      <c r="C11" s="17">
        <v>212</v>
      </c>
      <c r="D11" s="22">
        <v>0.44</v>
      </c>
      <c r="E11" s="22">
        <v>11.36</v>
      </c>
      <c r="F11" s="22">
        <v>6.76</v>
      </c>
      <c r="G11" s="24">
        <f t="shared" si="3"/>
        <v>18.559999999999999</v>
      </c>
      <c r="H11" s="22">
        <v>0.44</v>
      </c>
      <c r="I11" s="22">
        <v>11.36</v>
      </c>
      <c r="J11" s="22">
        <v>6.76</v>
      </c>
      <c r="K11" s="24">
        <f t="shared" si="4"/>
        <v>18.559999999999999</v>
      </c>
      <c r="L11" s="22">
        <v>0.44</v>
      </c>
      <c r="M11" s="22">
        <v>11.36</v>
      </c>
      <c r="N11" s="22">
        <v>6.76</v>
      </c>
      <c r="O11" s="24">
        <f t="shared" si="5"/>
        <v>18.559999999999999</v>
      </c>
    </row>
    <row r="12" spans="1:15" ht="36" customHeight="1">
      <c r="A12" s="45"/>
      <c r="B12" s="40"/>
      <c r="C12" s="14">
        <v>300</v>
      </c>
      <c r="D12" s="22"/>
      <c r="E12" s="22"/>
      <c r="F12" s="22"/>
      <c r="G12" s="24">
        <f t="shared" si="3"/>
        <v>0</v>
      </c>
      <c r="H12" s="25"/>
      <c r="I12" s="25"/>
      <c r="J12" s="25"/>
      <c r="K12" s="26">
        <f t="shared" ref="K12" si="6">H12+I12+J12</f>
        <v>0</v>
      </c>
      <c r="L12" s="25"/>
      <c r="M12" s="25"/>
      <c r="N12" s="25"/>
      <c r="O12" s="26">
        <f t="shared" ref="O12" si="7">L12+M12+N12</f>
        <v>0</v>
      </c>
    </row>
    <row r="13" spans="1:15" ht="63">
      <c r="A13" s="3" t="s">
        <v>28</v>
      </c>
      <c r="B13" s="17" t="s">
        <v>27</v>
      </c>
      <c r="C13" s="17"/>
      <c r="D13" s="22">
        <f>D15+D21+D27+D30+D31+D32+D33+D34+D35+D36+D37+D38+D24</f>
        <v>1348.2399999999998</v>
      </c>
      <c r="E13" s="22">
        <f t="shared" ref="E13:F13" si="8">E15+E21+E27+E30+E31+E32+E33+E34+E35+E36+E37+E38+E24</f>
        <v>7849.54</v>
      </c>
      <c r="F13" s="22">
        <f t="shared" si="8"/>
        <v>10257.290000000001</v>
      </c>
      <c r="G13" s="22">
        <f>D13+E13+F13</f>
        <v>19455.07</v>
      </c>
      <c r="H13" s="22">
        <f>H15+H21+H27+H30+H31+H32+H33+H34+H35+H36+H37+H38</f>
        <v>1354.82</v>
      </c>
      <c r="I13" s="22">
        <f t="shared" ref="I13:J13" si="9">I15+I21+I27+I30+I31+I32+I33+I34+I35+I36+I37+I38</f>
        <v>7810.27</v>
      </c>
      <c r="J13" s="22">
        <f t="shared" si="9"/>
        <v>9715.6</v>
      </c>
      <c r="K13" s="22">
        <f>H13+I13+J13</f>
        <v>18880.690000000002</v>
      </c>
      <c r="L13" s="22">
        <f t="shared" ref="L13:N13" si="10">L15+L21+L27+L30+L31+L32+L33+L34+L35+L36+L37+L38</f>
        <v>1354.82</v>
      </c>
      <c r="M13" s="22">
        <f t="shared" si="10"/>
        <v>7810.27</v>
      </c>
      <c r="N13" s="22">
        <f t="shared" si="10"/>
        <v>9715.6</v>
      </c>
      <c r="O13" s="22">
        <f>L13+M13+N13</f>
        <v>18880.690000000002</v>
      </c>
    </row>
    <row r="14" spans="1:15" ht="15.75">
      <c r="A14" s="2"/>
      <c r="B14" s="14" t="s">
        <v>2</v>
      </c>
      <c r="C14" s="14"/>
      <c r="D14" s="22"/>
      <c r="E14" s="22"/>
      <c r="F14" s="22"/>
      <c r="G14" s="24"/>
      <c r="H14" s="25"/>
      <c r="I14" s="25"/>
      <c r="J14" s="25"/>
      <c r="K14" s="25"/>
      <c r="L14" s="25"/>
      <c r="M14" s="25"/>
      <c r="N14" s="25"/>
      <c r="O14" s="25"/>
    </row>
    <row r="15" spans="1:15" ht="66.75" customHeight="1">
      <c r="A15" s="2"/>
      <c r="B15" s="14" t="s">
        <v>5</v>
      </c>
      <c r="C15" s="17">
        <v>223</v>
      </c>
      <c r="D15" s="22">
        <f>D17+D18+D19+D20</f>
        <v>189.05</v>
      </c>
      <c r="E15" s="22">
        <f t="shared" ref="E15:F15" si="11">E17+E18+E19+E20</f>
        <v>492.47</v>
      </c>
      <c r="F15" s="22">
        <f t="shared" si="11"/>
        <v>406.91</v>
      </c>
      <c r="G15" s="22">
        <f t="shared" ref="G15" si="12">G17+G18+G19+G20</f>
        <v>1088.4299999999998</v>
      </c>
      <c r="H15" s="22">
        <f>H17+H18+H19+H20</f>
        <v>199.62</v>
      </c>
      <c r="I15" s="22">
        <f t="shared" ref="I15:K15" si="13">I17+I18+I19+I20</f>
        <v>519.41</v>
      </c>
      <c r="J15" s="22">
        <f t="shared" si="13"/>
        <v>430.84999999999997</v>
      </c>
      <c r="K15" s="22">
        <f t="shared" si="13"/>
        <v>1149.8799999999999</v>
      </c>
      <c r="L15" s="22">
        <f>L17+L18+L19+L20</f>
        <v>199.62</v>
      </c>
      <c r="M15" s="22">
        <f t="shared" ref="M15:O15" si="14">M17+M18+M19+M20</f>
        <v>519.41</v>
      </c>
      <c r="N15" s="22">
        <f t="shared" si="14"/>
        <v>430.84999999999997</v>
      </c>
      <c r="O15" s="22">
        <f t="shared" si="14"/>
        <v>1149.8799999999999</v>
      </c>
    </row>
    <row r="16" spans="1:15" ht="15.75">
      <c r="A16" s="2"/>
      <c r="B16" s="14" t="s">
        <v>6</v>
      </c>
      <c r="C16" s="17"/>
      <c r="D16" s="22"/>
      <c r="E16" s="22"/>
      <c r="F16" s="22"/>
      <c r="G16" s="24"/>
      <c r="H16" s="22"/>
      <c r="I16" s="22"/>
      <c r="J16" s="22"/>
      <c r="K16" s="24"/>
      <c r="L16" s="22"/>
      <c r="M16" s="22"/>
      <c r="N16" s="22"/>
      <c r="O16" s="24"/>
    </row>
    <row r="17" spans="1:15" ht="53.25" customHeight="1">
      <c r="A17" s="2"/>
      <c r="B17" s="14" t="s">
        <v>38</v>
      </c>
      <c r="C17" s="17">
        <v>223</v>
      </c>
      <c r="D17" s="22">
        <v>30.43</v>
      </c>
      <c r="E17" s="22">
        <v>79.510000000000005</v>
      </c>
      <c r="F17" s="22">
        <v>65.319999999999993</v>
      </c>
      <c r="G17" s="23">
        <f t="shared" si="3"/>
        <v>175.26</v>
      </c>
      <c r="H17" s="22">
        <v>33.96</v>
      </c>
      <c r="I17" s="22">
        <v>88.36</v>
      </c>
      <c r="J17" s="22">
        <v>73.3</v>
      </c>
      <c r="K17" s="23">
        <f t="shared" ref="K17:K21" si="15">H17+I17+J17</f>
        <v>195.62</v>
      </c>
      <c r="L17" s="22">
        <v>33.96</v>
      </c>
      <c r="M17" s="22">
        <v>88.36</v>
      </c>
      <c r="N17" s="22">
        <v>73.3</v>
      </c>
      <c r="O17" s="23">
        <f t="shared" ref="O17:O21" si="16">L17+M17+N17</f>
        <v>195.62</v>
      </c>
    </row>
    <row r="18" spans="1:15" ht="20.25" customHeight="1">
      <c r="A18" s="2"/>
      <c r="B18" s="14" t="s">
        <v>39</v>
      </c>
      <c r="C18" s="17">
        <v>223</v>
      </c>
      <c r="D18" s="22">
        <v>21.96</v>
      </c>
      <c r="E18" s="22">
        <v>57.13</v>
      </c>
      <c r="F18" s="22">
        <v>46.93</v>
      </c>
      <c r="G18" s="24">
        <f t="shared" si="3"/>
        <v>126.02000000000001</v>
      </c>
      <c r="H18" s="22">
        <v>25.47</v>
      </c>
      <c r="I18" s="22">
        <v>66.27</v>
      </c>
      <c r="J18" s="22">
        <v>54.97</v>
      </c>
      <c r="K18" s="24">
        <f t="shared" si="15"/>
        <v>146.70999999999998</v>
      </c>
      <c r="L18" s="22">
        <v>25.47</v>
      </c>
      <c r="M18" s="22">
        <v>66.27</v>
      </c>
      <c r="N18" s="22">
        <v>54.97</v>
      </c>
      <c r="O18" s="24">
        <f t="shared" si="16"/>
        <v>146.70999999999998</v>
      </c>
    </row>
    <row r="19" spans="1:15" ht="21" customHeight="1">
      <c r="A19" s="2"/>
      <c r="B19" s="14" t="s">
        <v>40</v>
      </c>
      <c r="C19" s="17">
        <v>223</v>
      </c>
      <c r="D19" s="22">
        <v>82.54</v>
      </c>
      <c r="E19" s="22">
        <v>215</v>
      </c>
      <c r="F19" s="22">
        <v>177.84</v>
      </c>
      <c r="G19" s="24">
        <f t="shared" si="3"/>
        <v>475.38</v>
      </c>
      <c r="H19" s="22">
        <v>86.07</v>
      </c>
      <c r="I19" s="22">
        <v>223.95</v>
      </c>
      <c r="J19" s="22">
        <v>185.76</v>
      </c>
      <c r="K19" s="24">
        <f t="shared" si="15"/>
        <v>495.78</v>
      </c>
      <c r="L19" s="22">
        <v>86.07</v>
      </c>
      <c r="M19" s="22">
        <v>223.95</v>
      </c>
      <c r="N19" s="22">
        <v>185.76</v>
      </c>
      <c r="O19" s="24">
        <f t="shared" si="16"/>
        <v>495.78</v>
      </c>
    </row>
    <row r="20" spans="1:15" ht="17.25" customHeight="1">
      <c r="A20" s="2"/>
      <c r="B20" s="14" t="s">
        <v>41</v>
      </c>
      <c r="C20" s="17">
        <v>223</v>
      </c>
      <c r="D20" s="22">
        <v>54.12</v>
      </c>
      <c r="E20" s="22">
        <v>140.83000000000001</v>
      </c>
      <c r="F20" s="22">
        <v>116.82</v>
      </c>
      <c r="G20" s="24">
        <f t="shared" si="3"/>
        <v>311.77</v>
      </c>
      <c r="H20" s="22">
        <v>54.12</v>
      </c>
      <c r="I20" s="22">
        <v>140.83000000000001</v>
      </c>
      <c r="J20" s="22">
        <v>116.82</v>
      </c>
      <c r="K20" s="24">
        <f t="shared" si="15"/>
        <v>311.77</v>
      </c>
      <c r="L20" s="22">
        <v>54.12</v>
      </c>
      <c r="M20" s="22">
        <v>140.83000000000001</v>
      </c>
      <c r="N20" s="22">
        <v>116.82</v>
      </c>
      <c r="O20" s="24">
        <f t="shared" si="16"/>
        <v>311.77</v>
      </c>
    </row>
    <row r="21" spans="1:15" ht="31.5">
      <c r="A21" s="2"/>
      <c r="B21" s="14" t="s">
        <v>7</v>
      </c>
      <c r="C21" s="17">
        <v>225</v>
      </c>
      <c r="D21" s="22">
        <f t="shared" ref="D21:E21" si="17">D23+D25+D26</f>
        <v>46.43</v>
      </c>
      <c r="E21" s="22">
        <f t="shared" si="17"/>
        <v>197.05</v>
      </c>
      <c r="F21" s="22">
        <f>F23+F25+F26</f>
        <v>1007.5899999999999</v>
      </c>
      <c r="G21" s="23">
        <f t="shared" si="3"/>
        <v>1251.07</v>
      </c>
      <c r="H21" s="22">
        <f>H23+H25+H26</f>
        <v>103</v>
      </c>
      <c r="I21" s="22">
        <v>197.05</v>
      </c>
      <c r="J21" s="22">
        <v>575.15</v>
      </c>
      <c r="K21" s="23">
        <f t="shared" si="15"/>
        <v>875.2</v>
      </c>
      <c r="L21" s="22">
        <f>L23+L25+L26</f>
        <v>103</v>
      </c>
      <c r="M21" s="22">
        <v>197.05</v>
      </c>
      <c r="N21" s="22">
        <v>575.15</v>
      </c>
      <c r="O21" s="23">
        <f t="shared" si="16"/>
        <v>875.2</v>
      </c>
    </row>
    <row r="22" spans="1:15" ht="15.75">
      <c r="A22" s="2"/>
      <c r="B22" s="14" t="s">
        <v>2</v>
      </c>
      <c r="C22" s="17"/>
      <c r="D22" s="22"/>
      <c r="E22" s="22"/>
      <c r="F22" s="22"/>
      <c r="G22" s="24"/>
      <c r="H22" s="22"/>
      <c r="I22" s="22"/>
      <c r="J22" s="22"/>
      <c r="K22" s="24"/>
      <c r="L22" s="22"/>
      <c r="M22" s="22"/>
      <c r="N22" s="22"/>
      <c r="O22" s="24"/>
    </row>
    <row r="23" spans="1:15" ht="63">
      <c r="A23" s="2"/>
      <c r="B23" s="14" t="s">
        <v>8</v>
      </c>
      <c r="C23" s="17">
        <v>225</v>
      </c>
      <c r="D23" s="22">
        <v>12.78</v>
      </c>
      <c r="E23" s="22">
        <v>73.84</v>
      </c>
      <c r="F23" s="22">
        <v>102.94</v>
      </c>
      <c r="G23" s="23">
        <f t="shared" si="3"/>
        <v>189.56</v>
      </c>
      <c r="H23" s="22">
        <v>12.78</v>
      </c>
      <c r="I23" s="22">
        <v>73.84</v>
      </c>
      <c r="J23" s="22">
        <v>102.94</v>
      </c>
      <c r="K23" s="23">
        <f t="shared" ref="K23:L27" si="18">H23+I23+J23</f>
        <v>189.56</v>
      </c>
      <c r="L23" s="22">
        <v>12.78</v>
      </c>
      <c r="M23" s="22">
        <v>73.84</v>
      </c>
      <c r="N23" s="22">
        <v>102.94</v>
      </c>
      <c r="O23" s="23">
        <f t="shared" ref="O23:O27" si="19">L23+M23+N23</f>
        <v>189.56</v>
      </c>
    </row>
    <row r="24" spans="1:15" ht="31.5">
      <c r="A24" s="2"/>
      <c r="B24" s="14" t="s">
        <v>68</v>
      </c>
      <c r="C24" s="17">
        <v>262</v>
      </c>
      <c r="D24" s="22">
        <v>10.43</v>
      </c>
      <c r="E24" s="22">
        <v>0</v>
      </c>
      <c r="F24" s="22">
        <v>0</v>
      </c>
      <c r="G24" s="24">
        <f t="shared" si="3"/>
        <v>10.43</v>
      </c>
      <c r="H24" s="22">
        <v>0</v>
      </c>
      <c r="I24" s="22">
        <v>0</v>
      </c>
      <c r="J24" s="22">
        <v>0</v>
      </c>
      <c r="K24" s="24">
        <f t="shared" si="18"/>
        <v>0</v>
      </c>
      <c r="L24" s="22">
        <v>0</v>
      </c>
      <c r="M24" s="22">
        <v>0</v>
      </c>
      <c r="N24" s="22">
        <v>0</v>
      </c>
      <c r="O24" s="24">
        <f t="shared" si="19"/>
        <v>0</v>
      </c>
    </row>
    <row r="25" spans="1:15" ht="31.5">
      <c r="A25" s="2"/>
      <c r="B25" s="14" t="s">
        <v>9</v>
      </c>
      <c r="C25" s="17">
        <v>225</v>
      </c>
      <c r="D25" s="22">
        <v>15.94</v>
      </c>
      <c r="E25" s="22">
        <v>20.94</v>
      </c>
      <c r="F25" s="22">
        <v>147.88999999999999</v>
      </c>
      <c r="G25" s="23">
        <f t="shared" si="3"/>
        <v>184.76999999999998</v>
      </c>
      <c r="H25" s="22">
        <v>15.94</v>
      </c>
      <c r="I25" s="22">
        <v>20.94</v>
      </c>
      <c r="J25" s="22">
        <v>147.88</v>
      </c>
      <c r="K25" s="23">
        <f t="shared" si="18"/>
        <v>184.76</v>
      </c>
      <c r="L25" s="22">
        <v>15.94</v>
      </c>
      <c r="M25" s="22">
        <v>20.94</v>
      </c>
      <c r="N25" s="22">
        <v>147.88</v>
      </c>
      <c r="O25" s="23">
        <f t="shared" si="19"/>
        <v>184.76</v>
      </c>
    </row>
    <row r="26" spans="1:15" ht="31.5">
      <c r="A26" s="2"/>
      <c r="B26" s="14" t="s">
        <v>10</v>
      </c>
      <c r="C26" s="17">
        <v>225</v>
      </c>
      <c r="D26" s="22">
        <v>17.71</v>
      </c>
      <c r="E26" s="22">
        <v>102.27</v>
      </c>
      <c r="F26" s="22">
        <v>756.76</v>
      </c>
      <c r="G26" s="23">
        <f t="shared" si="3"/>
        <v>876.74</v>
      </c>
      <c r="H26" s="22">
        <v>74.28</v>
      </c>
      <c r="I26" s="22">
        <v>102.27</v>
      </c>
      <c r="J26" s="22">
        <v>324.32</v>
      </c>
      <c r="K26" s="23">
        <f t="shared" si="18"/>
        <v>500.87</v>
      </c>
      <c r="L26" s="22">
        <v>74.28</v>
      </c>
      <c r="M26" s="22">
        <v>102.27</v>
      </c>
      <c r="N26" s="22">
        <v>324.32</v>
      </c>
      <c r="O26" s="23">
        <f t="shared" si="19"/>
        <v>500.87</v>
      </c>
    </row>
    <row r="27" spans="1:15" ht="31.5">
      <c r="A27" s="2"/>
      <c r="B27" s="14" t="s">
        <v>11</v>
      </c>
      <c r="C27" s="17">
        <v>225</v>
      </c>
      <c r="D27" s="22">
        <f>D29</f>
        <v>9.92</v>
      </c>
      <c r="E27" s="22"/>
      <c r="F27" s="22"/>
      <c r="G27" s="23">
        <f t="shared" si="3"/>
        <v>9.92</v>
      </c>
      <c r="H27" s="22">
        <f>H29</f>
        <v>9.92</v>
      </c>
      <c r="I27" s="22"/>
      <c r="J27" s="22"/>
      <c r="K27" s="23">
        <f t="shared" si="18"/>
        <v>9.92</v>
      </c>
      <c r="L27" s="23">
        <f t="shared" si="18"/>
        <v>9.92</v>
      </c>
      <c r="M27" s="22"/>
      <c r="N27" s="22"/>
      <c r="O27" s="23">
        <f t="shared" si="19"/>
        <v>9.92</v>
      </c>
    </row>
    <row r="28" spans="1:15" ht="15.75">
      <c r="A28" s="2"/>
      <c r="B28" s="14" t="s">
        <v>6</v>
      </c>
      <c r="C28" s="17"/>
      <c r="D28" s="22"/>
      <c r="E28" s="22"/>
      <c r="F28" s="22"/>
      <c r="G28" s="24"/>
      <c r="H28" s="22"/>
      <c r="I28" s="22"/>
      <c r="J28" s="22"/>
      <c r="K28" s="24"/>
      <c r="L28" s="22"/>
      <c r="M28" s="22"/>
      <c r="N28" s="22"/>
      <c r="O28" s="24"/>
    </row>
    <row r="29" spans="1:15" ht="47.25">
      <c r="A29" s="2"/>
      <c r="B29" s="14" t="s">
        <v>12</v>
      </c>
      <c r="C29" s="17">
        <v>225</v>
      </c>
      <c r="D29" s="22">
        <v>9.92</v>
      </c>
      <c r="E29" s="22"/>
      <c r="F29" s="22"/>
      <c r="G29" s="23">
        <f t="shared" si="3"/>
        <v>9.92</v>
      </c>
      <c r="H29" s="22">
        <v>9.92</v>
      </c>
      <c r="I29" s="22"/>
      <c r="J29" s="22"/>
      <c r="K29" s="23">
        <f t="shared" ref="K29:K31" si="20">H29+I29+J29</f>
        <v>9.92</v>
      </c>
      <c r="L29" s="22">
        <v>9.92</v>
      </c>
      <c r="M29" s="22"/>
      <c r="N29" s="22"/>
      <c r="O29" s="23">
        <f t="shared" ref="O29:O31" si="21">L29+M29+N29</f>
        <v>9.92</v>
      </c>
    </row>
    <row r="30" spans="1:15" ht="63">
      <c r="A30" s="2"/>
      <c r="B30" s="14" t="s">
        <v>13</v>
      </c>
      <c r="C30" s="17">
        <v>340</v>
      </c>
      <c r="D30" s="22">
        <v>8.73</v>
      </c>
      <c r="E30" s="22">
        <v>0</v>
      </c>
      <c r="F30" s="22">
        <v>0</v>
      </c>
      <c r="G30" s="23">
        <f t="shared" si="3"/>
        <v>8.73</v>
      </c>
      <c r="H30" s="22">
        <v>8.73</v>
      </c>
      <c r="I30" s="22">
        <v>0</v>
      </c>
      <c r="J30" s="22">
        <v>0</v>
      </c>
      <c r="K30" s="23">
        <f t="shared" si="20"/>
        <v>8.73</v>
      </c>
      <c r="L30" s="22">
        <v>8.73</v>
      </c>
      <c r="M30" s="22">
        <v>0</v>
      </c>
      <c r="N30" s="22">
        <v>0</v>
      </c>
      <c r="O30" s="23">
        <f t="shared" si="21"/>
        <v>8.73</v>
      </c>
    </row>
    <row r="31" spans="1:15" ht="63">
      <c r="A31" s="2"/>
      <c r="B31" s="14" t="s">
        <v>14</v>
      </c>
      <c r="C31" s="17">
        <v>226</v>
      </c>
      <c r="D31" s="22">
        <v>1.48</v>
      </c>
      <c r="E31" s="22">
        <v>0</v>
      </c>
      <c r="F31" s="22">
        <v>0</v>
      </c>
      <c r="G31" s="23">
        <f t="shared" si="3"/>
        <v>1.48</v>
      </c>
      <c r="H31" s="22">
        <v>1.48</v>
      </c>
      <c r="I31" s="22">
        <v>0</v>
      </c>
      <c r="J31" s="22">
        <v>0</v>
      </c>
      <c r="K31" s="23">
        <f t="shared" si="20"/>
        <v>1.48</v>
      </c>
      <c r="L31" s="22">
        <v>1.48</v>
      </c>
      <c r="M31" s="22">
        <v>0</v>
      </c>
      <c r="N31" s="22">
        <v>0</v>
      </c>
      <c r="O31" s="23">
        <f t="shared" si="21"/>
        <v>1.48</v>
      </c>
    </row>
    <row r="32" spans="1:15" ht="15.75">
      <c r="A32" s="2"/>
      <c r="B32" s="14" t="s">
        <v>42</v>
      </c>
      <c r="C32" s="17">
        <v>226</v>
      </c>
      <c r="D32" s="22">
        <v>114.24</v>
      </c>
      <c r="E32" s="22">
        <v>18.18</v>
      </c>
      <c r="F32" s="22">
        <v>590.14</v>
      </c>
      <c r="G32" s="24">
        <f>D32+E32+F32</f>
        <v>722.56</v>
      </c>
      <c r="H32" s="22">
        <v>34.96</v>
      </c>
      <c r="I32" s="22">
        <v>18.18</v>
      </c>
      <c r="J32" s="22">
        <v>567.16</v>
      </c>
      <c r="K32" s="24">
        <f>H32+I32+J32</f>
        <v>620.29999999999995</v>
      </c>
      <c r="L32" s="22">
        <v>34.96</v>
      </c>
      <c r="M32" s="22">
        <v>18.18</v>
      </c>
      <c r="N32" s="22">
        <v>567.16</v>
      </c>
      <c r="O32" s="24">
        <f>L32+M32+N32</f>
        <v>620.29999999999995</v>
      </c>
    </row>
    <row r="33" spans="1:15" ht="31.5">
      <c r="A33" s="2"/>
      <c r="B33" s="14" t="s">
        <v>58</v>
      </c>
      <c r="C33" s="17">
        <v>290</v>
      </c>
      <c r="D33" s="22">
        <v>0</v>
      </c>
      <c r="E33" s="22">
        <v>1070.3</v>
      </c>
      <c r="F33" s="22">
        <v>1029.4100000000001</v>
      </c>
      <c r="G33" s="23">
        <f t="shared" si="3"/>
        <v>2099.71</v>
      </c>
      <c r="H33" s="22">
        <v>0</v>
      </c>
      <c r="I33" s="22">
        <v>1015.75</v>
      </c>
      <c r="J33" s="22">
        <v>1029.4100000000001</v>
      </c>
      <c r="K33" s="23">
        <f t="shared" ref="K33:K38" si="22">H33+I33+J33</f>
        <v>2045.16</v>
      </c>
      <c r="L33" s="22">
        <v>0</v>
      </c>
      <c r="M33" s="22">
        <v>1015.75</v>
      </c>
      <c r="N33" s="22">
        <v>1029.4100000000001</v>
      </c>
      <c r="O33" s="23">
        <f t="shared" ref="O33:O38" si="23">L33+M33+N33</f>
        <v>2045.16</v>
      </c>
    </row>
    <row r="34" spans="1:15" ht="15.75">
      <c r="A34" s="2"/>
      <c r="B34" s="14" t="s">
        <v>15</v>
      </c>
      <c r="C34" s="17">
        <v>221</v>
      </c>
      <c r="D34" s="22">
        <v>10.65</v>
      </c>
      <c r="E34" s="22">
        <v>0</v>
      </c>
      <c r="F34" s="22">
        <v>23.17</v>
      </c>
      <c r="G34" s="24">
        <f t="shared" si="3"/>
        <v>33.82</v>
      </c>
      <c r="H34" s="22">
        <v>9.0299999999999994</v>
      </c>
      <c r="I34" s="22">
        <v>0</v>
      </c>
      <c r="J34" s="22">
        <v>23.17</v>
      </c>
      <c r="K34" s="24">
        <f t="shared" si="22"/>
        <v>32.200000000000003</v>
      </c>
      <c r="L34" s="22">
        <v>9.0299999999999994</v>
      </c>
      <c r="M34" s="22">
        <v>0</v>
      </c>
      <c r="N34" s="22">
        <v>23.17</v>
      </c>
      <c r="O34" s="24">
        <f t="shared" si="23"/>
        <v>32.200000000000003</v>
      </c>
    </row>
    <row r="35" spans="1:15" ht="31.5">
      <c r="A35" s="2"/>
      <c r="B35" s="14" t="s">
        <v>16</v>
      </c>
      <c r="C35" s="17">
        <v>222</v>
      </c>
      <c r="D35" s="22">
        <v>0.88</v>
      </c>
      <c r="E35" s="22">
        <v>231.8</v>
      </c>
      <c r="F35" s="22">
        <v>44.19</v>
      </c>
      <c r="G35" s="23">
        <f t="shared" si="3"/>
        <v>276.87</v>
      </c>
      <c r="H35" s="22">
        <v>0.88</v>
      </c>
      <c r="I35" s="22">
        <v>20.43</v>
      </c>
      <c r="J35" s="22">
        <v>5.54</v>
      </c>
      <c r="K35" s="23">
        <f t="shared" si="22"/>
        <v>26.849999999999998</v>
      </c>
      <c r="L35" s="22">
        <v>0.88</v>
      </c>
      <c r="M35" s="22">
        <v>20.43</v>
      </c>
      <c r="N35" s="22">
        <v>5.54</v>
      </c>
      <c r="O35" s="23">
        <f t="shared" si="23"/>
        <v>26.849999999999998</v>
      </c>
    </row>
    <row r="36" spans="1:15" ht="54.75" customHeight="1">
      <c r="A36" s="2"/>
      <c r="B36" s="39" t="s">
        <v>17</v>
      </c>
      <c r="C36" s="17">
        <v>211</v>
      </c>
      <c r="D36" s="22">
        <v>722.26</v>
      </c>
      <c r="E36" s="22">
        <v>4457.92</v>
      </c>
      <c r="F36" s="22">
        <v>5186.55</v>
      </c>
      <c r="G36" s="23">
        <f t="shared" si="3"/>
        <v>10366.73</v>
      </c>
      <c r="H36" s="22">
        <v>745.89</v>
      </c>
      <c r="I36" s="22">
        <v>4629.6400000000003</v>
      </c>
      <c r="J36" s="22">
        <v>5324.51</v>
      </c>
      <c r="K36" s="23">
        <f t="shared" si="22"/>
        <v>10700.04</v>
      </c>
      <c r="L36" s="22">
        <v>745.89</v>
      </c>
      <c r="M36" s="22">
        <v>4629.6400000000003</v>
      </c>
      <c r="N36" s="22">
        <v>5324.51</v>
      </c>
      <c r="O36" s="23">
        <f t="shared" si="23"/>
        <v>10700.04</v>
      </c>
    </row>
    <row r="37" spans="1:15" ht="79.5" customHeight="1">
      <c r="A37" s="2"/>
      <c r="B37" s="40"/>
      <c r="C37" s="17">
        <v>213</v>
      </c>
      <c r="D37" s="22">
        <v>218.12</v>
      </c>
      <c r="E37" s="22">
        <v>1346.29</v>
      </c>
      <c r="F37" s="22">
        <v>1614.82</v>
      </c>
      <c r="G37" s="23">
        <f t="shared" si="3"/>
        <v>3179.2299999999996</v>
      </c>
      <c r="H37" s="22">
        <v>225.26</v>
      </c>
      <c r="I37" s="22">
        <v>1398.15</v>
      </c>
      <c r="J37" s="22">
        <v>1608</v>
      </c>
      <c r="K37" s="23">
        <f t="shared" si="22"/>
        <v>3231.41</v>
      </c>
      <c r="L37" s="22">
        <v>225.26</v>
      </c>
      <c r="M37" s="22">
        <v>1398.15</v>
      </c>
      <c r="N37" s="22">
        <v>1608</v>
      </c>
      <c r="O37" s="23">
        <f t="shared" si="23"/>
        <v>3231.41</v>
      </c>
    </row>
    <row r="38" spans="1:15" ht="37.5" customHeight="1">
      <c r="A38" s="2"/>
      <c r="B38" s="14" t="s">
        <v>18</v>
      </c>
      <c r="C38" s="17">
        <v>340</v>
      </c>
      <c r="D38" s="22">
        <v>16.05</v>
      </c>
      <c r="E38" s="22">
        <v>35.53</v>
      </c>
      <c r="F38" s="22">
        <v>354.51</v>
      </c>
      <c r="G38" s="23">
        <f t="shared" si="3"/>
        <v>406.09</v>
      </c>
      <c r="H38" s="22">
        <v>16.05</v>
      </c>
      <c r="I38" s="22">
        <v>11.66</v>
      </c>
      <c r="J38" s="22">
        <v>151.81</v>
      </c>
      <c r="K38" s="23">
        <f t="shared" si="22"/>
        <v>179.52</v>
      </c>
      <c r="L38" s="22">
        <v>16.05</v>
      </c>
      <c r="M38" s="22">
        <v>11.66</v>
      </c>
      <c r="N38" s="22">
        <v>151.81</v>
      </c>
      <c r="O38" s="23">
        <f t="shared" si="23"/>
        <v>179.52</v>
      </c>
    </row>
    <row r="39" spans="1:15" ht="63">
      <c r="A39" s="3" t="s">
        <v>30</v>
      </c>
      <c r="B39" s="17" t="s">
        <v>19</v>
      </c>
      <c r="C39" s="17"/>
      <c r="D39" s="22">
        <f>D6+D13</f>
        <v>1410.2699999999998</v>
      </c>
      <c r="E39" s="22">
        <f t="shared" ref="E39:F39" si="24">E6+E13</f>
        <v>12211.439999999999</v>
      </c>
      <c r="F39" s="22">
        <f t="shared" si="24"/>
        <v>13343.850000000002</v>
      </c>
      <c r="G39" s="22">
        <f>D39+E39+F39</f>
        <v>26965.56</v>
      </c>
      <c r="H39" s="22">
        <f>H6+H13</f>
        <v>1411.01</v>
      </c>
      <c r="I39" s="22">
        <f t="shared" ref="I39:J39" si="25">I6+I13</f>
        <v>11948.310000000001</v>
      </c>
      <c r="J39" s="22">
        <f t="shared" si="25"/>
        <v>12804.050000000001</v>
      </c>
      <c r="K39" s="22">
        <f>H39+I39+J39</f>
        <v>26163.370000000003</v>
      </c>
      <c r="L39" s="22">
        <f>L6+L13</f>
        <v>1411.01</v>
      </c>
      <c r="M39" s="22">
        <f t="shared" ref="M39:N39" si="26">M6+M13</f>
        <v>11948.310000000001</v>
      </c>
      <c r="N39" s="22">
        <f t="shared" si="26"/>
        <v>12804.050000000001</v>
      </c>
      <c r="O39" s="22">
        <f>L39+M39+N39</f>
        <v>26163.370000000003</v>
      </c>
    </row>
    <row r="40" spans="1:15" ht="31.5">
      <c r="A40" s="3" t="s">
        <v>31</v>
      </c>
      <c r="B40" s="17" t="s">
        <v>48</v>
      </c>
      <c r="C40" s="17"/>
      <c r="D40" s="29"/>
      <c r="E40" s="29" t="s">
        <v>53</v>
      </c>
      <c r="F40" s="29" t="s">
        <v>54</v>
      </c>
      <c r="G40" s="30">
        <f t="shared" si="3"/>
        <v>1180</v>
      </c>
      <c r="H40" s="29"/>
      <c r="I40" s="29" t="s">
        <v>53</v>
      </c>
      <c r="J40" s="29" t="s">
        <v>54</v>
      </c>
      <c r="K40" s="30">
        <f t="shared" ref="K40" si="27">H40+I40+J40</f>
        <v>1180</v>
      </c>
      <c r="L40" s="29"/>
      <c r="M40" s="29" t="s">
        <v>53</v>
      </c>
      <c r="N40" s="29" t="s">
        <v>54</v>
      </c>
      <c r="O40" s="30">
        <f t="shared" ref="O40" si="28">L40+M40+N40</f>
        <v>1180</v>
      </c>
    </row>
    <row r="41" spans="1:15" ht="31.5">
      <c r="A41" s="3" t="s">
        <v>59</v>
      </c>
      <c r="B41" s="17" t="s">
        <v>60</v>
      </c>
      <c r="C41" s="17"/>
      <c r="D41" s="29" t="s">
        <v>67</v>
      </c>
      <c r="E41" s="29" t="s">
        <v>62</v>
      </c>
      <c r="F41" s="29" t="s">
        <v>62</v>
      </c>
      <c r="G41" s="30" t="s">
        <v>67</v>
      </c>
      <c r="H41" s="29" t="s">
        <v>67</v>
      </c>
      <c r="I41" s="29" t="s">
        <v>62</v>
      </c>
      <c r="J41" s="29" t="s">
        <v>62</v>
      </c>
      <c r="K41" s="30" t="s">
        <v>67</v>
      </c>
      <c r="L41" s="29" t="s">
        <v>67</v>
      </c>
      <c r="M41" s="29" t="s">
        <v>62</v>
      </c>
      <c r="N41" s="29" t="s">
        <v>62</v>
      </c>
      <c r="O41" s="30" t="s">
        <v>67</v>
      </c>
    </row>
    <row r="42" spans="1:15" ht="69" customHeight="1">
      <c r="A42" s="3" t="s">
        <v>32</v>
      </c>
      <c r="B42" s="17" t="s">
        <v>37</v>
      </c>
      <c r="C42" s="17"/>
      <c r="D42" s="22">
        <f>D41*D6</f>
        <v>706645.76</v>
      </c>
      <c r="E42" s="22">
        <f>E40*E6</f>
        <v>1919235.9999999998</v>
      </c>
      <c r="F42" s="22">
        <f>F40*F6</f>
        <v>2284054.4000000004</v>
      </c>
      <c r="G42" s="23">
        <f>D42+E42+F42</f>
        <v>4909936.16</v>
      </c>
      <c r="H42" s="22">
        <f>H41*H6</f>
        <v>640116.47999999998</v>
      </c>
      <c r="I42" s="22">
        <f t="shared" ref="I42:J42" si="29">I40*I6</f>
        <v>1820737.6</v>
      </c>
      <c r="J42" s="22">
        <f t="shared" si="29"/>
        <v>2285453</v>
      </c>
      <c r="K42" s="23">
        <f>H42+I42+J42</f>
        <v>4746307.08</v>
      </c>
      <c r="L42" s="22">
        <f>L41*L6</f>
        <v>640116.47999999998</v>
      </c>
      <c r="M42" s="22">
        <f t="shared" ref="M42:N42" si="30">M40*M6</f>
        <v>1820737.6</v>
      </c>
      <c r="N42" s="22">
        <f t="shared" si="30"/>
        <v>2285453</v>
      </c>
      <c r="O42" s="23">
        <f>L42+M42+N42</f>
        <v>4746307.08</v>
      </c>
    </row>
    <row r="43" spans="1:15" ht="63">
      <c r="A43" s="3" t="s">
        <v>33</v>
      </c>
      <c r="B43" s="17" t="s">
        <v>20</v>
      </c>
      <c r="C43" s="17"/>
      <c r="D43" s="22">
        <f>D41*D13</f>
        <v>15359150.079999998</v>
      </c>
      <c r="E43" s="22">
        <f t="shared" ref="E43:F43" si="31">E40*E13</f>
        <v>3453797.6</v>
      </c>
      <c r="F43" s="22">
        <f t="shared" si="31"/>
        <v>7590394.6000000006</v>
      </c>
      <c r="G43" s="22">
        <f>D43+E43+F43</f>
        <v>26403342.280000001</v>
      </c>
      <c r="H43" s="22">
        <f>H41*H13</f>
        <v>15434109.439999999</v>
      </c>
      <c r="I43" s="22">
        <f t="shared" ref="I43:J43" si="32">I40*I13</f>
        <v>3436518.8000000003</v>
      </c>
      <c r="J43" s="22">
        <f t="shared" si="32"/>
        <v>7189544</v>
      </c>
      <c r="K43" s="22">
        <f>H43+I43+J43</f>
        <v>26060172.239999998</v>
      </c>
      <c r="L43" s="22">
        <f>L41*L13</f>
        <v>15434109.439999999</v>
      </c>
      <c r="M43" s="22">
        <f t="shared" ref="M43:N43" si="33">M40*M13</f>
        <v>3436518.8000000003</v>
      </c>
      <c r="N43" s="22">
        <f t="shared" si="33"/>
        <v>7189544</v>
      </c>
      <c r="O43" s="22">
        <f>L43+M43+N43</f>
        <v>26060172.239999998</v>
      </c>
    </row>
    <row r="44" spans="1:15" ht="54" customHeight="1">
      <c r="A44" s="3" t="s">
        <v>34</v>
      </c>
      <c r="B44" s="17" t="s">
        <v>21</v>
      </c>
      <c r="C44" s="17"/>
      <c r="D44" s="28">
        <f>D41*D39</f>
        <v>16065795.839999998</v>
      </c>
      <c r="E44" s="28">
        <f t="shared" ref="E44:F44" si="34">E40*E39</f>
        <v>5373033.5999999996</v>
      </c>
      <c r="F44" s="28">
        <f t="shared" si="34"/>
        <v>9874449.0000000019</v>
      </c>
      <c r="G44" s="28">
        <f>D44+E44+F44</f>
        <v>31313278.439999998</v>
      </c>
      <c r="H44" s="28">
        <f>H41*H39</f>
        <v>16074225.92</v>
      </c>
      <c r="I44" s="28">
        <f t="shared" ref="I44:J44" si="35">I40*I39</f>
        <v>5257256.4000000004</v>
      </c>
      <c r="J44" s="28">
        <f t="shared" si="35"/>
        <v>9474997</v>
      </c>
      <c r="K44" s="28">
        <f>H44+I44+J44</f>
        <v>30806479.32</v>
      </c>
      <c r="L44" s="28">
        <f>L41*L39</f>
        <v>16074225.92</v>
      </c>
      <c r="M44" s="28">
        <f t="shared" ref="M44:N44" si="36">M40*M39</f>
        <v>5257256.4000000004</v>
      </c>
      <c r="N44" s="28">
        <f t="shared" si="36"/>
        <v>9474997</v>
      </c>
      <c r="O44" s="28">
        <f>L44+M44+N44</f>
        <v>30806479.32</v>
      </c>
    </row>
    <row r="45" spans="1:15" ht="31.5">
      <c r="A45" s="4" t="s">
        <v>35</v>
      </c>
      <c r="B45" s="17" t="s">
        <v>22</v>
      </c>
      <c r="C45" s="18"/>
      <c r="D45" s="28"/>
      <c r="E45" s="28"/>
      <c r="F45" s="28"/>
      <c r="G45" s="23">
        <f>G47+G48+G49</f>
        <v>1251620.25</v>
      </c>
      <c r="H45" s="27"/>
      <c r="I45" s="27"/>
      <c r="J45" s="27"/>
      <c r="K45" s="23">
        <f>K47+K48+K49</f>
        <v>1301540.68</v>
      </c>
      <c r="L45" s="25"/>
      <c r="M45" s="25"/>
      <c r="N45" s="25"/>
      <c r="O45" s="24">
        <f>O47+O48+O49</f>
        <v>1301540.68</v>
      </c>
    </row>
    <row r="46" spans="1:15" ht="15.75">
      <c r="A46" s="5"/>
      <c r="B46" s="14" t="s">
        <v>2</v>
      </c>
      <c r="C46" s="19"/>
      <c r="D46" s="28"/>
      <c r="E46" s="28"/>
      <c r="F46" s="28"/>
      <c r="G46" s="23"/>
      <c r="H46" s="27"/>
      <c r="I46" s="27"/>
      <c r="J46" s="27"/>
      <c r="K46" s="27"/>
      <c r="L46" s="25"/>
      <c r="M46" s="25"/>
      <c r="N46" s="25"/>
      <c r="O46" s="25"/>
    </row>
    <row r="47" spans="1:15" ht="31.5">
      <c r="A47" s="5"/>
      <c r="B47" s="17" t="s">
        <v>43</v>
      </c>
      <c r="C47" s="19"/>
      <c r="D47" s="28"/>
      <c r="E47" s="28"/>
      <c r="F47" s="28"/>
      <c r="G47" s="23">
        <v>85000</v>
      </c>
      <c r="H47" s="27"/>
      <c r="I47" s="27"/>
      <c r="J47" s="27"/>
      <c r="K47" s="23">
        <v>85000</v>
      </c>
      <c r="L47" s="25"/>
      <c r="M47" s="25"/>
      <c r="N47" s="25"/>
      <c r="O47" s="23">
        <v>85000</v>
      </c>
    </row>
    <row r="48" spans="1:15" ht="33.75" customHeight="1">
      <c r="A48" s="5"/>
      <c r="B48" s="17" t="s">
        <v>44</v>
      </c>
      <c r="C48" s="19"/>
      <c r="D48" s="28"/>
      <c r="E48" s="28"/>
      <c r="F48" s="28"/>
      <c r="G48" s="23">
        <v>1166620.25</v>
      </c>
      <c r="H48" s="27"/>
      <c r="I48" s="27"/>
      <c r="J48" s="27"/>
      <c r="K48" s="23">
        <v>1216540.68</v>
      </c>
      <c r="L48" s="25"/>
      <c r="M48" s="25"/>
      <c r="N48" s="25"/>
      <c r="O48" s="23">
        <v>1216540.68</v>
      </c>
    </row>
    <row r="49" spans="1:15" ht="31.5" customHeight="1">
      <c r="A49" s="5"/>
      <c r="B49" s="17" t="s">
        <v>61</v>
      </c>
      <c r="C49" s="19"/>
      <c r="D49" s="28"/>
      <c r="E49" s="28"/>
      <c r="F49" s="28"/>
      <c r="G49" s="23">
        <v>0</v>
      </c>
      <c r="H49" s="27"/>
      <c r="I49" s="27"/>
      <c r="J49" s="27"/>
      <c r="K49" s="23">
        <v>0</v>
      </c>
      <c r="L49" s="25"/>
      <c r="M49" s="25"/>
      <c r="N49" s="25"/>
      <c r="O49" s="24">
        <v>0</v>
      </c>
    </row>
    <row r="50" spans="1:15" ht="63">
      <c r="A50" s="4" t="s">
        <v>36</v>
      </c>
      <c r="B50" s="17" t="s">
        <v>23</v>
      </c>
      <c r="C50" s="18"/>
      <c r="D50" s="28"/>
      <c r="E50" s="28"/>
      <c r="F50" s="28"/>
      <c r="G50" s="23">
        <f>G44+G45</f>
        <v>32564898.689999998</v>
      </c>
      <c r="H50" s="27"/>
      <c r="I50" s="27"/>
      <c r="J50" s="27"/>
      <c r="K50" s="23">
        <f>K44+K45</f>
        <v>32108020</v>
      </c>
      <c r="L50" s="25"/>
      <c r="M50" s="25"/>
      <c r="N50" s="25"/>
      <c r="O50" s="23">
        <f>O44+O45</f>
        <v>32108020</v>
      </c>
    </row>
    <row r="51" spans="1:15" ht="15.75">
      <c r="A51" s="1"/>
      <c r="B51" s="8"/>
      <c r="C51" s="8"/>
      <c r="D51" s="31"/>
      <c r="E51" s="31"/>
      <c r="F51" s="31"/>
      <c r="G51" s="31"/>
      <c r="H51" s="32"/>
      <c r="I51" s="32"/>
      <c r="J51" s="32"/>
      <c r="K51" s="32"/>
      <c r="L51" s="32"/>
      <c r="M51" s="32"/>
      <c r="N51" s="32"/>
      <c r="O51" s="32"/>
    </row>
    <row r="52" spans="1:15" ht="15.75">
      <c r="A52" s="1"/>
      <c r="B52" s="8"/>
      <c r="C52" s="8"/>
      <c r="D52" s="8"/>
      <c r="E52" s="8"/>
      <c r="F52" s="8"/>
      <c r="G52" s="8"/>
      <c r="H52" s="7"/>
      <c r="I52" s="7"/>
      <c r="J52" s="7"/>
      <c r="K52" s="7"/>
      <c r="L52" s="7"/>
      <c r="M52" s="7"/>
      <c r="N52" s="7"/>
      <c r="O52" s="7"/>
    </row>
    <row r="53" spans="1:15" ht="15.75">
      <c r="A53" s="1"/>
      <c r="B53" s="8" t="s">
        <v>63</v>
      </c>
      <c r="C53" s="8"/>
      <c r="D53" s="8"/>
      <c r="E53" s="8"/>
      <c r="F53" s="8"/>
      <c r="G53" s="8"/>
      <c r="H53" s="7"/>
      <c r="I53" s="7"/>
      <c r="J53" s="7"/>
      <c r="K53" s="7"/>
      <c r="L53" s="7"/>
      <c r="M53" s="7"/>
      <c r="N53" s="7"/>
      <c r="O53" s="7"/>
    </row>
    <row r="54" spans="1:15" ht="15.75">
      <c r="A54" s="1"/>
      <c r="B54" s="8"/>
      <c r="C54" s="8"/>
      <c r="D54" s="8"/>
      <c r="E54" s="8"/>
      <c r="F54" s="8"/>
      <c r="G54" s="8"/>
      <c r="H54" s="7"/>
      <c r="I54" s="7"/>
      <c r="J54" s="7"/>
      <c r="K54" s="7"/>
      <c r="L54" s="7"/>
      <c r="M54" s="7"/>
      <c r="N54" s="7"/>
      <c r="O54" s="7"/>
    </row>
    <row r="55" spans="1:15" ht="15.75">
      <c r="A55" s="1"/>
      <c r="B55" s="8" t="s">
        <v>49</v>
      </c>
      <c r="C55" s="8"/>
      <c r="D55" s="8"/>
      <c r="E55" s="8"/>
      <c r="F55" s="8"/>
      <c r="G55" s="8"/>
      <c r="H55" s="7"/>
      <c r="I55" s="7"/>
      <c r="J55" s="7"/>
      <c r="K55" s="7"/>
      <c r="L55" s="7"/>
      <c r="M55" s="7"/>
      <c r="N55" s="7"/>
      <c r="O55" s="7"/>
    </row>
    <row r="56" spans="1:15" ht="15.75">
      <c r="A56" s="1"/>
      <c r="B56" s="8"/>
      <c r="C56" s="8"/>
      <c r="D56" s="8"/>
      <c r="E56" s="8"/>
      <c r="F56" s="8"/>
      <c r="G56" s="8"/>
      <c r="H56" s="7"/>
      <c r="I56" s="7"/>
      <c r="J56" s="7"/>
      <c r="K56" s="7"/>
      <c r="L56" s="7"/>
      <c r="M56" s="7"/>
      <c r="N56" s="7"/>
      <c r="O56" s="7"/>
    </row>
    <row r="57" spans="1:15" ht="15.75">
      <c r="A57" s="1"/>
      <c r="B57" s="8" t="s">
        <v>45</v>
      </c>
      <c r="C57" s="8"/>
      <c r="D57" s="8"/>
      <c r="E57" s="8"/>
      <c r="F57" s="8"/>
      <c r="G57" s="8"/>
      <c r="H57" s="7"/>
      <c r="I57" s="7"/>
      <c r="J57" s="7"/>
      <c r="K57" s="7"/>
      <c r="L57" s="7"/>
      <c r="M57" s="7"/>
      <c r="N57" s="7"/>
      <c r="O57" s="7"/>
    </row>
    <row r="58" spans="1:15" ht="15.75">
      <c r="A58" s="1"/>
      <c r="B58" s="8"/>
      <c r="C58" s="8"/>
      <c r="D58" s="8"/>
      <c r="E58" s="8"/>
      <c r="F58" s="8"/>
      <c r="G58" s="8"/>
      <c r="H58" s="7"/>
      <c r="I58" s="7"/>
      <c r="J58" s="7"/>
      <c r="K58" s="7"/>
      <c r="L58" s="7"/>
      <c r="M58" s="7"/>
      <c r="N58" s="7"/>
      <c r="O58" s="7"/>
    </row>
    <row r="59" spans="1:15" ht="15.75">
      <c r="A59" s="1"/>
      <c r="B59" s="8"/>
      <c r="C59" s="8"/>
      <c r="D59" s="8"/>
      <c r="E59" s="8"/>
      <c r="F59" s="8"/>
      <c r="G59" s="8"/>
      <c r="H59" s="7"/>
      <c r="I59" s="7"/>
      <c r="J59" s="7"/>
      <c r="K59" s="7"/>
      <c r="L59" s="7"/>
      <c r="M59" s="7"/>
      <c r="N59" s="7"/>
      <c r="O59" s="7"/>
    </row>
    <row r="60" spans="1:15" ht="15.75">
      <c r="A60" s="1"/>
      <c r="B60" s="8" t="s">
        <v>46</v>
      </c>
      <c r="C60" s="8"/>
      <c r="D60" s="8"/>
      <c r="E60" s="8"/>
      <c r="F60" s="8"/>
      <c r="G60" s="8"/>
      <c r="H60" s="7"/>
      <c r="I60" s="7"/>
      <c r="J60" s="7"/>
      <c r="K60" s="7"/>
      <c r="L60" s="7"/>
      <c r="M60" s="7"/>
      <c r="N60" s="7"/>
      <c r="O60" s="7"/>
    </row>
    <row r="61" spans="1:15" ht="15.75">
      <c r="A61" s="1"/>
      <c r="B61" s="8" t="s">
        <v>47</v>
      </c>
      <c r="C61" s="8"/>
      <c r="D61" s="8"/>
      <c r="E61" s="8"/>
      <c r="F61" s="8"/>
      <c r="G61" s="8"/>
      <c r="H61" s="7"/>
      <c r="I61" s="7"/>
      <c r="J61" s="7"/>
      <c r="K61" s="7"/>
      <c r="L61" s="7"/>
      <c r="M61" s="7"/>
      <c r="N61" s="7"/>
      <c r="O61" s="7"/>
    </row>
    <row r="62" spans="1:15" ht="15.75">
      <c r="A62" s="1"/>
      <c r="B62" s="8" t="s">
        <v>50</v>
      </c>
      <c r="C62" s="8"/>
      <c r="D62" s="8"/>
      <c r="E62" s="8"/>
      <c r="F62" s="8"/>
      <c r="G62" s="8"/>
      <c r="H62" s="7"/>
      <c r="I62" s="7"/>
      <c r="J62" s="7"/>
      <c r="K62" s="7"/>
      <c r="L62" s="7"/>
      <c r="M62" s="7"/>
      <c r="N62" s="7"/>
      <c r="O62" s="7"/>
    </row>
    <row r="63" spans="1:15" ht="15.75">
      <c r="A63" s="1"/>
      <c r="B63" s="8"/>
      <c r="C63" s="8"/>
      <c r="D63" s="8"/>
      <c r="E63" s="8"/>
      <c r="F63" s="8"/>
      <c r="G63" s="8"/>
      <c r="H63" s="7"/>
      <c r="I63" s="7"/>
      <c r="J63" s="7"/>
      <c r="K63" s="7"/>
      <c r="L63" s="7"/>
      <c r="M63" s="7"/>
      <c r="N63" s="7"/>
      <c r="O63" s="7"/>
    </row>
    <row r="64" spans="1:15" ht="15.75">
      <c r="A64" s="1"/>
      <c r="B64" s="1"/>
      <c r="C64" s="1"/>
      <c r="D64" s="1"/>
      <c r="E64" s="1"/>
      <c r="F64" s="1"/>
      <c r="G64" s="1"/>
    </row>
    <row r="65" spans="1:8" ht="15.75">
      <c r="A65" s="1"/>
      <c r="B65" s="1"/>
      <c r="C65" s="1"/>
      <c r="D65" s="1"/>
      <c r="E65" s="1"/>
      <c r="F65" s="1"/>
      <c r="G65" s="1"/>
    </row>
    <row r="66" spans="1:8" ht="15.75">
      <c r="A66" s="1"/>
      <c r="B66" s="1"/>
      <c r="C66" s="1"/>
      <c r="D66" s="1"/>
      <c r="E66" s="1"/>
      <c r="F66" s="1"/>
      <c r="G66" s="1"/>
    </row>
    <row r="67" spans="1:8" ht="15.75">
      <c r="A67" s="1"/>
      <c r="B67" s="1"/>
      <c r="C67" s="1"/>
      <c r="D67" s="1"/>
      <c r="E67" s="1"/>
      <c r="F67" s="1"/>
      <c r="G67" s="1"/>
      <c r="H67" s="1"/>
    </row>
    <row r="68" spans="1:8" ht="15.75">
      <c r="A68" s="1"/>
      <c r="B68" s="1"/>
      <c r="C68" s="1"/>
      <c r="D68" s="1"/>
      <c r="E68" s="1"/>
      <c r="F68" s="1"/>
      <c r="G68" s="1"/>
    </row>
    <row r="69" spans="1:8" ht="15.75">
      <c r="A69" s="1"/>
      <c r="B69" s="1"/>
      <c r="C69" s="1"/>
      <c r="D69" s="1"/>
      <c r="E69" s="1"/>
      <c r="F69" s="1"/>
      <c r="G69" s="1"/>
    </row>
    <row r="70" spans="1:8" ht="15.75">
      <c r="A70" s="1"/>
      <c r="B70" s="1"/>
      <c r="C70" s="1"/>
      <c r="D70" s="1"/>
      <c r="E70" s="1"/>
      <c r="F70" s="1"/>
      <c r="G70" s="1"/>
    </row>
    <row r="71" spans="1:8" ht="15.75">
      <c r="A71" s="1"/>
      <c r="B71" s="1"/>
      <c r="C71" s="1"/>
      <c r="D71" s="1"/>
      <c r="E71" s="1"/>
      <c r="F71" s="1"/>
      <c r="G71" s="1"/>
    </row>
    <row r="72" spans="1:8" ht="15.75">
      <c r="A72" s="1"/>
      <c r="B72" s="1"/>
      <c r="C72" s="1"/>
      <c r="D72" s="1"/>
      <c r="E72" s="1"/>
      <c r="F72" s="1"/>
      <c r="G72" s="1"/>
    </row>
    <row r="73" spans="1:8" ht="15.75">
      <c r="A73" s="1"/>
      <c r="B73" s="1"/>
      <c r="C73" s="1"/>
      <c r="D73" s="1"/>
      <c r="E73" s="1"/>
      <c r="F73" s="1"/>
      <c r="G73" s="1"/>
    </row>
    <row r="74" spans="1:8" ht="15.75">
      <c r="A74" s="1"/>
      <c r="B74" s="1"/>
      <c r="C74" s="1"/>
      <c r="D74" s="1"/>
      <c r="E74" s="1"/>
      <c r="F74" s="1"/>
      <c r="G74" s="1"/>
    </row>
    <row r="75" spans="1:8" ht="15.75">
      <c r="A75" s="1"/>
      <c r="B75" s="1"/>
      <c r="C75" s="1"/>
      <c r="D75" s="1"/>
      <c r="E75" s="1"/>
      <c r="F75" s="1"/>
      <c r="G75" s="1"/>
    </row>
    <row r="76" spans="1:8" ht="15.75">
      <c r="A76" s="1"/>
      <c r="B76" s="1"/>
      <c r="C76" s="1"/>
      <c r="D76" s="1"/>
      <c r="E76" s="1"/>
      <c r="F76" s="1"/>
      <c r="G76" s="1"/>
    </row>
    <row r="77" spans="1:8" ht="15.75">
      <c r="A77" s="1"/>
      <c r="B77" s="1"/>
      <c r="C77" s="1"/>
      <c r="D77" s="1"/>
      <c r="E77" s="1"/>
      <c r="F77" s="1"/>
      <c r="G77" s="1"/>
    </row>
    <row r="78" spans="1:8" ht="15.75">
      <c r="A78" s="1"/>
      <c r="B78" s="1"/>
      <c r="C78" s="1"/>
      <c r="D78" s="1"/>
      <c r="E78" s="1"/>
      <c r="F78" s="1"/>
      <c r="G78" s="1"/>
    </row>
    <row r="79" spans="1:8" ht="15.75">
      <c r="A79" s="1"/>
      <c r="B79" s="1"/>
      <c r="C79" s="1"/>
      <c r="D79" s="1"/>
      <c r="E79" s="1"/>
      <c r="F79" s="1"/>
      <c r="G79" s="1"/>
    </row>
  </sheetData>
  <mergeCells count="14">
    <mergeCell ref="A8:A9"/>
    <mergeCell ref="B11:B12"/>
    <mergeCell ref="A11:A12"/>
    <mergeCell ref="D4:G4"/>
    <mergeCell ref="H4:K4"/>
    <mergeCell ref="C4:C5"/>
    <mergeCell ref="B4:B5"/>
    <mergeCell ref="A4:A5"/>
    <mergeCell ref="K1:O1"/>
    <mergeCell ref="B2:O2"/>
    <mergeCell ref="B36:B37"/>
    <mergeCell ref="B3:G3"/>
    <mergeCell ref="B8:B9"/>
    <mergeCell ref="L4:O4"/>
  </mergeCells>
  <pageMargins left="0.9055118110236221" right="0" top="0.74803149606299213" bottom="0.35433070866141736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2015-09-14T01:19:39Z</cp:lastPrinted>
  <dcterms:created xsi:type="dcterms:W3CDTF">2011-12-29T03:36:17Z</dcterms:created>
  <dcterms:modified xsi:type="dcterms:W3CDTF">2015-12-01T08:56:04Z</dcterms:modified>
</cp:coreProperties>
</file>