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85" i="1" l="1"/>
  <c r="F83" i="1"/>
  <c r="F82" i="1"/>
  <c r="F81" i="1"/>
  <c r="F47" i="1"/>
  <c r="F45" i="1"/>
  <c r="F26" i="1"/>
  <c r="F25" i="1"/>
  <c r="F23" i="1"/>
  <c r="F60" i="1"/>
  <c r="F46" i="1" s="1"/>
  <c r="I97" i="1"/>
  <c r="I90" i="1"/>
  <c r="I89" i="1"/>
  <c r="I88" i="1"/>
  <c r="I62" i="1"/>
  <c r="I59" i="1"/>
  <c r="I54" i="1"/>
  <c r="I53" i="1"/>
  <c r="I52" i="1"/>
  <c r="I40" i="1"/>
  <c r="I39" i="1"/>
  <c r="I38" i="1"/>
  <c r="I33" i="1"/>
  <c r="I32" i="1"/>
  <c r="F49" i="1"/>
  <c r="F35" i="1"/>
  <c r="I60" i="1" l="1"/>
  <c r="F56" i="1"/>
  <c r="F31" i="1" l="1"/>
  <c r="E17" i="1"/>
  <c r="E113" i="1"/>
  <c r="D109" i="1"/>
  <c r="I109" i="1" s="1"/>
  <c r="I116" i="1"/>
  <c r="I31" i="1" l="1"/>
  <c r="F24" i="1"/>
  <c r="F28" i="1"/>
  <c r="E85" i="1"/>
  <c r="E56" i="1"/>
  <c r="E49" i="1"/>
  <c r="E35" i="1"/>
  <c r="F17" i="1" l="1"/>
  <c r="F21" i="1"/>
  <c r="H113" i="1"/>
  <c r="F113" i="1"/>
  <c r="G113" i="1"/>
  <c r="I123" i="1" l="1"/>
  <c r="I124" i="1"/>
  <c r="I125" i="1"/>
  <c r="I122" i="1"/>
  <c r="I117" i="1"/>
  <c r="I118" i="1"/>
  <c r="I115" i="1"/>
  <c r="I95" i="1"/>
  <c r="I96" i="1"/>
  <c r="I94" i="1"/>
  <c r="I87" i="1"/>
  <c r="I58" i="1"/>
  <c r="I51" i="1"/>
  <c r="I37" i="1"/>
  <c r="H23" i="1"/>
  <c r="H24" i="1"/>
  <c r="H25" i="1"/>
  <c r="H26" i="1"/>
  <c r="H19" i="1" s="1"/>
  <c r="H28" i="1"/>
  <c r="H35" i="1"/>
  <c r="H44" i="1"/>
  <c r="H45" i="1"/>
  <c r="H46" i="1"/>
  <c r="H47" i="1"/>
  <c r="H49" i="1"/>
  <c r="H56" i="1"/>
  <c r="H80" i="1"/>
  <c r="H81" i="1"/>
  <c r="H82" i="1"/>
  <c r="H83" i="1"/>
  <c r="H85" i="1"/>
  <c r="H92" i="1"/>
  <c r="H99" i="1"/>
  <c r="H108" i="1"/>
  <c r="H110" i="1"/>
  <c r="H111" i="1"/>
  <c r="H120" i="1"/>
  <c r="H17" i="1"/>
  <c r="H42" i="1" l="1"/>
  <c r="H106" i="1"/>
  <c r="H21" i="1"/>
  <c r="H78" i="1"/>
  <c r="H18" i="1"/>
  <c r="H16" i="1"/>
  <c r="H14" i="1" l="1"/>
  <c r="E30" i="1"/>
  <c r="I30" i="1" s="1"/>
  <c r="E28" i="1" l="1"/>
  <c r="I76" i="1"/>
  <c r="I75" i="1"/>
  <c r="I74" i="1"/>
  <c r="I73" i="1"/>
  <c r="I71" i="1"/>
  <c r="I67" i="1"/>
  <c r="I68" i="1"/>
  <c r="I69" i="1"/>
  <c r="I66" i="1"/>
  <c r="I64" i="1"/>
  <c r="E108" i="1"/>
  <c r="F108" i="1"/>
  <c r="G108" i="1"/>
  <c r="E110" i="1"/>
  <c r="F110" i="1"/>
  <c r="F18" i="1" s="1"/>
  <c r="G110" i="1"/>
  <c r="E111" i="1"/>
  <c r="F111" i="1"/>
  <c r="F19" i="1" s="1"/>
  <c r="G111" i="1"/>
  <c r="D110" i="1"/>
  <c r="D111" i="1"/>
  <c r="D108" i="1"/>
  <c r="F120" i="1"/>
  <c r="G120" i="1"/>
  <c r="E120" i="1"/>
  <c r="D120" i="1"/>
  <c r="D113" i="1"/>
  <c r="I113" i="1" s="1"/>
  <c r="E82" i="1"/>
  <c r="G82" i="1"/>
  <c r="G83" i="1"/>
  <c r="D83" i="1"/>
  <c r="I83" i="1" s="1"/>
  <c r="D82" i="1"/>
  <c r="G81" i="1"/>
  <c r="D81" i="1"/>
  <c r="E80" i="1"/>
  <c r="E78" i="1" s="1"/>
  <c r="F80" i="1"/>
  <c r="F78" i="1" s="1"/>
  <c r="G80" i="1"/>
  <c r="D80" i="1"/>
  <c r="I103" i="1"/>
  <c r="I104" i="1"/>
  <c r="I101" i="1"/>
  <c r="I102" i="1"/>
  <c r="E99" i="1"/>
  <c r="F99" i="1"/>
  <c r="G99" i="1"/>
  <c r="D99" i="1"/>
  <c r="G92" i="1"/>
  <c r="F92" i="1"/>
  <c r="E92" i="1"/>
  <c r="D92" i="1"/>
  <c r="G85" i="1"/>
  <c r="D85" i="1"/>
  <c r="G47" i="1"/>
  <c r="G45" i="1"/>
  <c r="G46" i="1"/>
  <c r="G44" i="1"/>
  <c r="F44" i="1"/>
  <c r="E46" i="1"/>
  <c r="E18" i="1" s="1"/>
  <c r="E44" i="1"/>
  <c r="E42" i="1" s="1"/>
  <c r="D47" i="1"/>
  <c r="D45" i="1"/>
  <c r="I45" i="1" s="1"/>
  <c r="D46" i="1"/>
  <c r="D44" i="1"/>
  <c r="I44" i="1" s="1"/>
  <c r="G56" i="1"/>
  <c r="D56" i="1"/>
  <c r="I56" i="1" s="1"/>
  <c r="G49" i="1"/>
  <c r="D49" i="1"/>
  <c r="I49" i="1" s="1"/>
  <c r="G24" i="1"/>
  <c r="G25" i="1"/>
  <c r="G26" i="1"/>
  <c r="G23" i="1"/>
  <c r="G16" i="1" s="1"/>
  <c r="E23" i="1"/>
  <c r="D26" i="1"/>
  <c r="D25" i="1"/>
  <c r="D24" i="1"/>
  <c r="D23" i="1"/>
  <c r="G35" i="1"/>
  <c r="D35" i="1"/>
  <c r="G28" i="1"/>
  <c r="D28" i="1"/>
  <c r="D17" i="1" l="1"/>
  <c r="I24" i="1"/>
  <c r="D19" i="1"/>
  <c r="I26" i="1"/>
  <c r="F42" i="1"/>
  <c r="F16" i="1"/>
  <c r="F14" i="1" s="1"/>
  <c r="I28" i="1"/>
  <c r="I35" i="1"/>
  <c r="I23" i="1"/>
  <c r="D18" i="1"/>
  <c r="I25" i="1"/>
  <c r="G19" i="1"/>
  <c r="G17" i="1"/>
  <c r="I46" i="1"/>
  <c r="I47" i="1"/>
  <c r="I85" i="1"/>
  <c r="I92" i="1"/>
  <c r="I99" i="1"/>
  <c r="I81" i="1"/>
  <c r="I82" i="1"/>
  <c r="I120" i="1"/>
  <c r="I110" i="1"/>
  <c r="E16" i="1"/>
  <c r="E14" i="1" s="1"/>
  <c r="E21" i="1"/>
  <c r="D78" i="1"/>
  <c r="I80" i="1"/>
  <c r="I111" i="1"/>
  <c r="F106" i="1"/>
  <c r="D16" i="1"/>
  <c r="D106" i="1"/>
  <c r="I108" i="1"/>
  <c r="G106" i="1"/>
  <c r="E106" i="1"/>
  <c r="G18" i="1"/>
  <c r="G42" i="1"/>
  <c r="G14" i="1"/>
  <c r="G78" i="1"/>
  <c r="D21" i="1"/>
  <c r="G21" i="1"/>
  <c r="D42" i="1"/>
  <c r="I42" i="1" s="1"/>
  <c r="I21" i="1" l="1"/>
  <c r="I18" i="1"/>
  <c r="I16" i="1"/>
  <c r="I78" i="1"/>
  <c r="I19" i="1"/>
  <c r="I17" i="1"/>
  <c r="D14" i="1"/>
  <c r="I14" i="1" s="1"/>
  <c r="I106" i="1"/>
</calcChain>
</file>

<file path=xl/sharedStrings.xml><?xml version="1.0" encoding="utf-8"?>
<sst xmlns="http://schemas.openxmlformats.org/spreadsheetml/2006/main" count="162" uniqueCount="57">
  <si>
    <t xml:space="preserve">от «03» октября 2013 г. № 235»  </t>
  </si>
  <si>
    <t xml:space="preserve">                                                                                                                                          </t>
  </si>
  <si>
    <t>Статус</t>
  </si>
  <si>
    <t>Наименование муниципальной программы, подпрограммы муниципальной программы</t>
  </si>
  <si>
    <t>2014год</t>
  </si>
  <si>
    <t>2015 год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</si>
  <si>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</si>
  <si>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</si>
  <si>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</si>
  <si>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</si>
  <si>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(**)      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</si>
  <si>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</si>
  <si>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</si>
  <si>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</si>
  <si>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Подпрограмма 1</t>
  </si>
  <si>
    <t> «Сохранение культурного наследие»</t>
  </si>
  <si>
    <t xml:space="preserve">краевой бюджет           </t>
  </si>
  <si>
    <t>Задача 1</t>
  </si>
  <si>
    <t>«Развитие Библиотечного дела»</t>
  </si>
  <si>
    <t xml:space="preserve">Всего      </t>
  </si>
  <si>
    <t>Задача 2</t>
  </si>
  <si>
    <t>«Развитие музейного дела»</t>
  </si>
  <si>
    <t>Подпрограмма 2</t>
  </si>
  <si>
    <t>«Поддержка искусства и народного творчества»</t>
  </si>
  <si>
    <t xml:space="preserve">в том числе:      </t>
  </si>
  <si>
    <t>Задача 2 </t>
  </si>
  <si>
    <t>«Сохранение и развитие традиционной народной культуры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</si>
  <si>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</si>
  <si>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</si>
  <si>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</si>
  <si>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</si>
  <si>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</si>
  <si>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 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</si>
  <si>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</si>
  <si>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«Внедрение информационно-комуникационных технологий в отросли «культура», развитие информационных ресурсов»</t>
  </si>
  <si>
    <t>Задача 3 </t>
  </si>
  <si>
    <t>«Развитие инфраструктуры отрасли «культуры»</t>
  </si>
  <si>
    <t>федеральный бюджет (*)   </t>
  </si>
  <si>
    <t xml:space="preserve">внебюджетные  источники           </t>
  </si>
  <si>
    <t>Подпрограмма 4</t>
  </si>
  <si>
    <t xml:space="preserve"> «Развитие архивного дела в  городе Шарыпово»</t>
  </si>
  <si>
    <t>«Создание нормативных условий хранения архивных документов, исключающих их хищение и утрату»</t>
  </si>
  <si>
    <t xml:space="preserve">внебюджетные  источники        </t>
  </si>
  <si>
    <t>«Формирование современной информационно-технической инфраструктуры архива города»</t>
  </si>
  <si>
    <t xml:space="preserve">Начальник Отдела культуры </t>
  </si>
  <si>
    <t xml:space="preserve"> администрации города Шарыпово                                                                                                       </t>
  </si>
  <si>
    <t>М.А. Шереметьева</t>
  </si>
  <si>
    <t>Информация о ресурсном обеспечении и прогнозной оценке расходов на реализацию целей муниципальной программы муниципального образования города Шарыпово Красноярского края с учетом источников финансирования, в том числе средств федерального бюджета и краевого бюджета</t>
  </si>
  <si>
    <t>2016 год</t>
  </si>
  <si>
    <t>2017 год</t>
  </si>
  <si>
    <t>2018 год</t>
  </si>
  <si>
    <t>Итого на 2014-2018 годы</t>
  </si>
  <si>
    <t>Уровень бюджетной системы/ источники финансирования</t>
  </si>
  <si>
    <t>Оценка расходов, в том числе по годам реализации программы (тыс.руб.)</t>
  </si>
  <si>
    <t xml:space="preserve">«Развитие культуры»  </t>
  </si>
  <si>
    <t>Приложение  № 11 к Постановлению                                                                                                                          администрации города Шарыпово от 14.04.2016 г. №50</t>
  </si>
  <si>
    <t xml:space="preserve">                                                                                                                                                                             
Приложение № 16 к муниципальной программе
 «Развитие  культуры»  
от 03.10.2013 г. № 235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</si>
</sst>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5">
    <xf numFmtId="0" fontId="0" fillId="0" borderId="0" xfId="0"/>
    <xf numFmtId="164" fontId="4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indent="15"/>
    </xf>
    <xf numFmtId="0" fontId="2" fillId="0" borderId="0" xfId="0" applyFont="1" applyFill="1" applyAlignment="1">
      <alignment vertical="distributed"/>
    </xf>
    <xf numFmtId="0" fontId="4" fillId="0" borderId="0" xfId="0" applyFont="1" applyFill="1" applyAlignment="1">
      <alignment vertical="distributed"/>
    </xf>
    <xf numFmtId="0" fontId="4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164" fontId="5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vertical="top"/>
    </xf>
    <xf numFmtId="164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/>
    <xf numFmtId="164" fontId="4" fillId="0" borderId="0" xfId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/>
    <xf numFmtId="164" fontId="4" fillId="0" borderId="0" xfId="1" applyFont="1" applyFill="1"/>
    <xf numFmtId="164" fontId="6" fillId="0" borderId="1" xfId="1" applyFont="1" applyFill="1" applyBorder="1" applyAlignment="1">
      <alignment vertical="top" wrapText="1"/>
    </xf>
    <xf numFmtId="164" fontId="4" fillId="0" borderId="1" xfId="1" applyFont="1" applyFill="1" applyBorder="1" applyAlignment="1">
      <alignment horizontal="center" vertical="top" wrapText="1"/>
    </xf>
    <xf numFmtId="164" fontId="4" fillId="0" borderId="1" xfId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center" vertical="distributed"/>
    </xf>
    <xf numFmtId="0" fontId="7" fillId="0" borderId="0" xfId="0" applyFont="1" applyFill="1" applyBorder="1" applyAlignment="1">
      <alignment vertical="distributed"/>
    </xf>
    <xf numFmtId="0" fontId="8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zoomScaleNormal="100" workbookViewId="0">
      <selection activeCell="D2" sqref="D2:I7"/>
    </sheetView>
  </sheetViews>
  <sheetFormatPr defaultRowHeight="15" x14ac:dyDescent="0.25"/>
  <cols>
    <col min="1" max="1" width="16.140625" style="2" customWidth="1"/>
    <col min="2" max="2" width="25.140625" style="2" customWidth="1"/>
    <col min="3" max="3" width="25.5703125" style="2" customWidth="1"/>
    <col min="4" max="4" width="13.42578125" style="2" customWidth="1"/>
    <col min="5" max="6" width="13.85546875" style="2" customWidth="1"/>
    <col min="7" max="8" width="12.85546875" style="2" customWidth="1"/>
    <col min="9" max="9" width="17.28515625" style="2" customWidth="1"/>
    <col min="10" max="10" width="7.140625" style="2" customWidth="1"/>
    <col min="11" max="11" width="12.140625" style="3" bestFit="1" customWidth="1"/>
    <col min="12" max="12" width="10.85546875" style="3" customWidth="1"/>
    <col min="13" max="13" width="10.5703125" style="3" customWidth="1"/>
    <col min="14" max="16384" width="9.140625" style="2"/>
  </cols>
  <sheetData>
    <row r="1" spans="1:15" ht="31.5" customHeight="1" x14ac:dyDescent="0.25">
      <c r="D1" s="39" t="s">
        <v>55</v>
      </c>
      <c r="E1" s="39"/>
      <c r="F1" s="39"/>
      <c r="G1" s="39"/>
      <c r="H1" s="39"/>
      <c r="I1" s="39"/>
    </row>
    <row r="2" spans="1:15" ht="4.5" customHeight="1" x14ac:dyDescent="0.25">
      <c r="A2" s="4"/>
      <c r="D2" s="40" t="s">
        <v>56</v>
      </c>
      <c r="E2" s="41"/>
      <c r="F2" s="41"/>
      <c r="G2" s="41"/>
      <c r="H2" s="41"/>
      <c r="I2" s="41"/>
    </row>
    <row r="3" spans="1:15" ht="3" customHeight="1" x14ac:dyDescent="0.25">
      <c r="A3" s="5"/>
      <c r="D3" s="41"/>
      <c r="E3" s="41"/>
      <c r="F3" s="41"/>
      <c r="G3" s="41"/>
      <c r="H3" s="41"/>
      <c r="I3" s="41"/>
    </row>
    <row r="4" spans="1:15" ht="9.75" customHeight="1" x14ac:dyDescent="0.25">
      <c r="A4" s="5"/>
      <c r="D4" s="41"/>
      <c r="E4" s="41"/>
      <c r="F4" s="41"/>
      <c r="G4" s="41"/>
      <c r="H4" s="41"/>
      <c r="I4" s="41"/>
    </row>
    <row r="5" spans="1:15" ht="9.75" customHeight="1" x14ac:dyDescent="0.25">
      <c r="A5" s="5"/>
      <c r="D5" s="41"/>
      <c r="E5" s="41"/>
      <c r="F5" s="41"/>
      <c r="G5" s="41"/>
      <c r="H5" s="41"/>
      <c r="I5" s="41"/>
    </row>
    <row r="6" spans="1:15" ht="9.75" customHeight="1" x14ac:dyDescent="0.25">
      <c r="A6" s="6"/>
      <c r="D6" s="41"/>
      <c r="E6" s="41"/>
      <c r="F6" s="41"/>
      <c r="G6" s="41"/>
      <c r="H6" s="41"/>
      <c r="I6" s="41"/>
    </row>
    <row r="7" spans="1:15" ht="9.75" customHeight="1" x14ac:dyDescent="0.25">
      <c r="A7" s="6"/>
      <c r="D7" s="41"/>
      <c r="E7" s="41"/>
      <c r="F7" s="41"/>
      <c r="G7" s="41"/>
      <c r="H7" s="41"/>
      <c r="I7" s="41"/>
    </row>
    <row r="8" spans="1:15" ht="10.5" customHeight="1" x14ac:dyDescent="0.25">
      <c r="A8" s="7" t="s">
        <v>0</v>
      </c>
    </row>
    <row r="9" spans="1:15" ht="10.5" customHeight="1" x14ac:dyDescent="0.25">
      <c r="A9" s="7" t="s">
        <v>1</v>
      </c>
    </row>
    <row r="10" spans="1:15" ht="33" customHeight="1" x14ac:dyDescent="0.25">
      <c r="A10" s="42" t="s">
        <v>47</v>
      </c>
      <c r="B10" s="43"/>
      <c r="C10" s="43"/>
      <c r="D10" s="43"/>
      <c r="E10" s="43"/>
      <c r="F10" s="43"/>
      <c r="G10" s="43"/>
      <c r="H10" s="43"/>
      <c r="I10" s="43"/>
      <c r="J10" s="8"/>
      <c r="K10" s="9"/>
      <c r="L10" s="9"/>
      <c r="M10" s="9"/>
      <c r="N10" s="8"/>
      <c r="O10" s="8"/>
    </row>
    <row r="11" spans="1:15" ht="30.75" customHeight="1" x14ac:dyDescent="0.25">
      <c r="A11" s="32" t="s">
        <v>2</v>
      </c>
      <c r="B11" s="32" t="s">
        <v>3</v>
      </c>
      <c r="C11" s="32" t="s">
        <v>52</v>
      </c>
      <c r="D11" s="32" t="s">
        <v>53</v>
      </c>
      <c r="E11" s="32"/>
      <c r="F11" s="32"/>
      <c r="G11" s="32"/>
      <c r="H11" s="32"/>
      <c r="I11" s="32"/>
    </row>
    <row r="12" spans="1:15" ht="25.5" x14ac:dyDescent="0.25">
      <c r="A12" s="32"/>
      <c r="B12" s="32"/>
      <c r="C12" s="32"/>
      <c r="D12" s="10" t="s">
        <v>4</v>
      </c>
      <c r="E12" s="10" t="s">
        <v>5</v>
      </c>
      <c r="F12" s="10" t="s">
        <v>48</v>
      </c>
      <c r="G12" s="10" t="s">
        <v>49</v>
      </c>
      <c r="H12" s="10" t="s">
        <v>50</v>
      </c>
      <c r="I12" s="10" t="s">
        <v>51</v>
      </c>
      <c r="K12" s="11"/>
    </row>
    <row r="13" spans="1:15" x14ac:dyDescent="0.25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0">
        <v>7</v>
      </c>
      <c r="H13" s="30">
        <v>8</v>
      </c>
      <c r="I13" s="30">
        <v>9</v>
      </c>
      <c r="K13" s="31"/>
    </row>
    <row r="14" spans="1:15" x14ac:dyDescent="0.25">
      <c r="A14" s="32" t="s">
        <v>6</v>
      </c>
      <c r="B14" s="32" t="s">
        <v>54</v>
      </c>
      <c r="C14" s="12" t="s">
        <v>7</v>
      </c>
      <c r="D14" s="13">
        <f>D16+D17+D18+D19</f>
        <v>68210.16</v>
      </c>
      <c r="E14" s="13">
        <f>E16+E17+E18+E19</f>
        <v>77299.63</v>
      </c>
      <c r="F14" s="13">
        <f>F16+F17+F18+F19</f>
        <v>76020.457999999999</v>
      </c>
      <c r="G14" s="13">
        <f t="shared" ref="G14" si="0">G16+G17+G18+G19</f>
        <v>73256.299999999988</v>
      </c>
      <c r="H14" s="13">
        <f>H16+H17+H18+H19</f>
        <v>73248.799999999988</v>
      </c>
      <c r="I14" s="14">
        <f>D14+E14+F14+G14+H14</f>
        <v>368035.348</v>
      </c>
      <c r="K14" s="17"/>
    </row>
    <row r="15" spans="1:15" ht="17.25" customHeight="1" x14ac:dyDescent="0.25">
      <c r="A15" s="32"/>
      <c r="B15" s="32"/>
      <c r="C15" s="12" t="s">
        <v>8</v>
      </c>
      <c r="D15" s="1"/>
      <c r="E15" s="15"/>
      <c r="F15" s="1"/>
      <c r="G15" s="1"/>
      <c r="H15" s="1"/>
      <c r="I15" s="16"/>
      <c r="K15" s="17"/>
      <c r="L15" s="17"/>
      <c r="M15" s="17"/>
    </row>
    <row r="16" spans="1:15" ht="17.25" customHeight="1" x14ac:dyDescent="0.25">
      <c r="A16" s="32"/>
      <c r="B16" s="32"/>
      <c r="C16" s="12" t="s">
        <v>9</v>
      </c>
      <c r="D16" s="1">
        <f>D23+D44+D80+D108</f>
        <v>0</v>
      </c>
      <c r="E16" s="1">
        <f t="shared" ref="E16:G16" si="1">E23+E44+E80+E108</f>
        <v>6.8</v>
      </c>
      <c r="F16" s="1">
        <f>F23+F44+F80+F108</f>
        <v>7.5</v>
      </c>
      <c r="G16" s="1">
        <f t="shared" si="1"/>
        <v>7.5</v>
      </c>
      <c r="H16" s="1">
        <f t="shared" ref="H16" si="2">H23+H44+H80+H108</f>
        <v>0</v>
      </c>
      <c r="I16" s="16">
        <f>D16+E16+F16+G16+H16</f>
        <v>21.8</v>
      </c>
      <c r="J16" s="18"/>
    </row>
    <row r="17" spans="1:13" ht="17.25" customHeight="1" x14ac:dyDescent="0.25">
      <c r="A17" s="32"/>
      <c r="B17" s="32"/>
      <c r="C17" s="12" t="s">
        <v>10</v>
      </c>
      <c r="D17" s="1">
        <f t="shared" ref="D17:G19" si="3">D24+D45+D81+D109</f>
        <v>4196.92</v>
      </c>
      <c r="E17" s="1">
        <f>E24+E45+E81+E109</f>
        <v>13235.74</v>
      </c>
      <c r="F17" s="1">
        <f>F24+F45+F81+F109</f>
        <v>8293.598</v>
      </c>
      <c r="G17" s="1">
        <f t="shared" si="3"/>
        <v>205.8</v>
      </c>
      <c r="H17" s="1">
        <f t="shared" ref="H17" si="4">H24+H45+H81+H109</f>
        <v>205.8</v>
      </c>
      <c r="I17" s="16">
        <f>D17+E17+F17+G17+H17</f>
        <v>26137.858</v>
      </c>
      <c r="K17" s="19"/>
      <c r="L17" s="19"/>
      <c r="M17" s="19"/>
    </row>
    <row r="18" spans="1:13" ht="17.25" customHeight="1" x14ac:dyDescent="0.25">
      <c r="A18" s="32"/>
      <c r="B18" s="32"/>
      <c r="C18" s="12" t="s">
        <v>11</v>
      </c>
      <c r="D18" s="1">
        <f t="shared" si="3"/>
        <v>4422.57</v>
      </c>
      <c r="E18" s="1">
        <f t="shared" si="3"/>
        <v>6308.13</v>
      </c>
      <c r="F18" s="1">
        <f>F25+F46+F82+F110</f>
        <v>6443.6</v>
      </c>
      <c r="G18" s="1">
        <f t="shared" si="3"/>
        <v>5443.6</v>
      </c>
      <c r="H18" s="1">
        <f t="shared" ref="H18" si="5">H25+H46+H82+H110</f>
        <v>5443.6</v>
      </c>
      <c r="I18" s="16">
        <f>D18+E18+F18+G18+H18</f>
        <v>28061.5</v>
      </c>
      <c r="K18" s="17"/>
      <c r="L18" s="20"/>
      <c r="M18" s="20"/>
    </row>
    <row r="19" spans="1:13" ht="17.25" customHeight="1" x14ac:dyDescent="0.25">
      <c r="A19" s="32"/>
      <c r="B19" s="32"/>
      <c r="C19" s="12" t="s">
        <v>12</v>
      </c>
      <c r="D19" s="1">
        <f t="shared" si="3"/>
        <v>59590.67</v>
      </c>
      <c r="E19" s="1">
        <v>57748.959999999999</v>
      </c>
      <c r="F19" s="1">
        <f>F26+F47+F83+F111</f>
        <v>61275.759999999995</v>
      </c>
      <c r="G19" s="1">
        <f t="shared" si="3"/>
        <v>67599.399999999994</v>
      </c>
      <c r="H19" s="1">
        <f t="shared" ref="H19" si="6">H26+H47+H83+H111</f>
        <v>67599.399999999994</v>
      </c>
      <c r="I19" s="16">
        <f>D19+E19+F19+G19+H19</f>
        <v>313814.19</v>
      </c>
      <c r="K19" s="21"/>
      <c r="L19" s="21"/>
      <c r="M19" s="21"/>
    </row>
    <row r="20" spans="1:13" ht="17.25" customHeight="1" x14ac:dyDescent="0.25">
      <c r="A20" s="32"/>
      <c r="B20" s="32"/>
      <c r="C20" s="12" t="s">
        <v>13</v>
      </c>
      <c r="D20" s="1"/>
      <c r="E20" s="1"/>
      <c r="F20" s="1"/>
      <c r="G20" s="1"/>
      <c r="H20" s="1"/>
      <c r="I20" s="16"/>
    </row>
    <row r="21" spans="1:13" ht="15.75" customHeight="1" x14ac:dyDescent="0.25">
      <c r="A21" s="36" t="s">
        <v>14</v>
      </c>
      <c r="B21" s="36" t="s">
        <v>15</v>
      </c>
      <c r="C21" s="12" t="s">
        <v>7</v>
      </c>
      <c r="D21" s="13">
        <f>D23+D24+D25+D26</f>
        <v>15906.32</v>
      </c>
      <c r="E21" s="13">
        <f>E23+E24+E25+E26</f>
        <v>21363.059999999998</v>
      </c>
      <c r="F21" s="13">
        <f>F23+F24+F25+F26</f>
        <v>20037.198</v>
      </c>
      <c r="G21" s="13">
        <f>G23+G24+G25+G26</f>
        <v>19774.629999999997</v>
      </c>
      <c r="H21" s="13">
        <f>H23+H24+H25+H26</f>
        <v>19767.129999999997</v>
      </c>
      <c r="I21" s="14">
        <f>D21+E21+F21+G21+H21</f>
        <v>96848.337999999989</v>
      </c>
    </row>
    <row r="22" spans="1:13" ht="15.75" customHeight="1" x14ac:dyDescent="0.25">
      <c r="A22" s="36"/>
      <c r="B22" s="36"/>
      <c r="C22" s="12" t="s">
        <v>8</v>
      </c>
      <c r="D22" s="1"/>
      <c r="E22" s="1"/>
      <c r="F22" s="1"/>
      <c r="G22" s="1"/>
      <c r="H22" s="1"/>
      <c r="I22" s="16"/>
    </row>
    <row r="23" spans="1:13" ht="15.75" customHeight="1" x14ac:dyDescent="0.25">
      <c r="A23" s="44"/>
      <c r="B23" s="44"/>
      <c r="C23" s="12" t="s">
        <v>9</v>
      </c>
      <c r="D23" s="1">
        <f>D30+D37</f>
        <v>0</v>
      </c>
      <c r="E23" s="1">
        <f>E30+E37</f>
        <v>6.8</v>
      </c>
      <c r="F23" s="1">
        <f>F30+F37</f>
        <v>7.5</v>
      </c>
      <c r="G23" s="1">
        <f>G30+G37</f>
        <v>7.5</v>
      </c>
      <c r="H23" s="1">
        <f>H30+H37</f>
        <v>0</v>
      </c>
      <c r="I23" s="16">
        <f>D23+E23+F23+G23+H23</f>
        <v>21.8</v>
      </c>
      <c r="J23" s="18"/>
    </row>
    <row r="24" spans="1:13" ht="15.75" customHeight="1" x14ac:dyDescent="0.25">
      <c r="A24" s="44"/>
      <c r="B24" s="44"/>
      <c r="C24" s="12" t="s">
        <v>16</v>
      </c>
      <c r="D24" s="1">
        <f>D31+D38</f>
        <v>1029.3399999999999</v>
      </c>
      <c r="E24" s="1">
        <v>3397.25</v>
      </c>
      <c r="F24" s="1">
        <f>F31+F38</f>
        <v>2330.0899999999997</v>
      </c>
      <c r="G24" s="1">
        <f t="shared" ref="G24:G26" si="7">G31+G38</f>
        <v>0</v>
      </c>
      <c r="H24" s="1">
        <f t="shared" ref="H24" si="8">H31+H38</f>
        <v>0</v>
      </c>
      <c r="I24" s="16">
        <f>D24+E24+F24+G24+H24</f>
        <v>6756.68</v>
      </c>
      <c r="K24" s="22"/>
      <c r="L24" s="22"/>
      <c r="M24" s="22"/>
    </row>
    <row r="25" spans="1:13" ht="15.75" customHeight="1" x14ac:dyDescent="0.25">
      <c r="A25" s="44"/>
      <c r="B25" s="44"/>
      <c r="C25" s="12" t="s">
        <v>11</v>
      </c>
      <c r="D25" s="1">
        <f>D32+D39</f>
        <v>175.37</v>
      </c>
      <c r="E25" s="1">
        <v>1312.6</v>
      </c>
      <c r="F25" s="1">
        <f>F32+F39</f>
        <v>612.6</v>
      </c>
      <c r="G25" s="1">
        <f t="shared" si="7"/>
        <v>612.6</v>
      </c>
      <c r="H25" s="1">
        <f t="shared" ref="H25" si="9">H32+H39</f>
        <v>612.6</v>
      </c>
      <c r="I25" s="16">
        <f>D25+E25+F25+G25+H25</f>
        <v>3325.7699999999995</v>
      </c>
    </row>
    <row r="26" spans="1:13" ht="15.75" customHeight="1" x14ac:dyDescent="0.25">
      <c r="A26" s="44"/>
      <c r="B26" s="44"/>
      <c r="C26" s="12" t="s">
        <v>12</v>
      </c>
      <c r="D26" s="1">
        <f>D33+D40</f>
        <v>14701.61</v>
      </c>
      <c r="E26" s="1">
        <v>16646.41</v>
      </c>
      <c r="F26" s="1">
        <f>F33+F40</f>
        <v>17087.008000000002</v>
      </c>
      <c r="G26" s="1">
        <f t="shared" si="7"/>
        <v>19154.53</v>
      </c>
      <c r="H26" s="1">
        <f t="shared" ref="H26" si="10">H33+H40</f>
        <v>19154.53</v>
      </c>
      <c r="I26" s="16">
        <f>D26+E26+F26+G26+H26</f>
        <v>86744.088000000003</v>
      </c>
      <c r="J26" s="18"/>
      <c r="K26" s="11"/>
      <c r="L26" s="11"/>
    </row>
    <row r="27" spans="1:13" ht="15.75" customHeight="1" x14ac:dyDescent="0.25">
      <c r="A27" s="44"/>
      <c r="B27" s="44"/>
      <c r="C27" s="12" t="s">
        <v>13</v>
      </c>
      <c r="D27" s="1"/>
      <c r="E27" s="1"/>
      <c r="F27" s="1"/>
      <c r="G27" s="1"/>
      <c r="H27" s="1"/>
      <c r="I27" s="16"/>
    </row>
    <row r="28" spans="1:13" ht="15.75" customHeight="1" x14ac:dyDescent="0.25">
      <c r="A28" s="33" t="s">
        <v>17</v>
      </c>
      <c r="B28" s="33" t="s">
        <v>18</v>
      </c>
      <c r="C28" s="12" t="s">
        <v>19</v>
      </c>
      <c r="D28" s="13">
        <f>D30+D31+D32+D33</f>
        <v>13080.58</v>
      </c>
      <c r="E28" s="13">
        <f>E30+E31+E32+E33</f>
        <v>15516.079999999998</v>
      </c>
      <c r="F28" s="13">
        <f>F30+F31+F32+F33</f>
        <v>16618.64</v>
      </c>
      <c r="G28" s="13">
        <f>G30+G31+G32+G33</f>
        <v>16321.53</v>
      </c>
      <c r="H28" s="13">
        <f>H30+H31+H32+H33</f>
        <v>16314.03</v>
      </c>
      <c r="I28" s="14">
        <f>D28+E28+F28+G28+H28</f>
        <v>77850.86</v>
      </c>
      <c r="K28" s="23"/>
    </row>
    <row r="29" spans="1:13" ht="15.75" customHeight="1" x14ac:dyDescent="0.25">
      <c r="A29" s="33"/>
      <c r="B29" s="33"/>
      <c r="C29" s="12" t="s">
        <v>8</v>
      </c>
      <c r="D29" s="13"/>
      <c r="E29" s="13"/>
      <c r="F29" s="13"/>
      <c r="G29" s="13"/>
      <c r="H29" s="13"/>
      <c r="I29" s="14"/>
    </row>
    <row r="30" spans="1:13" ht="15.75" customHeight="1" x14ac:dyDescent="0.25">
      <c r="A30" s="33"/>
      <c r="B30" s="33"/>
      <c r="C30" s="12" t="s">
        <v>9</v>
      </c>
      <c r="D30" s="1">
        <v>0</v>
      </c>
      <c r="E30" s="1">
        <f>7.5-0.7</f>
        <v>6.8</v>
      </c>
      <c r="F30" s="1">
        <v>7.5</v>
      </c>
      <c r="G30" s="1">
        <v>7.5</v>
      </c>
      <c r="H30" s="1">
        <v>0</v>
      </c>
      <c r="I30" s="16">
        <f>D30+E30+F30+G30+H30</f>
        <v>21.8</v>
      </c>
      <c r="K30" s="22"/>
      <c r="L30" s="22"/>
      <c r="M30" s="22"/>
    </row>
    <row r="31" spans="1:13" ht="15.75" customHeight="1" x14ac:dyDescent="0.25">
      <c r="A31" s="33"/>
      <c r="B31" s="33"/>
      <c r="C31" s="12" t="s">
        <v>16</v>
      </c>
      <c r="D31" s="1">
        <v>835.05</v>
      </c>
      <c r="E31" s="1">
        <v>2640.47</v>
      </c>
      <c r="F31" s="1">
        <f>123.3+1806.782</f>
        <v>1930.0819999999999</v>
      </c>
      <c r="G31" s="1">
        <v>0</v>
      </c>
      <c r="H31" s="1">
        <v>0</v>
      </c>
      <c r="I31" s="16">
        <f>D31+E31+F31+G31+H31</f>
        <v>5405.601999999999</v>
      </c>
    </row>
    <row r="32" spans="1:13" ht="15.75" customHeight="1" x14ac:dyDescent="0.25">
      <c r="A32" s="33"/>
      <c r="B32" s="33"/>
      <c r="C32" s="12" t="s">
        <v>11</v>
      </c>
      <c r="D32" s="1">
        <v>99</v>
      </c>
      <c r="E32" s="1">
        <v>344.6</v>
      </c>
      <c r="F32" s="1">
        <v>344.6</v>
      </c>
      <c r="G32" s="1">
        <v>344.6</v>
      </c>
      <c r="H32" s="1">
        <v>344.6</v>
      </c>
      <c r="I32" s="16">
        <f>D32+E32+F32+G32+H32</f>
        <v>1477.4</v>
      </c>
      <c r="K32" s="11"/>
      <c r="L32" s="11"/>
    </row>
    <row r="33" spans="1:13" ht="15.75" customHeight="1" x14ac:dyDescent="0.25">
      <c r="A33" s="33"/>
      <c r="B33" s="33"/>
      <c r="C33" s="12" t="s">
        <v>12</v>
      </c>
      <c r="D33" s="1">
        <v>12146.53</v>
      </c>
      <c r="E33" s="1">
        <v>12524.21</v>
      </c>
      <c r="F33" s="1">
        <v>14336.458000000001</v>
      </c>
      <c r="G33" s="1">
        <v>15969.43</v>
      </c>
      <c r="H33" s="1">
        <v>15969.43</v>
      </c>
      <c r="I33" s="16">
        <f>D33+E33+F33+G33+H33</f>
        <v>70946.05799999999</v>
      </c>
    </row>
    <row r="34" spans="1:13" ht="15.75" customHeight="1" x14ac:dyDescent="0.25">
      <c r="A34" s="33"/>
      <c r="B34" s="33"/>
      <c r="C34" s="12" t="s">
        <v>13</v>
      </c>
      <c r="D34" s="1"/>
      <c r="E34" s="1"/>
      <c r="F34" s="1"/>
      <c r="G34" s="1"/>
      <c r="H34" s="1"/>
      <c r="I34" s="16"/>
    </row>
    <row r="35" spans="1:13" ht="16.5" customHeight="1" x14ac:dyDescent="0.25">
      <c r="A35" s="33" t="s">
        <v>20</v>
      </c>
      <c r="B35" s="33" t="s">
        <v>21</v>
      </c>
      <c r="C35" s="12" t="s">
        <v>7</v>
      </c>
      <c r="D35" s="13">
        <f>D37+D38+D39+D40</f>
        <v>2825.74</v>
      </c>
      <c r="E35" s="13">
        <f>E37+E38+E39+E40</f>
        <v>5846.98</v>
      </c>
      <c r="F35" s="13">
        <f>F37+F38+F39+F40</f>
        <v>3418.558</v>
      </c>
      <c r="G35" s="13">
        <f>G37+G38+G39+G40</f>
        <v>3453.1</v>
      </c>
      <c r="H35" s="13">
        <f>H37+H38+H39+H40</f>
        <v>3453.1</v>
      </c>
      <c r="I35" s="14">
        <f>D35+E35+F35+G35+H35</f>
        <v>18997.477999999999</v>
      </c>
    </row>
    <row r="36" spans="1:13" ht="16.5" customHeight="1" x14ac:dyDescent="0.25">
      <c r="A36" s="33"/>
      <c r="B36" s="33"/>
      <c r="C36" s="12" t="s">
        <v>8</v>
      </c>
      <c r="D36" s="1"/>
      <c r="E36" s="1"/>
      <c r="F36" s="1"/>
      <c r="G36" s="1"/>
      <c r="H36" s="1"/>
      <c r="I36" s="16"/>
    </row>
    <row r="37" spans="1:13" ht="16.5" customHeight="1" x14ac:dyDescent="0.25">
      <c r="A37" s="33"/>
      <c r="B37" s="33"/>
      <c r="C37" s="12" t="s">
        <v>9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6">
        <f>D37+E37+F37+G37+H37</f>
        <v>0</v>
      </c>
      <c r="K37" s="23"/>
      <c r="L37" s="23"/>
      <c r="M37" s="23"/>
    </row>
    <row r="38" spans="1:13" ht="16.5" customHeight="1" x14ac:dyDescent="0.25">
      <c r="A38" s="33"/>
      <c r="B38" s="35"/>
      <c r="C38" s="12" t="s">
        <v>16</v>
      </c>
      <c r="D38" s="1">
        <v>194.29</v>
      </c>
      <c r="E38" s="1">
        <v>756.78</v>
      </c>
      <c r="F38" s="1">
        <v>400.00799999999998</v>
      </c>
      <c r="G38" s="1">
        <v>0</v>
      </c>
      <c r="H38" s="1">
        <v>0</v>
      </c>
      <c r="I38" s="16">
        <f>D38+E38+F38+G38+H38</f>
        <v>1351.078</v>
      </c>
    </row>
    <row r="39" spans="1:13" ht="16.5" customHeight="1" x14ac:dyDescent="0.25">
      <c r="A39" s="34"/>
      <c r="B39" s="35"/>
      <c r="C39" s="12" t="s">
        <v>11</v>
      </c>
      <c r="D39" s="1">
        <v>76.37</v>
      </c>
      <c r="E39" s="1">
        <v>968</v>
      </c>
      <c r="F39" s="1">
        <v>268</v>
      </c>
      <c r="G39" s="1">
        <v>268</v>
      </c>
      <c r="H39" s="1">
        <v>268</v>
      </c>
      <c r="I39" s="16">
        <f>D39+E39+F39+G39+H39</f>
        <v>1848.37</v>
      </c>
      <c r="K39" s="11"/>
    </row>
    <row r="40" spans="1:13" ht="16.5" customHeight="1" x14ac:dyDescent="0.25">
      <c r="A40" s="34"/>
      <c r="B40" s="35"/>
      <c r="C40" s="12" t="s">
        <v>12</v>
      </c>
      <c r="D40" s="1">
        <v>2555.08</v>
      </c>
      <c r="E40" s="1">
        <v>4122.2</v>
      </c>
      <c r="F40" s="1">
        <v>2750.55</v>
      </c>
      <c r="G40" s="1">
        <v>3185.1</v>
      </c>
      <c r="H40" s="1">
        <v>3185.1</v>
      </c>
      <c r="I40" s="16">
        <f>D40+E40+F40+G40+H40</f>
        <v>15798.03</v>
      </c>
    </row>
    <row r="41" spans="1:13" ht="16.5" customHeight="1" x14ac:dyDescent="0.25">
      <c r="A41" s="34"/>
      <c r="B41" s="35"/>
      <c r="C41" s="12" t="s">
        <v>13</v>
      </c>
      <c r="D41" s="1"/>
      <c r="E41" s="1"/>
      <c r="F41" s="1"/>
      <c r="G41" s="1"/>
      <c r="H41" s="1"/>
      <c r="I41" s="16"/>
    </row>
    <row r="42" spans="1:13" ht="20.25" customHeight="1" x14ac:dyDescent="0.25">
      <c r="A42" s="36" t="s">
        <v>22</v>
      </c>
      <c r="B42" s="36" t="s">
        <v>23</v>
      </c>
      <c r="C42" s="12" t="s">
        <v>19</v>
      </c>
      <c r="D42" s="13">
        <f>D44+D45+D46+D47</f>
        <v>22588.300000000003</v>
      </c>
      <c r="E42" s="13">
        <f>E44+E45+E46+E47</f>
        <v>25930.48</v>
      </c>
      <c r="F42" s="13">
        <f>F44+F45+F46+F47</f>
        <v>25434.661</v>
      </c>
      <c r="G42" s="13">
        <f>G46+G47</f>
        <v>23165.77</v>
      </c>
      <c r="H42" s="13">
        <f>H46+H47</f>
        <v>23165.77</v>
      </c>
      <c r="I42" s="14">
        <f>D42+E42+F42+G42+H42</f>
        <v>120284.981</v>
      </c>
    </row>
    <row r="43" spans="1:13" ht="20.25" customHeight="1" x14ac:dyDescent="0.25">
      <c r="A43" s="36"/>
      <c r="B43" s="36"/>
      <c r="C43" s="12" t="s">
        <v>24</v>
      </c>
      <c r="D43" s="1"/>
      <c r="E43" s="1"/>
      <c r="F43" s="1"/>
      <c r="G43" s="1"/>
      <c r="H43" s="1"/>
      <c r="I43" s="16"/>
      <c r="K43" s="22"/>
      <c r="L43" s="22"/>
      <c r="M43" s="22"/>
    </row>
    <row r="44" spans="1:13" ht="20.25" customHeight="1" x14ac:dyDescent="0.25">
      <c r="A44" s="36"/>
      <c r="B44" s="36"/>
      <c r="C44" s="12" t="s">
        <v>9</v>
      </c>
      <c r="D44" s="1">
        <f>D51+D58</f>
        <v>0</v>
      </c>
      <c r="E44" s="1">
        <f>E51+E58</f>
        <v>0</v>
      </c>
      <c r="F44" s="1">
        <f>F51+F58</f>
        <v>0</v>
      </c>
      <c r="G44" s="1">
        <f>G51+G58</f>
        <v>0</v>
      </c>
      <c r="H44" s="1">
        <f>H51+H58</f>
        <v>0</v>
      </c>
      <c r="I44" s="16">
        <f>D44+E44+F44+G44+H44</f>
        <v>0</v>
      </c>
    </row>
    <row r="45" spans="1:13" ht="20.25" customHeight="1" x14ac:dyDescent="0.25">
      <c r="A45" s="36"/>
      <c r="B45" s="36"/>
      <c r="C45" s="12" t="s">
        <v>16</v>
      </c>
      <c r="D45" s="1">
        <f t="shared" ref="D45:G46" si="11">D52+D59</f>
        <v>1574.88</v>
      </c>
      <c r="E45" s="1">
        <v>4895.76</v>
      </c>
      <c r="F45" s="1">
        <f>F52+F59</f>
        <v>2730.3589999999999</v>
      </c>
      <c r="G45" s="1">
        <f t="shared" si="11"/>
        <v>0</v>
      </c>
      <c r="H45" s="1">
        <f t="shared" ref="H45" si="12">H52+H59</f>
        <v>0</v>
      </c>
      <c r="I45" s="16">
        <f>D45+E45+F45+G45+H45</f>
        <v>9200.9989999999998</v>
      </c>
    </row>
    <row r="46" spans="1:13" ht="20.25" customHeight="1" x14ac:dyDescent="0.25">
      <c r="A46" s="36"/>
      <c r="B46" s="36"/>
      <c r="C46" s="12" t="s">
        <v>11</v>
      </c>
      <c r="D46" s="1">
        <f t="shared" si="11"/>
        <v>3662.2</v>
      </c>
      <c r="E46" s="1">
        <f t="shared" si="11"/>
        <v>3769.53</v>
      </c>
      <c r="F46" s="1">
        <f>F53+F60</f>
        <v>4606</v>
      </c>
      <c r="G46" s="1">
        <f t="shared" si="11"/>
        <v>3606</v>
      </c>
      <c r="H46" s="1">
        <f t="shared" ref="H46" si="13">H53+H60</f>
        <v>3606</v>
      </c>
      <c r="I46" s="16">
        <f>D46+E46+F46+G46+H46</f>
        <v>19249.73</v>
      </c>
      <c r="K46" s="11"/>
    </row>
    <row r="47" spans="1:13" ht="20.25" customHeight="1" x14ac:dyDescent="0.25">
      <c r="A47" s="36"/>
      <c r="B47" s="36"/>
      <c r="C47" s="12" t="s">
        <v>12</v>
      </c>
      <c r="D47" s="1">
        <f>D54+D62</f>
        <v>17351.22</v>
      </c>
      <c r="E47" s="1">
        <v>17265.189999999999</v>
      </c>
      <c r="F47" s="1">
        <f>F54+F62</f>
        <v>18098.302</v>
      </c>
      <c r="G47" s="1">
        <f>G54+G62</f>
        <v>19559.77</v>
      </c>
      <c r="H47" s="1">
        <f>H54+H62</f>
        <v>19559.77</v>
      </c>
      <c r="I47" s="16">
        <f>D47+E47+F47+G47+H47</f>
        <v>91834.252000000008</v>
      </c>
      <c r="K47" s="11"/>
    </row>
    <row r="48" spans="1:13" ht="20.25" customHeight="1" x14ac:dyDescent="0.25">
      <c r="A48" s="36"/>
      <c r="B48" s="36"/>
      <c r="C48" s="12" t="s">
        <v>13</v>
      </c>
      <c r="D48" s="1"/>
      <c r="E48" s="1"/>
      <c r="F48" s="1"/>
      <c r="G48" s="1"/>
      <c r="H48" s="1"/>
      <c r="I48" s="16"/>
    </row>
    <row r="49" spans="1:13" ht="17.25" customHeight="1" x14ac:dyDescent="0.25">
      <c r="A49" s="33" t="s">
        <v>17</v>
      </c>
      <c r="B49" s="33" t="s">
        <v>23</v>
      </c>
      <c r="C49" s="12" t="s">
        <v>7</v>
      </c>
      <c r="D49" s="13">
        <f>D51+D52+D53+D54</f>
        <v>7168.98</v>
      </c>
      <c r="E49" s="13">
        <f>E51+E52+E53+E54</f>
        <v>8425.380000000001</v>
      </c>
      <c r="F49" s="13">
        <f>F51+F52+F53+F54</f>
        <v>8129.8490000000002</v>
      </c>
      <c r="G49" s="13">
        <f>G51+G52+G53+G54</f>
        <v>7666.13</v>
      </c>
      <c r="H49" s="13">
        <f>H51+H52+H53+H54</f>
        <v>7666.13</v>
      </c>
      <c r="I49" s="14">
        <f>D49+E49+F49+G49+H49</f>
        <v>39056.469000000005</v>
      </c>
    </row>
    <row r="50" spans="1:13" ht="17.25" customHeight="1" x14ac:dyDescent="0.25">
      <c r="A50" s="33"/>
      <c r="B50" s="33"/>
      <c r="C50" s="12" t="s">
        <v>8</v>
      </c>
      <c r="D50" s="1"/>
      <c r="E50" s="15"/>
      <c r="F50" s="15"/>
      <c r="G50" s="1"/>
      <c r="H50" s="1"/>
      <c r="I50" s="16"/>
    </row>
    <row r="51" spans="1:13" ht="17.25" customHeight="1" x14ac:dyDescent="0.25">
      <c r="A51" s="35"/>
      <c r="B51" s="33"/>
      <c r="C51" s="12" t="s">
        <v>9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6">
        <f>D51+E51+F51+G51+H51</f>
        <v>0</v>
      </c>
    </row>
    <row r="52" spans="1:13" ht="17.25" customHeight="1" x14ac:dyDescent="0.25">
      <c r="A52" s="35"/>
      <c r="B52" s="35"/>
      <c r="C52" s="12" t="s">
        <v>16</v>
      </c>
      <c r="D52" s="1">
        <v>501.45</v>
      </c>
      <c r="E52" s="1">
        <v>1699.5</v>
      </c>
      <c r="F52" s="1">
        <v>894.99699999999996</v>
      </c>
      <c r="G52" s="1">
        <v>0</v>
      </c>
      <c r="H52" s="1">
        <v>0</v>
      </c>
      <c r="I52" s="16">
        <f>D52+E52+F52+G52+H52</f>
        <v>3095.9469999999997</v>
      </c>
      <c r="K52" s="22"/>
      <c r="L52" s="22"/>
      <c r="M52" s="22"/>
    </row>
    <row r="53" spans="1:13" ht="17.25" customHeight="1" x14ac:dyDescent="0.25">
      <c r="A53" s="35"/>
      <c r="B53" s="35"/>
      <c r="C53" s="12" t="s">
        <v>11</v>
      </c>
      <c r="D53" s="1">
        <v>1200</v>
      </c>
      <c r="E53" s="1">
        <v>1450</v>
      </c>
      <c r="F53" s="1">
        <v>1450</v>
      </c>
      <c r="G53" s="1">
        <v>1450</v>
      </c>
      <c r="H53" s="1">
        <v>1450</v>
      </c>
      <c r="I53" s="16">
        <f>D53+E53+F53+G53+H53</f>
        <v>7000</v>
      </c>
      <c r="K53" s="11"/>
    </row>
    <row r="54" spans="1:13" ht="17.25" customHeight="1" x14ac:dyDescent="0.25">
      <c r="A54" s="35"/>
      <c r="B54" s="35"/>
      <c r="C54" s="12" t="s">
        <v>12</v>
      </c>
      <c r="D54" s="1">
        <v>5467.53</v>
      </c>
      <c r="E54" s="1">
        <v>5275.88</v>
      </c>
      <c r="F54" s="1">
        <v>5784.8519999999999</v>
      </c>
      <c r="G54" s="1">
        <v>6216.13</v>
      </c>
      <c r="H54" s="1">
        <v>6216.13</v>
      </c>
      <c r="I54" s="16">
        <f>D54+E54+F54+G54+H54</f>
        <v>28960.522000000001</v>
      </c>
    </row>
    <row r="55" spans="1:13" ht="17.25" customHeight="1" x14ac:dyDescent="0.25">
      <c r="A55" s="35"/>
      <c r="B55" s="35"/>
      <c r="C55" s="12" t="s">
        <v>13</v>
      </c>
      <c r="D55" s="1"/>
      <c r="E55" s="15"/>
      <c r="F55" s="1"/>
      <c r="G55" s="1"/>
      <c r="H55" s="1"/>
      <c r="I55" s="16"/>
    </row>
    <row r="56" spans="1:13" ht="17.25" customHeight="1" x14ac:dyDescent="0.25">
      <c r="A56" s="33" t="s">
        <v>25</v>
      </c>
      <c r="B56" s="33" t="s">
        <v>26</v>
      </c>
      <c r="C56" s="12" t="s">
        <v>7</v>
      </c>
      <c r="D56" s="13">
        <f>D58+D59+D60+D62</f>
        <v>15419.32</v>
      </c>
      <c r="E56" s="13">
        <f>E59+E58+E60+E62</f>
        <v>17505.099999999999</v>
      </c>
      <c r="F56" s="13">
        <f>F58+F59+F60+F62</f>
        <v>17304.812000000002</v>
      </c>
      <c r="G56" s="13">
        <f>G58+G59+G60+G62</f>
        <v>15499.64</v>
      </c>
      <c r="H56" s="13">
        <f>H58+H59+H60+H62</f>
        <v>15499.64</v>
      </c>
      <c r="I56" s="14">
        <f>D56+E56+F56+G56+H56</f>
        <v>81228.512000000002</v>
      </c>
    </row>
    <row r="57" spans="1:13" ht="17.25" customHeight="1" x14ac:dyDescent="0.25">
      <c r="A57" s="33"/>
      <c r="B57" s="33"/>
      <c r="C57" s="12" t="s">
        <v>8</v>
      </c>
      <c r="D57" s="1"/>
      <c r="E57" s="15"/>
      <c r="F57" s="15"/>
      <c r="G57" s="1"/>
      <c r="H57" s="1"/>
      <c r="I57" s="16"/>
    </row>
    <row r="58" spans="1:13" ht="17.25" customHeight="1" x14ac:dyDescent="0.25">
      <c r="A58" s="33"/>
      <c r="B58" s="33"/>
      <c r="C58" s="12" t="s">
        <v>9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6">
        <f>D58+E58+F58+G58+H58</f>
        <v>0</v>
      </c>
    </row>
    <row r="59" spans="1:13" ht="17.25" customHeight="1" x14ac:dyDescent="0.25">
      <c r="A59" s="35"/>
      <c r="B59" s="33"/>
      <c r="C59" s="12" t="s">
        <v>16</v>
      </c>
      <c r="D59" s="1">
        <v>1073.43</v>
      </c>
      <c r="E59" s="1">
        <v>3196.26</v>
      </c>
      <c r="F59" s="1">
        <v>1835.3620000000001</v>
      </c>
      <c r="G59" s="1">
        <v>0</v>
      </c>
      <c r="H59" s="1">
        <v>0</v>
      </c>
      <c r="I59" s="16">
        <f>D59+E59+F59+G59+H59</f>
        <v>6105.0520000000006</v>
      </c>
      <c r="K59" s="22"/>
      <c r="L59" s="22"/>
      <c r="M59" s="22"/>
    </row>
    <row r="60" spans="1:13" ht="12.75" customHeight="1" x14ac:dyDescent="0.25">
      <c r="A60" s="35"/>
      <c r="B60" s="33"/>
      <c r="C60" s="33" t="s">
        <v>11</v>
      </c>
      <c r="D60" s="38">
        <v>2462.1999999999998</v>
      </c>
      <c r="E60" s="38">
        <v>2319.5300000000002</v>
      </c>
      <c r="F60" s="38">
        <f>2156+1000</f>
        <v>3156</v>
      </c>
      <c r="G60" s="38">
        <v>2156</v>
      </c>
      <c r="H60" s="38">
        <v>2156</v>
      </c>
      <c r="I60" s="37">
        <f>D60+E60+F60+G60+H60</f>
        <v>12249.73</v>
      </c>
    </row>
    <row r="61" spans="1:13" ht="7.5" customHeight="1" x14ac:dyDescent="0.25">
      <c r="A61" s="35"/>
      <c r="B61" s="33"/>
      <c r="C61" s="33"/>
      <c r="D61" s="38"/>
      <c r="E61" s="38"/>
      <c r="F61" s="38"/>
      <c r="G61" s="38"/>
      <c r="H61" s="38"/>
      <c r="I61" s="37"/>
    </row>
    <row r="62" spans="1:13" ht="17.25" customHeight="1" x14ac:dyDescent="0.25">
      <c r="A62" s="35"/>
      <c r="B62" s="33"/>
      <c r="C62" s="12" t="s">
        <v>12</v>
      </c>
      <c r="D62" s="1">
        <v>11883.69</v>
      </c>
      <c r="E62" s="1">
        <v>11989.31</v>
      </c>
      <c r="F62" s="1">
        <v>12313.45</v>
      </c>
      <c r="G62" s="1">
        <v>13343.64</v>
      </c>
      <c r="H62" s="1">
        <v>13343.64</v>
      </c>
      <c r="I62" s="16">
        <f>D62+E62+F62+G62+H62</f>
        <v>62873.729999999996</v>
      </c>
      <c r="K62" s="11"/>
    </row>
    <row r="63" spans="1:13" ht="17.25" customHeight="1" x14ac:dyDescent="0.25">
      <c r="A63" s="35"/>
      <c r="B63" s="33"/>
      <c r="C63" s="12" t="s">
        <v>13</v>
      </c>
      <c r="D63" s="1"/>
      <c r="E63" s="1"/>
      <c r="F63" s="1"/>
      <c r="G63" s="1"/>
      <c r="H63" s="1"/>
      <c r="I63" s="16"/>
    </row>
    <row r="64" spans="1:13" ht="16.5" customHeight="1" x14ac:dyDescent="0.25">
      <c r="A64" s="33" t="s">
        <v>27</v>
      </c>
      <c r="B64" s="33" t="s">
        <v>28</v>
      </c>
      <c r="C64" s="12" t="s">
        <v>7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6">
        <f>D64+E64+F64+G64</f>
        <v>0</v>
      </c>
    </row>
    <row r="65" spans="1:13" ht="16.5" customHeight="1" x14ac:dyDescent="0.25">
      <c r="A65" s="33"/>
      <c r="B65" s="33"/>
      <c r="C65" s="12" t="s">
        <v>8</v>
      </c>
      <c r="D65" s="15"/>
      <c r="E65" s="15"/>
      <c r="F65" s="15"/>
      <c r="G65" s="1"/>
      <c r="H65" s="1"/>
      <c r="I65" s="16"/>
    </row>
    <row r="66" spans="1:13" ht="16.5" customHeight="1" x14ac:dyDescent="0.25">
      <c r="A66" s="33"/>
      <c r="B66" s="33"/>
      <c r="C66" s="12" t="s">
        <v>9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6">
        <f>D66+E66+F66+G66</f>
        <v>0</v>
      </c>
    </row>
    <row r="67" spans="1:13" ht="16.5" customHeight="1" x14ac:dyDescent="0.25">
      <c r="A67" s="33"/>
      <c r="B67" s="33"/>
      <c r="C67" s="12" t="s">
        <v>16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6">
        <f t="shared" ref="I67:I69" si="14">D67+E67+F67+G67</f>
        <v>0</v>
      </c>
    </row>
    <row r="68" spans="1:13" ht="16.5" customHeight="1" x14ac:dyDescent="0.25">
      <c r="A68" s="33"/>
      <c r="B68" s="33"/>
      <c r="C68" s="12" t="s">
        <v>11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6">
        <f t="shared" si="14"/>
        <v>0</v>
      </c>
    </row>
    <row r="69" spans="1:13" ht="16.5" customHeight="1" x14ac:dyDescent="0.25">
      <c r="A69" s="33"/>
      <c r="B69" s="33"/>
      <c r="C69" s="12" t="s">
        <v>12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6">
        <f t="shared" si="14"/>
        <v>0</v>
      </c>
    </row>
    <row r="70" spans="1:13" ht="16.5" customHeight="1" x14ac:dyDescent="0.25">
      <c r="A70" s="33"/>
      <c r="B70" s="33"/>
      <c r="C70" s="12" t="s">
        <v>13</v>
      </c>
      <c r="D70" s="15"/>
      <c r="E70" s="15"/>
      <c r="F70" s="15"/>
      <c r="G70" s="1"/>
      <c r="H70" s="1"/>
      <c r="I70" s="16"/>
    </row>
    <row r="71" spans="1:13" ht="18" customHeight="1" x14ac:dyDescent="0.25">
      <c r="A71" s="33" t="s">
        <v>29</v>
      </c>
      <c r="B71" s="33" t="s">
        <v>30</v>
      </c>
      <c r="C71" s="12" t="s">
        <v>7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6">
        <f>D71+E71+F71+G71</f>
        <v>0</v>
      </c>
    </row>
    <row r="72" spans="1:13" ht="18" customHeight="1" x14ac:dyDescent="0.25">
      <c r="A72" s="33"/>
      <c r="B72" s="33"/>
      <c r="C72" s="12" t="s">
        <v>8</v>
      </c>
      <c r="D72" s="15"/>
      <c r="E72" s="15"/>
      <c r="F72" s="15"/>
      <c r="G72" s="1"/>
      <c r="H72" s="1"/>
      <c r="I72" s="16"/>
    </row>
    <row r="73" spans="1:13" ht="18" customHeight="1" x14ac:dyDescent="0.25">
      <c r="A73" s="33"/>
      <c r="B73" s="33"/>
      <c r="C73" s="12" t="s">
        <v>9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6">
        <f>D73+E73+F73+G73</f>
        <v>0</v>
      </c>
    </row>
    <row r="74" spans="1:13" ht="18" customHeight="1" x14ac:dyDescent="0.25">
      <c r="A74" s="33"/>
      <c r="B74" s="33"/>
      <c r="C74" s="12" t="s">
        <v>16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6">
        <f t="shared" ref="I74:I76" si="15">D74+E74+F74+G74</f>
        <v>0</v>
      </c>
    </row>
    <row r="75" spans="1:13" ht="18" customHeight="1" x14ac:dyDescent="0.25">
      <c r="A75" s="35"/>
      <c r="B75" s="35"/>
      <c r="C75" s="12" t="s">
        <v>11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6">
        <f t="shared" si="15"/>
        <v>0</v>
      </c>
    </row>
    <row r="76" spans="1:13" ht="18" customHeight="1" x14ac:dyDescent="0.25">
      <c r="A76" s="35"/>
      <c r="B76" s="35"/>
      <c r="C76" s="12" t="s">
        <v>12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6">
        <f t="shared" si="15"/>
        <v>0</v>
      </c>
    </row>
    <row r="77" spans="1:13" ht="18" customHeight="1" x14ac:dyDescent="0.25">
      <c r="A77" s="35"/>
      <c r="B77" s="35"/>
      <c r="C77" s="12" t="s">
        <v>13</v>
      </c>
      <c r="D77" s="1"/>
      <c r="E77" s="1"/>
      <c r="F77" s="1"/>
      <c r="G77" s="1"/>
      <c r="H77" s="1"/>
      <c r="I77" s="16"/>
    </row>
    <row r="78" spans="1:13" ht="16.5" customHeight="1" x14ac:dyDescent="0.25">
      <c r="A78" s="36" t="s">
        <v>31</v>
      </c>
      <c r="B78" s="36" t="s">
        <v>32</v>
      </c>
      <c r="C78" s="12" t="s">
        <v>7</v>
      </c>
      <c r="D78" s="14">
        <f>D80+D81+D82+D83</f>
        <v>29129.14</v>
      </c>
      <c r="E78" s="14">
        <f>E80+E81+E82+E83</f>
        <v>29801.190000000002</v>
      </c>
      <c r="F78" s="14">
        <f>F80+F81+F82+F83</f>
        <v>30342.798999999999</v>
      </c>
      <c r="G78" s="14">
        <f t="shared" ref="G78" si="16">G80+G81+G82+G83</f>
        <v>30110.1</v>
      </c>
      <c r="H78" s="14">
        <f t="shared" ref="H78" si="17">H80+H81+H82+H83</f>
        <v>30110.1</v>
      </c>
      <c r="I78" s="14">
        <f>D78+E78+F78+G78+H78</f>
        <v>149493.329</v>
      </c>
    </row>
    <row r="79" spans="1:13" ht="16.5" customHeight="1" x14ac:dyDescent="0.25">
      <c r="A79" s="36"/>
      <c r="B79" s="36"/>
      <c r="C79" s="12" t="s">
        <v>8</v>
      </c>
      <c r="D79" s="16"/>
      <c r="E79" s="24"/>
      <c r="F79" s="24"/>
      <c r="G79" s="16"/>
      <c r="H79" s="16"/>
      <c r="I79" s="16"/>
      <c r="K79" s="21"/>
      <c r="L79" s="21"/>
      <c r="M79" s="21"/>
    </row>
    <row r="80" spans="1:13" ht="16.5" customHeight="1" x14ac:dyDescent="0.25">
      <c r="A80" s="36"/>
      <c r="B80" s="36"/>
      <c r="C80" s="12" t="s">
        <v>9</v>
      </c>
      <c r="D80" s="25">
        <f>D87+D94+D101</f>
        <v>0</v>
      </c>
      <c r="E80" s="25">
        <f t="shared" ref="E80:G80" si="18">E87+E94+E101</f>
        <v>0</v>
      </c>
      <c r="F80" s="25">
        <f t="shared" si="18"/>
        <v>0</v>
      </c>
      <c r="G80" s="25">
        <f t="shared" si="18"/>
        <v>0</v>
      </c>
      <c r="H80" s="25">
        <f t="shared" ref="H80" si="19">H87+H94+H101</f>
        <v>0</v>
      </c>
      <c r="I80" s="16">
        <f>D80+E80+F80+G80+H80</f>
        <v>0</v>
      </c>
    </row>
    <row r="81" spans="1:13" ht="16.5" customHeight="1" x14ac:dyDescent="0.25">
      <c r="A81" s="36"/>
      <c r="B81" s="36"/>
      <c r="C81" s="12" t="s">
        <v>16</v>
      </c>
      <c r="D81" s="16">
        <f>D88+D95+D102</f>
        <v>1014</v>
      </c>
      <c r="E81" s="16">
        <v>4737.83</v>
      </c>
      <c r="F81" s="16">
        <f>F88+F95+F102</f>
        <v>3027.3490000000002</v>
      </c>
      <c r="G81" s="16">
        <f t="shared" ref="G81" si="20">G88+G95+G102</f>
        <v>0</v>
      </c>
      <c r="H81" s="16">
        <f t="shared" ref="H81" si="21">H88+H95+H102</f>
        <v>0</v>
      </c>
      <c r="I81" s="16">
        <f>D81+E81+F81+G81+H81</f>
        <v>8779.1790000000001</v>
      </c>
    </row>
    <row r="82" spans="1:13" ht="16.5" customHeight="1" x14ac:dyDescent="0.25">
      <c r="A82" s="36"/>
      <c r="B82" s="36"/>
      <c r="C82" s="12" t="s">
        <v>11</v>
      </c>
      <c r="D82" s="16">
        <f>D89+D96+D103</f>
        <v>585</v>
      </c>
      <c r="E82" s="16">
        <f t="shared" ref="E82:G82" si="22">E89+E96+E103</f>
        <v>1226</v>
      </c>
      <c r="F82" s="16">
        <f>F89+F96+F103</f>
        <v>1225</v>
      </c>
      <c r="G82" s="16">
        <f t="shared" si="22"/>
        <v>1225</v>
      </c>
      <c r="H82" s="16">
        <f t="shared" ref="H82" si="23">H89+H96+H103</f>
        <v>1225</v>
      </c>
      <c r="I82" s="16">
        <f>D82+E82+F82+G82+H82</f>
        <v>5486</v>
      </c>
      <c r="J82" s="18"/>
      <c r="K82" s="11"/>
    </row>
    <row r="83" spans="1:13" ht="16.5" customHeight="1" x14ac:dyDescent="0.25">
      <c r="A83" s="36"/>
      <c r="B83" s="36"/>
      <c r="C83" s="12" t="s">
        <v>12</v>
      </c>
      <c r="D83" s="16">
        <f>D90+D97+D104</f>
        <v>27530.14</v>
      </c>
      <c r="E83" s="16">
        <v>23837.360000000001</v>
      </c>
      <c r="F83" s="16">
        <f>F90+F97+F104</f>
        <v>26090.45</v>
      </c>
      <c r="G83" s="16">
        <f t="shared" ref="G83" si="24">G90+G97+G104</f>
        <v>28885.1</v>
      </c>
      <c r="H83" s="16">
        <f t="shared" ref="H83" si="25">H90+H97+H104</f>
        <v>28885.1</v>
      </c>
      <c r="I83" s="16">
        <f>D83+E83+F83+G83+H83</f>
        <v>135228.15</v>
      </c>
    </row>
    <row r="84" spans="1:13" ht="16.5" customHeight="1" x14ac:dyDescent="0.25">
      <c r="A84" s="36"/>
      <c r="B84" s="36"/>
      <c r="C84" s="12" t="s">
        <v>13</v>
      </c>
      <c r="D84" s="16"/>
      <c r="E84" s="16"/>
      <c r="F84" s="16"/>
      <c r="G84" s="16"/>
      <c r="H84" s="16"/>
      <c r="I84" s="16"/>
    </row>
    <row r="85" spans="1:13" ht="15.75" customHeight="1" x14ac:dyDescent="0.25">
      <c r="A85" s="33" t="s">
        <v>17</v>
      </c>
      <c r="B85" s="33" t="s">
        <v>33</v>
      </c>
      <c r="C85" s="12" t="s">
        <v>7</v>
      </c>
      <c r="D85" s="13">
        <f>D87+D88+D89+D90</f>
        <v>28393.360000000001</v>
      </c>
      <c r="E85" s="13">
        <f>E87+E88+E89+E90</f>
        <v>29801.190000000002</v>
      </c>
      <c r="F85" s="13">
        <f>F87+F88+F89+F90</f>
        <v>30342.798999999999</v>
      </c>
      <c r="G85" s="13">
        <f>G87+G89+G90</f>
        <v>30110.1</v>
      </c>
      <c r="H85" s="13">
        <f>H87+H89+H90</f>
        <v>30110.1</v>
      </c>
      <c r="I85" s="14">
        <f>D85+E85+F85+G85+H85</f>
        <v>148757.549</v>
      </c>
    </row>
    <row r="86" spans="1:13" ht="15.75" customHeight="1" x14ac:dyDescent="0.25">
      <c r="A86" s="35"/>
      <c r="B86" s="33"/>
      <c r="C86" s="12" t="s">
        <v>8</v>
      </c>
      <c r="D86" s="1"/>
      <c r="E86" s="15"/>
      <c r="F86" s="15"/>
      <c r="G86" s="1"/>
      <c r="H86" s="1"/>
      <c r="I86" s="16"/>
    </row>
    <row r="87" spans="1:13" ht="15.75" customHeight="1" x14ac:dyDescent="0.25">
      <c r="A87" s="35"/>
      <c r="B87" s="33"/>
      <c r="C87" s="12" t="s">
        <v>9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6">
        <f>D87+E87+F87+G87+H87</f>
        <v>0</v>
      </c>
    </row>
    <row r="88" spans="1:13" ht="15.75" customHeight="1" x14ac:dyDescent="0.25">
      <c r="A88" s="35"/>
      <c r="B88" s="33"/>
      <c r="C88" s="12" t="s">
        <v>16</v>
      </c>
      <c r="D88" s="1">
        <v>966.9</v>
      </c>
      <c r="E88" s="1">
        <v>4737.83</v>
      </c>
      <c r="F88" s="1">
        <v>3027.3490000000002</v>
      </c>
      <c r="G88" s="1">
        <v>0</v>
      </c>
      <c r="H88" s="1">
        <v>0</v>
      </c>
      <c r="I88" s="16">
        <f>D88+E88+F88+G88+H88</f>
        <v>8732.0789999999997</v>
      </c>
      <c r="K88" s="23"/>
      <c r="L88" s="23"/>
      <c r="M88" s="23"/>
    </row>
    <row r="89" spans="1:13" ht="15.75" customHeight="1" x14ac:dyDescent="0.25">
      <c r="A89" s="35"/>
      <c r="B89" s="33"/>
      <c r="C89" s="12" t="s">
        <v>11</v>
      </c>
      <c r="D89" s="1">
        <v>585</v>
      </c>
      <c r="E89" s="1">
        <v>1226</v>
      </c>
      <c r="F89" s="1">
        <v>1225</v>
      </c>
      <c r="G89" s="1">
        <v>1225</v>
      </c>
      <c r="H89" s="1">
        <v>1225</v>
      </c>
      <c r="I89" s="16">
        <f>D89+E89+F89+G89+H89</f>
        <v>5486</v>
      </c>
      <c r="K89" s="11"/>
    </row>
    <row r="90" spans="1:13" ht="15.75" customHeight="1" x14ac:dyDescent="0.25">
      <c r="A90" s="35"/>
      <c r="B90" s="33"/>
      <c r="C90" s="12" t="s">
        <v>12</v>
      </c>
      <c r="D90" s="1">
        <v>26841.46</v>
      </c>
      <c r="E90" s="1">
        <v>23837.360000000001</v>
      </c>
      <c r="F90" s="1">
        <v>26090.45</v>
      </c>
      <c r="G90" s="1">
        <v>28885.1</v>
      </c>
      <c r="H90" s="1">
        <v>28885.1</v>
      </c>
      <c r="I90" s="16">
        <f>D90+E90+F90+G90+H90</f>
        <v>134539.47</v>
      </c>
    </row>
    <row r="91" spans="1:13" ht="15.75" customHeight="1" x14ac:dyDescent="0.25">
      <c r="A91" s="35"/>
      <c r="B91" s="33"/>
      <c r="C91" s="12" t="s">
        <v>13</v>
      </c>
      <c r="D91" s="1"/>
      <c r="E91" s="1"/>
      <c r="F91" s="1"/>
      <c r="G91" s="1"/>
      <c r="H91" s="1"/>
      <c r="I91" s="16"/>
    </row>
    <row r="92" spans="1:13" ht="18" customHeight="1" x14ac:dyDescent="0.25">
      <c r="A92" s="33" t="s">
        <v>20</v>
      </c>
      <c r="B92" s="33" t="s">
        <v>34</v>
      </c>
      <c r="C92" s="12" t="s">
        <v>7</v>
      </c>
      <c r="D92" s="13">
        <f>D94+D95+D96+D97</f>
        <v>137.5</v>
      </c>
      <c r="E92" s="13">
        <f>E94+E95+E96+E97</f>
        <v>0</v>
      </c>
      <c r="F92" s="13">
        <f>F94+F95+F96+F97</f>
        <v>0</v>
      </c>
      <c r="G92" s="13">
        <f>G94+G95+G96+G97</f>
        <v>0</v>
      </c>
      <c r="H92" s="13">
        <f>H94+H95+H96+H97</f>
        <v>0</v>
      </c>
      <c r="I92" s="14">
        <f>D92+E92+F92+G92+H92</f>
        <v>137.5</v>
      </c>
    </row>
    <row r="93" spans="1:13" ht="18" customHeight="1" x14ac:dyDescent="0.25">
      <c r="A93" s="35"/>
      <c r="B93" s="33"/>
      <c r="C93" s="12" t="s">
        <v>8</v>
      </c>
      <c r="D93" s="1"/>
      <c r="E93" s="1"/>
      <c r="F93" s="1"/>
      <c r="G93" s="1"/>
      <c r="H93" s="1"/>
      <c r="I93" s="16"/>
    </row>
    <row r="94" spans="1:13" ht="18" customHeight="1" x14ac:dyDescent="0.25">
      <c r="A94" s="35"/>
      <c r="B94" s="33"/>
      <c r="C94" s="12" t="s">
        <v>9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6">
        <f>D94+E94+F94+G94+H94</f>
        <v>0</v>
      </c>
    </row>
    <row r="95" spans="1:13" ht="18" customHeight="1" x14ac:dyDescent="0.25">
      <c r="A95" s="35"/>
      <c r="B95" s="33"/>
      <c r="C95" s="12" t="s">
        <v>16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6">
        <f t="shared" ref="I95:I96" si="26">D95+E95+F95+G95+H95</f>
        <v>0</v>
      </c>
    </row>
    <row r="96" spans="1:13" ht="18" customHeight="1" x14ac:dyDescent="0.25">
      <c r="A96" s="35"/>
      <c r="B96" s="33"/>
      <c r="C96" s="12" t="s">
        <v>11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6">
        <f t="shared" si="26"/>
        <v>0</v>
      </c>
    </row>
    <row r="97" spans="1:9" ht="18" customHeight="1" x14ac:dyDescent="0.25">
      <c r="A97" s="35"/>
      <c r="B97" s="33"/>
      <c r="C97" s="12" t="s">
        <v>12</v>
      </c>
      <c r="D97" s="1">
        <v>137.5</v>
      </c>
      <c r="E97" s="1">
        <v>0</v>
      </c>
      <c r="F97" s="1">
        <v>0</v>
      </c>
      <c r="G97" s="1">
        <v>0</v>
      </c>
      <c r="H97" s="1">
        <v>0</v>
      </c>
      <c r="I97" s="16">
        <f>D97+E97+F97+G97+H97</f>
        <v>137.5</v>
      </c>
    </row>
    <row r="98" spans="1:9" ht="18" customHeight="1" x14ac:dyDescent="0.25">
      <c r="A98" s="35"/>
      <c r="B98" s="33"/>
      <c r="C98" s="12" t="s">
        <v>13</v>
      </c>
      <c r="D98" s="1"/>
      <c r="E98" s="1"/>
      <c r="F98" s="1"/>
      <c r="G98" s="1"/>
      <c r="H98" s="1"/>
      <c r="I98" s="16"/>
    </row>
    <row r="99" spans="1:9" x14ac:dyDescent="0.25">
      <c r="A99" s="33" t="s">
        <v>35</v>
      </c>
      <c r="B99" s="33" t="s">
        <v>36</v>
      </c>
      <c r="C99" s="12" t="s">
        <v>7</v>
      </c>
      <c r="D99" s="13">
        <f>D101+D102+D103+D104</f>
        <v>598.28</v>
      </c>
      <c r="E99" s="13">
        <f t="shared" ref="E99:G99" si="27">E101+E102+E103+E104</f>
        <v>0</v>
      </c>
      <c r="F99" s="13">
        <f t="shared" si="27"/>
        <v>0</v>
      </c>
      <c r="G99" s="13">
        <f t="shared" si="27"/>
        <v>0</v>
      </c>
      <c r="H99" s="13">
        <f t="shared" ref="H99" si="28">H101+H102+H103+H104</f>
        <v>0</v>
      </c>
      <c r="I99" s="14">
        <f>D99+E99+F99+G99</f>
        <v>598.28</v>
      </c>
    </row>
    <row r="100" spans="1:9" ht="18" customHeight="1" x14ac:dyDescent="0.25">
      <c r="A100" s="33"/>
      <c r="B100" s="33"/>
      <c r="C100" s="12" t="s">
        <v>8</v>
      </c>
      <c r="D100" s="15"/>
      <c r="E100" s="15"/>
      <c r="F100" s="15"/>
      <c r="G100" s="13"/>
      <c r="H100" s="13"/>
      <c r="I100" s="14"/>
    </row>
    <row r="101" spans="1:9" ht="18" customHeight="1" x14ac:dyDescent="0.25">
      <c r="A101" s="33"/>
      <c r="B101" s="33"/>
      <c r="C101" s="12" t="s">
        <v>37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f>D101+E101+F101+G101</f>
        <v>0</v>
      </c>
    </row>
    <row r="102" spans="1:9" ht="18" customHeight="1" x14ac:dyDescent="0.25">
      <c r="A102" s="33"/>
      <c r="B102" s="33"/>
      <c r="C102" s="12" t="s">
        <v>16</v>
      </c>
      <c r="D102" s="16">
        <v>47.1</v>
      </c>
      <c r="E102" s="1">
        <v>0</v>
      </c>
      <c r="F102" s="1">
        <v>0</v>
      </c>
      <c r="G102" s="1">
        <v>0</v>
      </c>
      <c r="H102" s="1">
        <v>0</v>
      </c>
      <c r="I102" s="16">
        <f>D102+E102+F102+G102</f>
        <v>47.1</v>
      </c>
    </row>
    <row r="103" spans="1:9" ht="18" customHeight="1" x14ac:dyDescent="0.25">
      <c r="A103" s="33"/>
      <c r="B103" s="35"/>
      <c r="C103" s="12" t="s">
        <v>38</v>
      </c>
      <c r="D103" s="16">
        <v>0</v>
      </c>
      <c r="E103" s="1">
        <v>0</v>
      </c>
      <c r="F103" s="1">
        <v>0</v>
      </c>
      <c r="G103" s="1">
        <v>0</v>
      </c>
      <c r="H103" s="1">
        <v>0</v>
      </c>
      <c r="I103" s="16">
        <f t="shared" ref="I103:I104" si="29">D103+E103+F103+G103</f>
        <v>0</v>
      </c>
    </row>
    <row r="104" spans="1:9" ht="18" customHeight="1" x14ac:dyDescent="0.25">
      <c r="A104" s="33"/>
      <c r="B104" s="35"/>
      <c r="C104" s="12" t="s">
        <v>12</v>
      </c>
      <c r="D104" s="1">
        <v>551.17999999999995</v>
      </c>
      <c r="E104" s="1">
        <v>0</v>
      </c>
      <c r="F104" s="1">
        <v>0</v>
      </c>
      <c r="G104" s="1">
        <v>0</v>
      </c>
      <c r="H104" s="1">
        <v>0</v>
      </c>
      <c r="I104" s="16">
        <f t="shared" si="29"/>
        <v>551.17999999999995</v>
      </c>
    </row>
    <row r="105" spans="1:9" ht="18" customHeight="1" x14ac:dyDescent="0.25">
      <c r="A105" s="33"/>
      <c r="B105" s="35"/>
      <c r="C105" s="12" t="s">
        <v>13</v>
      </c>
      <c r="D105" s="15"/>
      <c r="E105" s="15"/>
      <c r="F105" s="15"/>
      <c r="G105" s="1"/>
      <c r="H105" s="1"/>
      <c r="I105" s="16"/>
    </row>
    <row r="106" spans="1:9" ht="15.75" customHeight="1" x14ac:dyDescent="0.25">
      <c r="A106" s="36" t="s">
        <v>39</v>
      </c>
      <c r="B106" s="36" t="s">
        <v>40</v>
      </c>
      <c r="C106" s="12" t="s">
        <v>7</v>
      </c>
      <c r="D106" s="13">
        <f>D108+D109+D110+D111</f>
        <v>586.40000000000009</v>
      </c>
      <c r="E106" s="13">
        <f>E108+E109+E110+E111</f>
        <v>204.9</v>
      </c>
      <c r="F106" s="13">
        <f>F108+F109+F110+F111</f>
        <v>205.8</v>
      </c>
      <c r="G106" s="13">
        <f>G108+G109+G110+G111</f>
        <v>205.8</v>
      </c>
      <c r="H106" s="13">
        <f>H108+H109+H110+H111</f>
        <v>205.8</v>
      </c>
      <c r="I106" s="14">
        <f>D106+E106+F106+G106+H106</f>
        <v>1408.7</v>
      </c>
    </row>
    <row r="107" spans="1:9" ht="15.75" customHeight="1" x14ac:dyDescent="0.25">
      <c r="A107" s="36"/>
      <c r="B107" s="36"/>
      <c r="C107" s="12" t="s">
        <v>8</v>
      </c>
      <c r="D107" s="1"/>
      <c r="E107" s="1"/>
      <c r="F107" s="1"/>
      <c r="G107" s="1"/>
      <c r="H107" s="1"/>
      <c r="I107" s="16"/>
    </row>
    <row r="108" spans="1:9" ht="15.75" customHeight="1" x14ac:dyDescent="0.25">
      <c r="A108" s="36"/>
      <c r="B108" s="36"/>
      <c r="C108" s="12" t="s">
        <v>9</v>
      </c>
      <c r="D108" s="1">
        <f>D115+D122</f>
        <v>0</v>
      </c>
      <c r="E108" s="1">
        <f t="shared" ref="E108:G108" si="30">E115+E122</f>
        <v>0</v>
      </c>
      <c r="F108" s="1">
        <f t="shared" si="30"/>
        <v>0</v>
      </c>
      <c r="G108" s="1">
        <f t="shared" si="30"/>
        <v>0</v>
      </c>
      <c r="H108" s="1">
        <f t="shared" ref="H108" si="31">H115+H122</f>
        <v>0</v>
      </c>
      <c r="I108" s="16">
        <f>D108+E108+F108+G108+H108</f>
        <v>0</v>
      </c>
    </row>
    <row r="109" spans="1:9" ht="15.75" customHeight="1" x14ac:dyDescent="0.25">
      <c r="A109" s="36"/>
      <c r="B109" s="36"/>
      <c r="C109" s="12" t="s">
        <v>16</v>
      </c>
      <c r="D109" s="1">
        <f>D116+D123</f>
        <v>578.70000000000005</v>
      </c>
      <c r="E109" s="1">
        <v>204.9</v>
      </c>
      <c r="F109" s="1">
        <v>205.8</v>
      </c>
      <c r="G109" s="1">
        <v>205.8</v>
      </c>
      <c r="H109" s="1">
        <v>205.8</v>
      </c>
      <c r="I109" s="16">
        <f>D109+E109+F109+G109+H109</f>
        <v>1401</v>
      </c>
    </row>
    <row r="110" spans="1:9" ht="15.75" customHeight="1" x14ac:dyDescent="0.25">
      <c r="A110" s="36"/>
      <c r="B110" s="36"/>
      <c r="C110" s="12" t="s">
        <v>11</v>
      </c>
      <c r="D110" s="1">
        <f t="shared" ref="D110:G111" si="32">D117+D124</f>
        <v>0</v>
      </c>
      <c r="E110" s="1">
        <f t="shared" si="32"/>
        <v>0</v>
      </c>
      <c r="F110" s="1">
        <f t="shared" si="32"/>
        <v>0</v>
      </c>
      <c r="G110" s="1">
        <f t="shared" si="32"/>
        <v>0</v>
      </c>
      <c r="H110" s="1">
        <f t="shared" ref="H110" si="33">H117+H124</f>
        <v>0</v>
      </c>
      <c r="I110" s="16">
        <f t="shared" ref="I110:I111" si="34">D110+E110+F110+G110+H110</f>
        <v>0</v>
      </c>
    </row>
    <row r="111" spans="1:9" ht="15.75" customHeight="1" x14ac:dyDescent="0.25">
      <c r="A111" s="36"/>
      <c r="B111" s="36"/>
      <c r="C111" s="12" t="s">
        <v>12</v>
      </c>
      <c r="D111" s="1">
        <f t="shared" si="32"/>
        <v>7.7</v>
      </c>
      <c r="E111" s="1">
        <f t="shared" si="32"/>
        <v>0</v>
      </c>
      <c r="F111" s="1">
        <f t="shared" si="32"/>
        <v>0</v>
      </c>
      <c r="G111" s="1">
        <f t="shared" si="32"/>
        <v>0</v>
      </c>
      <c r="H111" s="1">
        <f t="shared" ref="H111" si="35">H118+H125</f>
        <v>0</v>
      </c>
      <c r="I111" s="16">
        <f t="shared" si="34"/>
        <v>7.7</v>
      </c>
    </row>
    <row r="112" spans="1:9" ht="15.75" customHeight="1" x14ac:dyDescent="0.25">
      <c r="A112" s="44"/>
      <c r="B112" s="36"/>
      <c r="C112" s="12" t="s">
        <v>13</v>
      </c>
      <c r="D112" s="26"/>
      <c r="E112" s="26"/>
      <c r="F112" s="26"/>
      <c r="G112" s="26"/>
      <c r="H112" s="26"/>
      <c r="I112" s="26"/>
    </row>
    <row r="113" spans="1:9" ht="17.25" customHeight="1" x14ac:dyDescent="0.25">
      <c r="A113" s="33" t="s">
        <v>17</v>
      </c>
      <c r="B113" s="33" t="s">
        <v>41</v>
      </c>
      <c r="C113" s="12" t="s">
        <v>7</v>
      </c>
      <c r="D113" s="13">
        <f>D115+D116+D117+D118</f>
        <v>276.89999999999998</v>
      </c>
      <c r="E113" s="13">
        <f>E115+E116+E117+E118</f>
        <v>204.9</v>
      </c>
      <c r="F113" s="13">
        <f>F116</f>
        <v>205.8</v>
      </c>
      <c r="G113" s="13">
        <f>G116</f>
        <v>205.8</v>
      </c>
      <c r="H113" s="13">
        <f>H116</f>
        <v>205.8</v>
      </c>
      <c r="I113" s="14">
        <f>D113+E113+F113+G113+H113</f>
        <v>1099.1999999999998</v>
      </c>
    </row>
    <row r="114" spans="1:9" ht="17.25" customHeight="1" x14ac:dyDescent="0.25">
      <c r="A114" s="33"/>
      <c r="B114" s="33"/>
      <c r="C114" s="12" t="s">
        <v>8</v>
      </c>
      <c r="D114" s="1"/>
      <c r="E114" s="1"/>
      <c r="F114" s="1"/>
      <c r="G114" s="1"/>
      <c r="H114" s="1"/>
      <c r="I114" s="16"/>
    </row>
    <row r="115" spans="1:9" ht="17.25" customHeight="1" x14ac:dyDescent="0.25">
      <c r="A115" s="33"/>
      <c r="B115" s="33"/>
      <c r="C115" s="12" t="s">
        <v>9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6">
        <f>D115+E115+F115+G115+H115</f>
        <v>0</v>
      </c>
    </row>
    <row r="116" spans="1:9" ht="17.25" customHeight="1" x14ac:dyDescent="0.25">
      <c r="A116" s="33"/>
      <c r="B116" s="33"/>
      <c r="C116" s="12" t="s">
        <v>16</v>
      </c>
      <c r="D116" s="1">
        <v>275.89999999999998</v>
      </c>
      <c r="E116" s="1">
        <v>204.9</v>
      </c>
      <c r="F116" s="1">
        <v>205.8</v>
      </c>
      <c r="G116" s="1">
        <v>205.8</v>
      </c>
      <c r="H116" s="1">
        <v>205.8</v>
      </c>
      <c r="I116" s="16">
        <f>D116+E116+F116+G116+H116</f>
        <v>1098.1999999999998</v>
      </c>
    </row>
    <row r="117" spans="1:9" ht="17.25" customHeight="1" x14ac:dyDescent="0.25">
      <c r="A117" s="33"/>
      <c r="B117" s="33"/>
      <c r="C117" s="12" t="s">
        <v>42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6">
        <f t="shared" ref="I117:I118" si="36">D117+E117+F117+G117+H117</f>
        <v>0</v>
      </c>
    </row>
    <row r="118" spans="1:9" ht="17.25" customHeight="1" x14ac:dyDescent="0.25">
      <c r="A118" s="33"/>
      <c r="B118" s="33"/>
      <c r="C118" s="12" t="s">
        <v>12</v>
      </c>
      <c r="D118" s="1">
        <v>1</v>
      </c>
      <c r="E118" s="1">
        <v>0</v>
      </c>
      <c r="F118" s="1">
        <v>0</v>
      </c>
      <c r="G118" s="1">
        <v>0</v>
      </c>
      <c r="H118" s="1">
        <v>0</v>
      </c>
      <c r="I118" s="16">
        <f t="shared" si="36"/>
        <v>1</v>
      </c>
    </row>
    <row r="119" spans="1:9" ht="17.25" customHeight="1" x14ac:dyDescent="0.25">
      <c r="A119" s="33"/>
      <c r="B119" s="33"/>
      <c r="C119" s="12" t="s">
        <v>13</v>
      </c>
      <c r="D119" s="1"/>
      <c r="E119" s="1"/>
      <c r="F119" s="1"/>
      <c r="G119" s="1"/>
      <c r="H119" s="1"/>
      <c r="I119" s="16"/>
    </row>
    <row r="120" spans="1:9" ht="18" customHeight="1" x14ac:dyDescent="0.25">
      <c r="A120" s="33" t="s">
        <v>20</v>
      </c>
      <c r="B120" s="33" t="s">
        <v>43</v>
      </c>
      <c r="C120" s="12" t="s">
        <v>7</v>
      </c>
      <c r="D120" s="13">
        <f>D122+D123+D124+D125</f>
        <v>309.5</v>
      </c>
      <c r="E120" s="13">
        <f>E122+E123+E124+E125</f>
        <v>0</v>
      </c>
      <c r="F120" s="13">
        <f t="shared" ref="F120:G120" si="37">F122+F123+F124+F125</f>
        <v>0</v>
      </c>
      <c r="G120" s="13">
        <f t="shared" si="37"/>
        <v>0</v>
      </c>
      <c r="H120" s="13">
        <f t="shared" ref="H120" si="38">H122+H123+H124+H125</f>
        <v>0</v>
      </c>
      <c r="I120" s="14">
        <f>D120+E120+F120+G120+H120</f>
        <v>309.5</v>
      </c>
    </row>
    <row r="121" spans="1:9" ht="18" customHeight="1" x14ac:dyDescent="0.25">
      <c r="A121" s="33"/>
      <c r="B121" s="33"/>
      <c r="C121" s="12" t="s">
        <v>8</v>
      </c>
      <c r="D121" s="1"/>
      <c r="E121" s="1"/>
      <c r="F121" s="1"/>
      <c r="G121" s="1"/>
      <c r="H121" s="1"/>
      <c r="I121" s="16"/>
    </row>
    <row r="122" spans="1:9" ht="18" customHeight="1" x14ac:dyDescent="0.25">
      <c r="A122" s="33"/>
      <c r="B122" s="33"/>
      <c r="C122" s="12" t="s">
        <v>9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6">
        <f>D122+E122+F122+G122+H122</f>
        <v>0</v>
      </c>
    </row>
    <row r="123" spans="1:9" ht="18" customHeight="1" x14ac:dyDescent="0.25">
      <c r="A123" s="35"/>
      <c r="B123" s="35"/>
      <c r="C123" s="12" t="s">
        <v>16</v>
      </c>
      <c r="D123" s="1">
        <v>302.8</v>
      </c>
      <c r="E123" s="1">
        <v>0</v>
      </c>
      <c r="F123" s="1">
        <v>0</v>
      </c>
      <c r="G123" s="1">
        <v>0</v>
      </c>
      <c r="H123" s="1">
        <v>0</v>
      </c>
      <c r="I123" s="16">
        <f t="shared" ref="I123:I125" si="39">D123+E123+F123+G123+H123</f>
        <v>302.8</v>
      </c>
    </row>
    <row r="124" spans="1:9" ht="18" customHeight="1" x14ac:dyDescent="0.25">
      <c r="A124" s="35"/>
      <c r="B124" s="35"/>
      <c r="C124" s="12" t="s">
        <v>11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6">
        <f t="shared" si="39"/>
        <v>0</v>
      </c>
    </row>
    <row r="125" spans="1:9" ht="18" customHeight="1" x14ac:dyDescent="0.25">
      <c r="A125" s="35"/>
      <c r="B125" s="35"/>
      <c r="C125" s="12" t="s">
        <v>12</v>
      </c>
      <c r="D125" s="1">
        <v>6.7</v>
      </c>
      <c r="E125" s="1">
        <v>0</v>
      </c>
      <c r="F125" s="1">
        <v>0</v>
      </c>
      <c r="G125" s="1">
        <v>0</v>
      </c>
      <c r="H125" s="1">
        <v>0</v>
      </c>
      <c r="I125" s="16">
        <f t="shared" si="39"/>
        <v>6.7</v>
      </c>
    </row>
    <row r="126" spans="1:9" ht="18" customHeight="1" x14ac:dyDescent="0.25">
      <c r="A126" s="35"/>
      <c r="B126" s="35"/>
      <c r="C126" s="12" t="s">
        <v>13</v>
      </c>
      <c r="D126" s="1"/>
      <c r="E126" s="1"/>
      <c r="F126" s="1"/>
      <c r="G126" s="1"/>
      <c r="H126" s="1"/>
      <c r="I126" s="16"/>
    </row>
    <row r="127" spans="1:9" ht="16.5" x14ac:dyDescent="0.25">
      <c r="A127" s="27"/>
    </row>
    <row r="128" spans="1:9" ht="16.5" x14ac:dyDescent="0.25">
      <c r="A128" s="27"/>
    </row>
    <row r="129" spans="1:6" ht="16.5" x14ac:dyDescent="0.25">
      <c r="A129" s="27"/>
    </row>
    <row r="130" spans="1:6" ht="17.25" customHeight="1" x14ac:dyDescent="0.25">
      <c r="A130" s="4" t="s">
        <v>44</v>
      </c>
      <c r="B130" s="28"/>
      <c r="C130" s="28"/>
      <c r="D130" s="28"/>
      <c r="E130" s="28"/>
      <c r="F130" s="28"/>
    </row>
    <row r="131" spans="1:6" ht="15.75" x14ac:dyDescent="0.25">
      <c r="A131" s="4" t="s">
        <v>45</v>
      </c>
      <c r="B131" s="28"/>
      <c r="C131" s="28"/>
      <c r="D131" s="28"/>
      <c r="E131" s="29" t="s">
        <v>46</v>
      </c>
      <c r="F131" s="28"/>
    </row>
    <row r="132" spans="1:6" ht="15.75" x14ac:dyDescent="0.25">
      <c r="A132" s="28"/>
      <c r="B132" s="28"/>
      <c r="C132" s="28"/>
      <c r="D132" s="28"/>
      <c r="E132" s="28"/>
      <c r="F132" s="28"/>
    </row>
    <row r="133" spans="1:6" ht="15.75" x14ac:dyDescent="0.25">
      <c r="A133" s="28"/>
      <c r="B133" s="28"/>
      <c r="C133" s="28"/>
      <c r="D133" s="28"/>
      <c r="E133" s="28"/>
      <c r="F133" s="28"/>
    </row>
  </sheetData>
  <mergeCells count="46">
    <mergeCell ref="D1:I1"/>
    <mergeCell ref="A120:A126"/>
    <mergeCell ref="B120:B126"/>
    <mergeCell ref="D2:I7"/>
    <mergeCell ref="A10:I10"/>
    <mergeCell ref="A21:A27"/>
    <mergeCell ref="B21:B27"/>
    <mergeCell ref="A113:A119"/>
    <mergeCell ref="B113:B119"/>
    <mergeCell ref="B106:B112"/>
    <mergeCell ref="B99:B105"/>
    <mergeCell ref="A106:A112"/>
    <mergeCell ref="B85:B91"/>
    <mergeCell ref="B92:B98"/>
    <mergeCell ref="A99:A105"/>
    <mergeCell ref="A85:A91"/>
    <mergeCell ref="I60:I61"/>
    <mergeCell ref="A92:A98"/>
    <mergeCell ref="A78:A84"/>
    <mergeCell ref="B78:B84"/>
    <mergeCell ref="A71:A77"/>
    <mergeCell ref="B71:B77"/>
    <mergeCell ref="A64:A70"/>
    <mergeCell ref="B64:B70"/>
    <mergeCell ref="B56:B63"/>
    <mergeCell ref="C60:C61"/>
    <mergeCell ref="H60:H61"/>
    <mergeCell ref="D60:D61"/>
    <mergeCell ref="E60:E61"/>
    <mergeCell ref="F60:F61"/>
    <mergeCell ref="G60:G61"/>
    <mergeCell ref="A49:A55"/>
    <mergeCell ref="B49:B55"/>
    <mergeCell ref="A56:A63"/>
    <mergeCell ref="A42:A48"/>
    <mergeCell ref="B42:B48"/>
    <mergeCell ref="C11:C12"/>
    <mergeCell ref="D11:I11"/>
    <mergeCell ref="A14:A20"/>
    <mergeCell ref="B14:B20"/>
    <mergeCell ref="A35:A41"/>
    <mergeCell ref="B35:B41"/>
    <mergeCell ref="A28:A34"/>
    <mergeCell ref="B28:B34"/>
    <mergeCell ref="A11:A12"/>
    <mergeCell ref="B11:B12"/>
  </mergeCells>
  <pageMargins left="0.51181102362204722" right="0.31496062992125984" top="0.74803149606299213" bottom="0.15748031496062992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2016-04-20T02:52:40Z</dcterms:modified>
</cp:coreProperties>
</file>