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H8" i="1" l="1"/>
  <c r="K10" i="1"/>
  <c r="H12" i="1"/>
  <c r="H9" i="1"/>
  <c r="H15" i="1"/>
  <c r="K15" i="1" s="1"/>
  <c r="H17" i="1"/>
  <c r="H13" i="1"/>
  <c r="H19" i="1" l="1"/>
  <c r="K12" i="1"/>
  <c r="K11" i="1"/>
  <c r="J9" i="1"/>
  <c r="K9" i="1" s="1"/>
  <c r="I8" i="1"/>
  <c r="K8" i="1" s="1"/>
  <c r="K19" i="1" s="1"/>
  <c r="I19" i="1"/>
  <c r="K13" i="1"/>
  <c r="K17" i="1"/>
  <c r="J19" i="1" l="1"/>
</calcChain>
</file>

<file path=xl/sharedStrings.xml><?xml version="1.0" encoding="utf-8"?>
<sst xmlns="http://schemas.openxmlformats.org/spreadsheetml/2006/main" count="87" uniqueCount="51">
  <si>
    <t xml:space="preserve">Перечень мероприятий подпрограммы </t>
  </si>
  <si>
    <t>Развитие массового спорта и подготовка спортивного резерва</t>
  </si>
  <si>
    <t xml:space="preserve">ГРБС </t>
  </si>
  <si>
    <t>Код бюджетной классификации</t>
  </si>
  <si>
    <t>Расходы (тыс. руб.), годы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</si>
  <si>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</si>
  <si>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</si>
  <si>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</si>
  <si>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</si>
  <si>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</si>
  <si>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2014 год</t>
  </si>
  <si>
    <t>2015 год</t>
  </si>
  <si>
    <t>2016 год</t>
  </si>
  <si>
    <t>Отдел спорта, туризма и молодежной политики Администрации города Шарыпово</t>
  </si>
  <si>
    <t>033</t>
  </si>
  <si>
    <t>07 02</t>
  </si>
  <si>
    <t xml:space="preserve">Стабильное функционирование учреждения </t>
  </si>
  <si>
    <t xml:space="preserve">Задача 2
 Развитие кадровой политики подготовки спортивного резерва.
</t>
  </si>
  <si>
    <t xml:space="preserve">Цель подпрограммы
«Формирование цельной системы подготовки спортивного резерва»
</t>
  </si>
  <si>
    <t xml:space="preserve">Задача 1
Формирование единой системы поиска, выявления и поддержки одаренных детей, повышение качества управления подготовкой спортивного резерва; 
</t>
  </si>
  <si>
    <t xml:space="preserve">Задача 3
Совершенствование системы мероприятий, направленных на поиск и поддержку талантливых, одаренных детей
</t>
  </si>
  <si>
    <t xml:space="preserve"> Победители и призеры соревнований различного уровня (до 250 чел. ежегодно)  </t>
  </si>
  <si>
    <t xml:space="preserve">Посещение восстановительных мероприятий (до 45 %  от общего количестваобучающихся)  </t>
  </si>
  <si>
    <t>2014-2016гг.</t>
  </si>
  <si>
    <t>Начальник отдела СТиМП</t>
  </si>
  <si>
    <t>Администрации города Шарыпово</t>
  </si>
  <si>
    <t>Л.А. Когданина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</si>
  <si>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</si>
  <si>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0621021</t>
  </si>
  <si>
    <t>611</t>
  </si>
  <si>
    <t>Мероприятие 2                           Финансовое обеспечение участия лучших спортсменов в соревнованиях различного уровня в рамках подпрограммы "Развитие детско-юношеского спорта и системы подготовки спортивного резерва"</t>
  </si>
  <si>
    <t>0628543</t>
  </si>
  <si>
    <t>0628544</t>
  </si>
  <si>
    <t xml:space="preserve">Мероприятие 1
Прочие мероприятия в сфере спортивного совершенствования в рамках подпрограммы "Развитие детско-юношеского спорта и системы подготовки спортивного резерва"
</t>
  </si>
  <si>
    <t>0628542</t>
  </si>
  <si>
    <t>Повысится уровень квалификации специалистов (4 чел. ежегодно);    Обмен опытом,  общение с коллегами-профессионалами, приобретение новых знаний, умений.(Ежегодно 2 чел).</t>
  </si>
  <si>
    <t xml:space="preserve">Мероприятие 1
Мероприятия по переподготовке и повышению квалификации в рамках подпрограммы "Развитие детско-юношеского спорта и системы подготовки спортивного резерва"
</t>
  </si>
  <si>
    <t>0628528</t>
  </si>
  <si>
    <t>х</t>
  </si>
  <si>
    <t>Всего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</si>
  <si>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"Развитие детско-юношеского спорта и системы подготовки спортивного резерва"</t>
  </si>
  <si>
    <t>0628734</t>
  </si>
  <si>
    <t xml:space="preserve">Мероприятие 1                                                                           Обеспечение деятельности (оказание услуг) подведомственных учреждений дополнительного образования в рамках подпрограммы "Развитие детско-юношеского спорта и системы подготовки спортивного резерва" </t>
  </si>
  <si>
    <t>Персональные выплаты, устанавливаемые в целях повышения оплаты труда молодым специалистам в рамках подпрограммы "Развитие детско-юношеского спорта и системы подготовки спортивного резерва"</t>
  </si>
  <si>
    <t>0621031</t>
  </si>
  <si>
    <t>Мероприятие 2                                     Расходы на оснащение муниципальных учреждений физкультурно-спортивной направленности спортивным инвентарем, оборудованием, спортивной одеждой и обувью, проведенного в 2013 году, в рамках подпрограммы «Развитие детско-юношеского спорта и системы подготовки спортивного резерва»</t>
  </si>
  <si>
    <t>Расходы на повышение минимальных размеров окладов, ставок заработной платы работников бюджетной сферы, которым предоставляется региональная выплата, с 1 октября 2014 года на 10 процентов в рамках подпрограммы "Развитие детско-юношеского спорта и системы подготовки спортивного резерва"</t>
  </si>
  <si>
    <t>0702</t>
  </si>
  <si>
    <t>0621022</t>
  </si>
  <si>
    <t>№ п/п</t>
  </si>
  <si>
    <t xml:space="preserve">Приложение № 1 к постановлению Администрации города Шарыпоово от  02.12.2014г.      № 290                            Приложение № 2 к подпрограмме № 2, реализуемой в рамках муниципальной  программы "Развитие физической культуры и спорта в городе Шарыпово" на 2014-2016 годы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</si>
</sst>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tabSelected="1" zoomScaleNormal="100" workbookViewId="0">
      <selection activeCell="D3" sqref="D3:J3"/>
    </sheetView>
  </sheetViews>
  <sheetFormatPr defaultColWidth="12.6640625" defaultRowHeight="13.8" x14ac:dyDescent="0.3"/>
  <cols>
    <col min="1" max="1" width="6.33203125" style="10" customWidth="1"/>
    <col min="2" max="2" width="34.88671875" style="10" customWidth="1"/>
    <col min="3" max="3" width="20.6640625" style="10" customWidth="1"/>
    <col min="4" max="4" width="7.6640625" style="10" customWidth="1"/>
    <col min="5" max="5" width="8" style="10" customWidth="1"/>
    <col min="6" max="6" width="8.5546875" style="10" customWidth="1"/>
    <col min="7" max="7" width="6.5546875" style="10" customWidth="1"/>
    <col min="8" max="8" width="9" style="10" customWidth="1"/>
    <col min="9" max="9" width="10.33203125" style="10" customWidth="1"/>
    <col min="10" max="10" width="9.5546875" style="10" customWidth="1"/>
    <col min="11" max="11" width="9.88671875" style="10" customWidth="1"/>
    <col min="12" max="12" width="34.33203125" style="10" customWidth="1"/>
    <col min="13" max="16384" width="12.6640625" style="10"/>
  </cols>
  <sheetData>
    <row r="1" spans="1:12" ht="39" customHeight="1" x14ac:dyDescent="0.3">
      <c r="J1" s="12" t="s">
        <v>50</v>
      </c>
      <c r="K1" s="12"/>
      <c r="L1" s="12"/>
    </row>
    <row r="2" spans="1:12" ht="41.25" customHeight="1" x14ac:dyDescent="0.3">
      <c r="J2" s="12"/>
      <c r="K2" s="12"/>
      <c r="L2" s="12"/>
    </row>
    <row r="3" spans="1:12" x14ac:dyDescent="0.3">
      <c r="D3" s="13" t="s">
        <v>0</v>
      </c>
      <c r="E3" s="13"/>
      <c r="F3" s="13"/>
      <c r="G3" s="13"/>
      <c r="H3" s="13"/>
      <c r="I3" s="13"/>
      <c r="J3" s="13"/>
    </row>
    <row r="4" spans="1:12" ht="50.25" customHeight="1" x14ac:dyDescent="0.3">
      <c r="A4" s="3" t="s">
        <v>49</v>
      </c>
      <c r="B4" s="2" t="s">
        <v>1</v>
      </c>
      <c r="C4" s="3" t="s">
        <v>2</v>
      </c>
      <c r="D4" s="14" t="s">
        <v>3</v>
      </c>
      <c r="E4" s="15"/>
      <c r="F4" s="15"/>
      <c r="G4" s="16"/>
      <c r="H4" s="14" t="s">
        <v>4</v>
      </c>
      <c r="I4" s="15"/>
      <c r="J4" s="15"/>
      <c r="K4" s="16"/>
      <c r="L4" s="3" t="s">
        <v>5</v>
      </c>
    </row>
    <row r="5" spans="1:12" ht="27.6" x14ac:dyDescent="0.3">
      <c r="A5" s="3">
        <v>1</v>
      </c>
      <c r="B5" s="2"/>
      <c r="C5" s="3"/>
      <c r="D5" s="3" t="s">
        <v>6</v>
      </c>
      <c r="E5" s="3" t="s">
        <v>7</v>
      </c>
      <c r="F5" s="3" t="s">
        <v>8</v>
      </c>
      <c r="G5" s="3" t="s">
        <v>9</v>
      </c>
      <c r="H5" s="3" t="s">
        <v>10</v>
      </c>
      <c r="I5" s="3" t="s">
        <v>11</v>
      </c>
      <c r="J5" s="3" t="s">
        <v>12</v>
      </c>
      <c r="K5" s="3" t="s">
        <v>23</v>
      </c>
      <c r="L5" s="3"/>
    </row>
    <row r="6" spans="1:12" ht="58.5" hidden="1" customHeight="1" x14ac:dyDescent="0.3">
      <c r="A6" s="3"/>
      <c r="B6" s="2" t="s">
        <v>18</v>
      </c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93.75" hidden="1" customHeight="1" x14ac:dyDescent="0.3">
      <c r="A7" s="3"/>
      <c r="B7" s="4" t="s">
        <v>19</v>
      </c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ht="120" customHeight="1" x14ac:dyDescent="0.3">
      <c r="A8" s="3">
        <v>2</v>
      </c>
      <c r="B8" s="2" t="s">
        <v>42</v>
      </c>
      <c r="C8" s="3" t="s">
        <v>13</v>
      </c>
      <c r="D8" s="5" t="s">
        <v>14</v>
      </c>
      <c r="E8" s="5" t="s">
        <v>15</v>
      </c>
      <c r="F8" s="5" t="s">
        <v>34</v>
      </c>
      <c r="G8" s="5" t="s">
        <v>29</v>
      </c>
      <c r="H8" s="6">
        <f>7558.82+76.04+55.17+1.84-1.3-0.39+34.3</f>
        <v>7724.48</v>
      </c>
      <c r="I8" s="6">
        <f>7612.01-81.87</f>
        <v>7530.14</v>
      </c>
      <c r="J8" s="6">
        <v>7612.01</v>
      </c>
      <c r="K8" s="6">
        <f>H8+I8+J8</f>
        <v>22866.629999999997</v>
      </c>
      <c r="L8" s="3" t="s">
        <v>16</v>
      </c>
    </row>
    <row r="9" spans="1:12" ht="141.75" customHeight="1" x14ac:dyDescent="0.3">
      <c r="A9" s="3">
        <v>3</v>
      </c>
      <c r="B9" s="2" t="s">
        <v>27</v>
      </c>
      <c r="C9" s="3" t="s">
        <v>13</v>
      </c>
      <c r="D9" s="5" t="s">
        <v>14</v>
      </c>
      <c r="E9" s="5" t="s">
        <v>15</v>
      </c>
      <c r="F9" s="5" t="s">
        <v>28</v>
      </c>
      <c r="G9" s="5" t="s">
        <v>29</v>
      </c>
      <c r="H9" s="6">
        <f>6+1.3+0.39+1.66</f>
        <v>9.35</v>
      </c>
      <c r="I9" s="6">
        <v>6</v>
      </c>
      <c r="J9" s="6">
        <f>I9</f>
        <v>6</v>
      </c>
      <c r="K9" s="6">
        <f>H9+I9+J9</f>
        <v>21.35</v>
      </c>
      <c r="L9" s="3" t="s">
        <v>16</v>
      </c>
    </row>
    <row r="10" spans="1:12" ht="141.75" customHeight="1" x14ac:dyDescent="0.3">
      <c r="A10" s="3">
        <v>4</v>
      </c>
      <c r="B10" s="2" t="s">
        <v>46</v>
      </c>
      <c r="C10" s="3" t="s">
        <v>13</v>
      </c>
      <c r="D10" s="5" t="s">
        <v>14</v>
      </c>
      <c r="E10" s="5" t="s">
        <v>47</v>
      </c>
      <c r="F10" s="5" t="s">
        <v>48</v>
      </c>
      <c r="G10" s="5" t="s">
        <v>29</v>
      </c>
      <c r="H10" s="6">
        <v>1.72</v>
      </c>
      <c r="I10" s="6">
        <v>0</v>
      </c>
      <c r="J10" s="6">
        <v>0</v>
      </c>
      <c r="K10" s="6">
        <f>J10+I10+H10</f>
        <v>1.72</v>
      </c>
      <c r="L10" s="3"/>
    </row>
    <row r="11" spans="1:12" ht="153.75" customHeight="1" x14ac:dyDescent="0.3">
      <c r="A11" s="3">
        <v>5</v>
      </c>
      <c r="B11" s="2" t="s">
        <v>40</v>
      </c>
      <c r="C11" s="3" t="s">
        <v>13</v>
      </c>
      <c r="D11" s="5" t="s">
        <v>14</v>
      </c>
      <c r="E11" s="5" t="s">
        <v>15</v>
      </c>
      <c r="F11" s="5" t="s">
        <v>41</v>
      </c>
      <c r="G11" s="5" t="s">
        <v>29</v>
      </c>
      <c r="H11" s="6">
        <v>696.19</v>
      </c>
      <c r="I11" s="6">
        <v>721.97</v>
      </c>
      <c r="J11" s="6">
        <v>721.97</v>
      </c>
      <c r="K11" s="6">
        <f>H11+I11+J11</f>
        <v>2140.13</v>
      </c>
      <c r="L11" s="3" t="s">
        <v>16</v>
      </c>
    </row>
    <row r="12" spans="1:12" ht="110.25" customHeight="1" x14ac:dyDescent="0.3">
      <c r="A12" s="3">
        <v>6</v>
      </c>
      <c r="B12" s="2" t="s">
        <v>43</v>
      </c>
      <c r="C12" s="3" t="s">
        <v>13</v>
      </c>
      <c r="D12" s="5" t="s">
        <v>14</v>
      </c>
      <c r="E12" s="5" t="s">
        <v>15</v>
      </c>
      <c r="F12" s="5" t="s">
        <v>44</v>
      </c>
      <c r="G12" s="5" t="s">
        <v>29</v>
      </c>
      <c r="H12" s="6">
        <f>102.66-17.15</f>
        <v>85.509999999999991</v>
      </c>
      <c r="I12" s="6">
        <v>81.87</v>
      </c>
      <c r="J12" s="6">
        <v>0</v>
      </c>
      <c r="K12" s="6">
        <f>H12+I12+J12</f>
        <v>167.38</v>
      </c>
      <c r="L12" s="3" t="s">
        <v>16</v>
      </c>
    </row>
    <row r="13" spans="1:12" ht="96.6" x14ac:dyDescent="0.3">
      <c r="A13" s="3">
        <v>7</v>
      </c>
      <c r="B13" s="2" t="s">
        <v>30</v>
      </c>
      <c r="C13" s="3" t="s">
        <v>13</v>
      </c>
      <c r="D13" s="5" t="s">
        <v>14</v>
      </c>
      <c r="E13" s="5" t="s">
        <v>15</v>
      </c>
      <c r="F13" s="5" t="s">
        <v>31</v>
      </c>
      <c r="G13" s="5" t="s">
        <v>29</v>
      </c>
      <c r="H13" s="6">
        <f>678.86-29.17</f>
        <v>649.69000000000005</v>
      </c>
      <c r="I13" s="6">
        <v>678.86</v>
      </c>
      <c r="J13" s="6">
        <v>678.86</v>
      </c>
      <c r="K13" s="6">
        <f>H13+I13+J13</f>
        <v>2007.4100000000003</v>
      </c>
      <c r="L13" s="3" t="s">
        <v>21</v>
      </c>
    </row>
    <row r="14" spans="1:12" ht="45.75" customHeight="1" x14ac:dyDescent="0.3">
      <c r="A14" s="3">
        <v>8</v>
      </c>
      <c r="B14" s="2" t="s">
        <v>17</v>
      </c>
      <c r="C14" s="3"/>
      <c r="D14" s="5"/>
      <c r="E14" s="5"/>
      <c r="F14" s="5"/>
      <c r="G14" s="5"/>
      <c r="H14" s="6"/>
      <c r="I14" s="6"/>
      <c r="J14" s="6"/>
      <c r="K14" s="6"/>
      <c r="L14" s="3"/>
    </row>
    <row r="15" spans="1:12" ht="96.6" x14ac:dyDescent="0.3">
      <c r="A15" s="3">
        <v>9</v>
      </c>
      <c r="B15" s="2" t="s">
        <v>36</v>
      </c>
      <c r="C15" s="3" t="s">
        <v>13</v>
      </c>
      <c r="D15" s="5" t="s">
        <v>14</v>
      </c>
      <c r="E15" s="5" t="s">
        <v>15</v>
      </c>
      <c r="F15" s="5" t="s">
        <v>37</v>
      </c>
      <c r="G15" s="5" t="s">
        <v>29</v>
      </c>
      <c r="H15" s="6">
        <f>46.24-26-1.84</f>
        <v>18.400000000000002</v>
      </c>
      <c r="I15" s="6">
        <v>48.01</v>
      </c>
      <c r="J15" s="6">
        <v>48.01</v>
      </c>
      <c r="K15" s="6">
        <f>H15+I15+J15</f>
        <v>114.41999999999999</v>
      </c>
      <c r="L15" s="3" t="s">
        <v>35</v>
      </c>
    </row>
    <row r="16" spans="1:12" ht="78" customHeight="1" x14ac:dyDescent="0.3">
      <c r="A16" s="3">
        <v>10</v>
      </c>
      <c r="B16" s="2" t="s">
        <v>20</v>
      </c>
      <c r="C16" s="3"/>
      <c r="D16" s="5"/>
      <c r="E16" s="5"/>
      <c r="F16" s="5"/>
      <c r="G16" s="5"/>
      <c r="H16" s="6"/>
      <c r="I16" s="6"/>
      <c r="J16" s="6"/>
      <c r="K16" s="6"/>
      <c r="L16" s="3"/>
    </row>
    <row r="17" spans="1:12" ht="96.6" x14ac:dyDescent="0.3">
      <c r="A17" s="3">
        <v>11</v>
      </c>
      <c r="B17" s="2" t="s">
        <v>33</v>
      </c>
      <c r="C17" s="3" t="s">
        <v>13</v>
      </c>
      <c r="D17" s="5" t="s">
        <v>14</v>
      </c>
      <c r="E17" s="5" t="s">
        <v>15</v>
      </c>
      <c r="F17" s="5" t="s">
        <v>32</v>
      </c>
      <c r="G17" s="5" t="s">
        <v>29</v>
      </c>
      <c r="H17" s="6">
        <f>200</f>
        <v>200</v>
      </c>
      <c r="I17" s="6">
        <v>200</v>
      </c>
      <c r="J17" s="6">
        <v>200</v>
      </c>
      <c r="K17" s="6">
        <f>H17+I17+J17</f>
        <v>600</v>
      </c>
      <c r="L17" s="3" t="s">
        <v>22</v>
      </c>
    </row>
    <row r="18" spans="1:12" ht="151.80000000000001" x14ac:dyDescent="0.3">
      <c r="A18" s="3">
        <v>12</v>
      </c>
      <c r="B18" s="4" t="s">
        <v>45</v>
      </c>
      <c r="C18" s="3" t="s">
        <v>13</v>
      </c>
      <c r="D18" s="3">
        <v>33</v>
      </c>
      <c r="E18" s="3" t="s">
        <v>15</v>
      </c>
      <c r="F18" s="3">
        <v>622520</v>
      </c>
      <c r="G18" s="3">
        <v>612</v>
      </c>
      <c r="H18" s="6">
        <v>490</v>
      </c>
      <c r="I18" s="6">
        <v>0</v>
      </c>
      <c r="J18" s="6">
        <v>0</v>
      </c>
      <c r="K18" s="6">
        <v>490</v>
      </c>
      <c r="L18" s="3" t="s">
        <v>16</v>
      </c>
    </row>
    <row r="19" spans="1:12" s="9" customFormat="1" ht="30.75" customHeight="1" x14ac:dyDescent="0.3">
      <c r="A19" s="3">
        <v>13</v>
      </c>
      <c r="B19" s="7" t="s">
        <v>39</v>
      </c>
      <c r="C19" s="7"/>
      <c r="D19" s="7" t="s">
        <v>38</v>
      </c>
      <c r="E19" s="7" t="s">
        <v>38</v>
      </c>
      <c r="F19" s="7" t="s">
        <v>38</v>
      </c>
      <c r="G19" s="7" t="s">
        <v>38</v>
      </c>
      <c r="H19" s="8">
        <f>H8+H9+H10+H11+H12+H13+H15+H17+H18</f>
        <v>9875.34</v>
      </c>
      <c r="I19" s="8">
        <f>SUM(I8:I17)</f>
        <v>9266.8500000000022</v>
      </c>
      <c r="J19" s="8">
        <f>SUM(J8:J17)</f>
        <v>9266.85</v>
      </c>
      <c r="K19" s="8">
        <f>K8+K9+K10+K11+K12+K13+K15+K17+K18</f>
        <v>28409.039999999997</v>
      </c>
      <c r="L19" s="7"/>
    </row>
    <row r="20" spans="1:12" s="9" customFormat="1" ht="153" hidden="1" customHeight="1" x14ac:dyDescent="0.3"/>
    <row r="21" spans="1:12" ht="30.75" customHeight="1" x14ac:dyDescent="0.3">
      <c r="B21" s="17" t="s">
        <v>24</v>
      </c>
      <c r="C21" s="17"/>
      <c r="D21" s="17"/>
      <c r="E21" s="17"/>
      <c r="F21" s="17"/>
      <c r="G21" s="17"/>
      <c r="H21" s="17"/>
      <c r="I21" s="17"/>
      <c r="J21" s="17"/>
      <c r="K21" s="17"/>
      <c r="L21" s="17"/>
    </row>
    <row r="22" spans="1:12" ht="30.75" customHeight="1" x14ac:dyDescent="0.3">
      <c r="B22" s="10" t="s">
        <v>25</v>
      </c>
      <c r="H22" s="1"/>
      <c r="L22" s="11" t="s">
        <v>26</v>
      </c>
    </row>
  </sheetData>
  <mergeCells count="5">
    <mergeCell ref="J1:L2"/>
    <mergeCell ref="D3:J3"/>
    <mergeCell ref="D4:G4"/>
    <mergeCell ref="H4:K4"/>
    <mergeCell ref="B21:L21"/>
  </mergeCells>
  <pageMargins left="0.31496062992125984" right="0.31496062992125984" top="0.74803149606299213" bottom="0.35433070866141736" header="0.31496062992125984" footer="0.31496062992125984"/>
  <pageSetup paperSize="9" scale="5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2014-12-04T04:17:47Z</dcterms:modified>
</cp:coreProperties>
</file>