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 1" sheetId="1" r:id="rId1"/>
    <sheet name="прил 2" sheetId="2" r:id="rId2"/>
    <sheet name="Лист3" sheetId="3" r:id="rId3"/>
  </sheets>
  <calcPr calcId="125725" calcMode="manual" refMode="R1C1"/>
</workbook>
</file>

<file path=xl/calcChain.xml><?xml version="1.0" encoding="utf-8"?>
<calcChain xmlns="http://schemas.openxmlformats.org/spreadsheetml/2006/main">
  <c r="L36" i="1"/>
  <c r="L40"/>
  <c r="L39"/>
  <c r="L38"/>
  <c r="M38" s="1"/>
  <c r="M36" s="1"/>
  <c r="M30"/>
  <c r="L35"/>
  <c r="L34"/>
  <c r="L33"/>
  <c r="L32"/>
  <c r="L30" s="1"/>
  <c r="M13"/>
  <c r="M11" s="1"/>
  <c r="L29"/>
  <c r="L28"/>
  <c r="L27"/>
  <c r="L26"/>
  <c r="L25"/>
  <c r="L24"/>
  <c r="L23"/>
  <c r="L22"/>
  <c r="L21"/>
  <c r="L20"/>
  <c r="L19"/>
  <c r="L18"/>
  <c r="L17"/>
  <c r="L16"/>
  <c r="L15"/>
  <c r="L13" s="1"/>
  <c r="L11" s="1"/>
  <c r="M39"/>
  <c r="I39"/>
  <c r="I36" s="1"/>
  <c r="M40"/>
  <c r="I40"/>
  <c r="I13"/>
  <c r="I11" s="1"/>
  <c r="I21"/>
  <c r="M22"/>
  <c r="I22"/>
  <c r="I30"/>
  <c r="J30"/>
  <c r="K30"/>
  <c r="K13" l="1"/>
  <c r="K11" s="1"/>
  <c r="J13"/>
  <c r="J11" s="1"/>
</calcChain>
</file>

<file path=xl/sharedStrings.xml><?xml version="1.0" encoding="utf-8"?>
<sst xmlns="http://schemas.openxmlformats.org/spreadsheetml/2006/main" count="167" uniqueCount="86">
  <si>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</si>
  <si>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</si>
  <si>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</si>
  <si>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</si>
  <si>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</si>
  <si>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</si>
  <si>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>всего расходные обязательства</t>
  </si>
  <si>
    <t>в том числе:</t>
  </si>
  <si>
    <t>Подпрограмма 2</t>
  </si>
  <si>
    <t>Подпрограмма 1</t>
  </si>
  <si>
    <t>1.1.</t>
  </si>
  <si>
    <t>1.2.</t>
  </si>
  <si>
    <t>1.3.</t>
  </si>
  <si>
    <t>1.4.</t>
  </si>
  <si>
    <t>2.1.</t>
  </si>
  <si>
    <t>2.2.</t>
  </si>
  <si>
    <t>2.3.</t>
  </si>
  <si>
    <t>2.4.</t>
  </si>
  <si>
    <t>Подпрограмма 3</t>
  </si>
  <si>
    <t>3.1.</t>
  </si>
  <si>
    <t>Комитет по управлению муниципальным имуществом и земельными отношениями Администрации города Шарыпово</t>
  </si>
  <si>
    <t>отдел СТиМП Администрации города Шарыпово</t>
  </si>
  <si>
    <t>Наименование ГРБС</t>
  </si>
  <si>
    <t>Л.А. Когданина</t>
  </si>
  <si>
    <t>033</t>
  </si>
  <si>
    <t>0707</t>
  </si>
  <si>
    <t>Начальник отдела СТиМП Администрации города Шарыпово</t>
  </si>
  <si>
    <t>Муниципальная программа</t>
  </si>
  <si>
    <t>Статус (муниципальная программа, в том числе ведомственная целевая программа)</t>
  </si>
  <si>
    <t>Наименование муниципальной программы, в том числе ведомственной целевой программы</t>
  </si>
  <si>
    <t>1003</t>
  </si>
  <si>
    <t>Развитие добровольчества в рамках деятельности муниципальных молодежных центров в рамках подпрограммы "Патриотическое воспитание молодежи города Шарыпово" за счет бюджета города</t>
  </si>
  <si>
    <t>0728557</t>
  </si>
  <si>
    <t>612</t>
  </si>
  <si>
    <t>Поддержка молодежного патриотического объединения "Щит" в рамках подпрограммы "Патриотическое воспитание молодежи города Шарыпово"</t>
  </si>
  <si>
    <t>0728558</t>
  </si>
  <si>
    <t>611</t>
  </si>
  <si>
    <t>Мероприятия, направленные на реализацию молодежной политики в рамках подпрограммы "Патриотическое воспитание молодежи города Шарыпово"</t>
  </si>
  <si>
    <t>0728551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</si>
  <si>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 за счет бюджета города</t>
  </si>
  <si>
    <t>0728556</t>
  </si>
  <si>
    <t>Обеспечение жильем молодых семей, проживающих на территории муниципального образования город Шарыпово Красноярского края в рамках подпрограммы «Обеспечение жильем молодых семей в городе Шарыпово»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</si>
  <si>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 жилья в рамках подпрограммы « Обеспечение жильем молодых семей в городе Шарыпово»</t>
  </si>
  <si>
    <t>3.2.</t>
  </si>
  <si>
    <t>0738559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</si>
  <si>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</si>
  <si>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</si>
  <si>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</si>
  <si>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</si>
  <si>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Муниципальный  конкурс грантовых программ в рамках подпрограммы "Вовлечение молодежи в социальную практику"</t>
  </si>
  <si>
    <t>0718554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</si>
  <si>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</si>
  <si>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</si>
  <si>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</si>
  <si>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0718576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</si>
  <si>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</si>
  <si>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0718552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</si>
  <si>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</si>
  <si>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0711021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</si>
  <si>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</si>
  <si>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0718553</t>
  </si>
  <si>
    <t>1.5.</t>
  </si>
  <si>
    <t>1.6.</t>
  </si>
  <si>
    <t>1.7.</t>
  </si>
  <si>
    <t>1.8.</t>
  </si>
  <si>
    <t>1.9.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</si>
  <si>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</si>
  <si>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0717456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</si>
  <si>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</si>
  <si>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</si>
  <si>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1.10.</t>
  </si>
  <si>
    <t>1.11.</t>
  </si>
  <si>
    <t>Финансовое обеспечение расходов на поддержку муниципальных программ по работе с молодежью в рамках подпрограммы "Вовлечение молодежи в социальную практику"</t>
  </si>
  <si>
    <t>0717457</t>
  </si>
  <si>
    <t>3.3.</t>
  </si>
  <si>
    <t>0735020</t>
  </si>
  <si>
    <t>0737458</t>
  </si>
  <si>
    <t>Финансовое обеспечение расходов, направленных на реализацию мероприятий подпрограммы "Обеспечение жильем молодых семей" в рамках Федеральной целевой Программы "Жилище" на 2011-2015 г.г. муниципальной Программы муниципального образования г. Шарыпово "Молодежь города Шарыпово XXI веке" подпрограммы "Обеспечение жильем молодых семей в г. Шарыпово"</t>
  </si>
  <si>
    <t>852</t>
  </si>
  <si>
    <t>Приложение №3 к муниципальной программе "Молодежь города Шарыпово в XXI веке на 2014-2017 годы"</t>
  </si>
  <si>
    <t xml:space="preserve">Информация о распределении планируемых расходов по отдельным мероприятиям программы, подпрограммам муниципальной программы "Молодежь города Шарыпово в XXI веке на 2014-2017 годы" </t>
  </si>
  <si>
    <t>"Молодежь города Шарыпово XXI веке на 2014-2017 годы"</t>
  </si>
  <si>
    <t>"Вовлечение молодежи города Шарыпово в социальную практику на 2014 - 2017 годы"</t>
  </si>
  <si>
    <t>"Патриотическое воспитание молодежи города Шарыпово на 2014 - 2017 годы"</t>
  </si>
  <si>
    <t>"Обеспечение жильем молодых семей в Красноярском крае на 2014-2017 годы"</t>
  </si>
  <si>
    <t>Итого за период      2014-2017гг.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</si>
</sst>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justify" wrapText="1"/>
    </xf>
    <xf numFmtId="49" fontId="2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F9F"/>
      <color rgb="FFD99A9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tabSelected="1" topLeftCell="A37" zoomScale="85" zoomScaleNormal="85" workbookViewId="0">
      <selection activeCell="G13" sqref="G13"/>
    </sheetView>
  </sheetViews>
  <sheetFormatPr defaultRowHeight="15"/>
  <cols>
    <col min="1" max="1" width="5.28515625" style="43" customWidth="1"/>
    <col min="2" max="2" width="12.140625" style="43" customWidth="1"/>
    <col min="3" max="3" width="44.42578125" style="43" customWidth="1"/>
    <col min="4" max="4" width="23.140625" style="43" customWidth="1"/>
    <col min="5" max="6" width="9.140625" style="43"/>
    <col min="7" max="7" width="13.85546875" style="43" customWidth="1"/>
    <col min="8" max="8" width="9.140625" style="43"/>
    <col min="9" max="9" width="12" style="43" bestFit="1" customWidth="1"/>
    <col min="10" max="11" width="9.85546875" style="43" bestFit="1" customWidth="1"/>
    <col min="12" max="12" width="9.85546875" style="44" customWidth="1"/>
    <col min="13" max="13" width="12" style="43" bestFit="1" customWidth="1"/>
    <col min="14" max="16384" width="9.140625" style="43"/>
  </cols>
  <sheetData>
    <row r="1" spans="1:13" ht="14.25" customHeight="1"/>
    <row r="2" spans="1:13" ht="18.75" hidden="1" customHeight="1">
      <c r="H2" s="54"/>
      <c r="I2" s="54"/>
      <c r="J2" s="54"/>
      <c r="K2" s="54"/>
      <c r="L2" s="54"/>
      <c r="M2" s="54"/>
    </row>
    <row r="3" spans="1:13" ht="18.75" hidden="1" customHeight="1">
      <c r="H3" s="54"/>
      <c r="I3" s="54"/>
      <c r="J3" s="54"/>
      <c r="K3" s="54"/>
      <c r="L3" s="54"/>
      <c r="M3" s="54"/>
    </row>
    <row r="4" spans="1:13" ht="18.75" customHeight="1">
      <c r="H4" s="55" t="s">
        <v>79</v>
      </c>
      <c r="I4" s="55"/>
      <c r="J4" s="55"/>
      <c r="K4" s="55"/>
      <c r="L4" s="55"/>
      <c r="M4" s="55"/>
    </row>
    <row r="5" spans="1:13" ht="18.75" customHeight="1">
      <c r="H5" s="55"/>
      <c r="I5" s="55"/>
      <c r="J5" s="55"/>
      <c r="K5" s="55"/>
      <c r="L5" s="55"/>
      <c r="M5" s="55"/>
    </row>
    <row r="7" spans="1:13" ht="39" customHeight="1">
      <c r="A7" s="56" t="s">
        <v>80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>
      <c r="A8" s="52"/>
      <c r="B8" s="52" t="s">
        <v>28</v>
      </c>
      <c r="C8" s="52" t="s">
        <v>29</v>
      </c>
      <c r="D8" s="52" t="s">
        <v>22</v>
      </c>
      <c r="E8" s="57" t="s">
        <v>0</v>
      </c>
      <c r="F8" s="58"/>
      <c r="G8" s="58"/>
      <c r="H8" s="59"/>
      <c r="I8" s="57" t="s">
        <v>1</v>
      </c>
      <c r="J8" s="58"/>
      <c r="K8" s="58"/>
      <c r="L8" s="58"/>
      <c r="M8" s="59"/>
    </row>
    <row r="9" spans="1:13" ht="117.75" customHeight="1">
      <c r="A9" s="53"/>
      <c r="B9" s="53"/>
      <c r="C9" s="53"/>
      <c r="D9" s="53"/>
      <c r="E9" s="3" t="s">
        <v>2</v>
      </c>
      <c r="F9" s="3" t="s">
        <v>3</v>
      </c>
      <c r="G9" s="39" t="s">
        <v>4</v>
      </c>
      <c r="H9" s="3" t="s">
        <v>5</v>
      </c>
      <c r="I9" s="3">
        <v>2014</v>
      </c>
      <c r="J9" s="3">
        <v>2015</v>
      </c>
      <c r="K9" s="3">
        <v>2016</v>
      </c>
      <c r="L9" s="3">
        <v>2017</v>
      </c>
      <c r="M9" s="3" t="s">
        <v>85</v>
      </c>
    </row>
    <row r="10" spans="1:13" ht="15.75" customHeight="1">
      <c r="A10" s="41">
        <v>1</v>
      </c>
      <c r="B10" s="41">
        <v>2</v>
      </c>
      <c r="C10" s="41">
        <v>3</v>
      </c>
      <c r="D10" s="41">
        <v>4</v>
      </c>
      <c r="E10" s="3">
        <v>5</v>
      </c>
      <c r="F10" s="3">
        <v>6</v>
      </c>
      <c r="G10" s="39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28" customFormat="1" ht="50.25" customHeight="1">
      <c r="A11" s="4"/>
      <c r="B11" s="4" t="s">
        <v>27</v>
      </c>
      <c r="C11" s="4" t="s">
        <v>81</v>
      </c>
      <c r="D11" s="4" t="s">
        <v>6</v>
      </c>
      <c r="E11" s="5"/>
      <c r="F11" s="5"/>
      <c r="G11" s="6"/>
      <c r="H11" s="5"/>
      <c r="I11" s="5">
        <f>I13+I30+I36</f>
        <v>7236.5419999999995</v>
      </c>
      <c r="J11" s="5">
        <f>J13+J30+J36</f>
        <v>5834.5900000000011</v>
      </c>
      <c r="K11" s="5">
        <f>K13+K30+K36</f>
        <v>5834.5900000000011</v>
      </c>
      <c r="L11" s="5">
        <f>L13+L30+L36</f>
        <v>5834.5900000000011</v>
      </c>
      <c r="M11" s="5">
        <f>M13+M30+M36</f>
        <v>24740.310000000005</v>
      </c>
    </row>
    <row r="12" spans="1:13">
      <c r="A12" s="3"/>
      <c r="B12" s="3"/>
      <c r="C12" s="3"/>
      <c r="D12" s="3" t="s">
        <v>7</v>
      </c>
      <c r="E12" s="7"/>
      <c r="F12" s="7"/>
      <c r="G12" s="6"/>
      <c r="H12" s="7"/>
      <c r="I12" s="7"/>
      <c r="J12" s="7"/>
      <c r="K12" s="7"/>
      <c r="L12" s="7"/>
      <c r="M12" s="5"/>
    </row>
    <row r="13" spans="1:13" s="28" customFormat="1" ht="25.5">
      <c r="A13" s="4">
        <v>1</v>
      </c>
      <c r="B13" s="4" t="s">
        <v>9</v>
      </c>
      <c r="C13" s="29" t="s">
        <v>82</v>
      </c>
      <c r="D13" s="4" t="s">
        <v>6</v>
      </c>
      <c r="E13" s="8"/>
      <c r="F13" s="8"/>
      <c r="G13" s="9"/>
      <c r="H13" s="8"/>
      <c r="I13" s="5">
        <f>I15+I16+I17+I18+I19+I20+I21+I22+I23+I24+I25+I26+I27+I28+I29</f>
        <v>5533.0219999999999</v>
      </c>
      <c r="J13" s="5">
        <f>SUM(J15:J27)</f>
        <v>5028.0900000000011</v>
      </c>
      <c r="K13" s="5">
        <f>SUM(K15:K27)</f>
        <v>5028.0900000000011</v>
      </c>
      <c r="L13" s="5">
        <f>L15+L16+L17+L18+L19+L20+L21+L22+L23+L24+L25+L26+L27+L28+L29</f>
        <v>5028.0900000000011</v>
      </c>
      <c r="M13" s="5">
        <f>M15+M16+M17+M18+M19+M20+M21+M22+M23+M24+M25+M26+M27+M28+M29</f>
        <v>20617.290000000005</v>
      </c>
    </row>
    <row r="14" spans="1:13">
      <c r="A14" s="3"/>
      <c r="B14" s="3"/>
      <c r="C14" s="3"/>
      <c r="D14" s="3" t="s">
        <v>7</v>
      </c>
      <c r="E14" s="9"/>
      <c r="F14" s="9"/>
      <c r="G14" s="9"/>
      <c r="H14" s="9"/>
      <c r="I14" s="7"/>
      <c r="J14" s="7"/>
      <c r="K14" s="7"/>
      <c r="L14" s="7"/>
      <c r="M14" s="5"/>
    </row>
    <row r="15" spans="1:13" ht="64.5" customHeight="1">
      <c r="A15" s="3" t="s">
        <v>10</v>
      </c>
      <c r="B15" s="3"/>
      <c r="C15" s="12" t="s">
        <v>45</v>
      </c>
      <c r="D15" s="13" t="s">
        <v>21</v>
      </c>
      <c r="E15" s="14" t="s">
        <v>24</v>
      </c>
      <c r="F15" s="14" t="s">
        <v>25</v>
      </c>
      <c r="G15" s="14" t="s">
        <v>46</v>
      </c>
      <c r="H15" s="14" t="s">
        <v>36</v>
      </c>
      <c r="I15" s="15">
        <v>20</v>
      </c>
      <c r="J15" s="15">
        <v>20</v>
      </c>
      <c r="K15" s="15">
        <v>20</v>
      </c>
      <c r="L15" s="15">
        <f t="shared" ref="L15:L29" si="0">K15</f>
        <v>20</v>
      </c>
      <c r="M15" s="15">
        <v>80</v>
      </c>
    </row>
    <row r="16" spans="1:13" ht="60">
      <c r="A16" s="3" t="s">
        <v>11</v>
      </c>
      <c r="B16" s="3"/>
      <c r="C16" s="13" t="s">
        <v>47</v>
      </c>
      <c r="D16" s="13" t="s">
        <v>21</v>
      </c>
      <c r="E16" s="14" t="s">
        <v>24</v>
      </c>
      <c r="F16" s="14" t="s">
        <v>25</v>
      </c>
      <c r="G16" s="14" t="s">
        <v>48</v>
      </c>
      <c r="H16" s="14" t="s">
        <v>36</v>
      </c>
      <c r="I16" s="15">
        <v>315.05200000000002</v>
      </c>
      <c r="J16" s="15">
        <v>315.05</v>
      </c>
      <c r="K16" s="15">
        <v>315.05</v>
      </c>
      <c r="L16" s="15">
        <f t="shared" si="0"/>
        <v>315.05</v>
      </c>
      <c r="M16" s="15">
        <v>1260.2</v>
      </c>
    </row>
    <row r="17" spans="1:13" ht="45">
      <c r="A17" s="3" t="s">
        <v>12</v>
      </c>
      <c r="B17" s="3"/>
      <c r="C17" s="12" t="s">
        <v>49</v>
      </c>
      <c r="D17" s="13" t="s">
        <v>21</v>
      </c>
      <c r="E17" s="14" t="s">
        <v>24</v>
      </c>
      <c r="F17" s="14" t="s">
        <v>25</v>
      </c>
      <c r="G17" s="14" t="s">
        <v>50</v>
      </c>
      <c r="H17" s="14" t="s">
        <v>36</v>
      </c>
      <c r="I17" s="15">
        <v>0</v>
      </c>
      <c r="J17" s="15">
        <v>0</v>
      </c>
      <c r="K17" s="15">
        <v>0</v>
      </c>
      <c r="L17" s="15">
        <f t="shared" si="0"/>
        <v>0</v>
      </c>
      <c r="M17" s="15">
        <v>0</v>
      </c>
    </row>
    <row r="18" spans="1:13" ht="45" customHeight="1">
      <c r="A18" s="48" t="s">
        <v>13</v>
      </c>
      <c r="B18" s="48"/>
      <c r="C18" s="48" t="s">
        <v>51</v>
      </c>
      <c r="D18" s="13" t="s">
        <v>21</v>
      </c>
      <c r="E18" s="14" t="s">
        <v>24</v>
      </c>
      <c r="F18" s="14" t="s">
        <v>25</v>
      </c>
      <c r="G18" s="14" t="s">
        <v>52</v>
      </c>
      <c r="H18" s="14" t="s">
        <v>36</v>
      </c>
      <c r="I18" s="15">
        <v>286.3</v>
      </c>
      <c r="J18" s="15">
        <v>286.3</v>
      </c>
      <c r="K18" s="15">
        <v>286.3</v>
      </c>
      <c r="L18" s="15">
        <f t="shared" si="0"/>
        <v>286.3</v>
      </c>
      <c r="M18" s="15">
        <v>1145.2</v>
      </c>
    </row>
    <row r="19" spans="1:13" ht="45" customHeight="1">
      <c r="A19" s="49" t="s">
        <v>61</v>
      </c>
      <c r="B19" s="49"/>
      <c r="C19" s="49"/>
      <c r="D19" s="13" t="s">
        <v>21</v>
      </c>
      <c r="E19" s="14" t="s">
        <v>24</v>
      </c>
      <c r="F19" s="14" t="s">
        <v>25</v>
      </c>
      <c r="G19" s="14" t="s">
        <v>52</v>
      </c>
      <c r="H19" s="14" t="s">
        <v>33</v>
      </c>
      <c r="I19" s="16">
        <v>74.150000000000006</v>
      </c>
      <c r="J19" s="16">
        <v>74.150000000000006</v>
      </c>
      <c r="K19" s="16">
        <v>74.150000000000006</v>
      </c>
      <c r="L19" s="16">
        <f t="shared" si="0"/>
        <v>74.150000000000006</v>
      </c>
      <c r="M19" s="15">
        <v>296.60000000000002</v>
      </c>
    </row>
    <row r="20" spans="1:13" ht="45" customHeight="1">
      <c r="A20" s="3" t="s">
        <v>61</v>
      </c>
      <c r="B20" s="3"/>
      <c r="C20" s="42" t="s">
        <v>53</v>
      </c>
      <c r="D20" s="13" t="s">
        <v>21</v>
      </c>
      <c r="E20" s="17" t="s">
        <v>24</v>
      </c>
      <c r="F20" s="17" t="s">
        <v>25</v>
      </c>
      <c r="G20" s="17" t="s">
        <v>54</v>
      </c>
      <c r="H20" s="17" t="s">
        <v>36</v>
      </c>
      <c r="I20" s="16">
        <v>170.3</v>
      </c>
      <c r="J20" s="16">
        <v>170.3</v>
      </c>
      <c r="K20" s="16">
        <v>170.3</v>
      </c>
      <c r="L20" s="16">
        <f t="shared" si="0"/>
        <v>170.3</v>
      </c>
      <c r="M20" s="16">
        <v>681.2</v>
      </c>
    </row>
    <row r="21" spans="1:13" ht="45" customHeight="1">
      <c r="A21" s="52" t="s">
        <v>62</v>
      </c>
      <c r="B21" s="52"/>
      <c r="C21" s="48" t="s">
        <v>55</v>
      </c>
      <c r="D21" s="50" t="s">
        <v>21</v>
      </c>
      <c r="E21" s="14" t="s">
        <v>24</v>
      </c>
      <c r="F21" s="14" t="s">
        <v>25</v>
      </c>
      <c r="G21" s="14" t="s">
        <v>56</v>
      </c>
      <c r="H21" s="14" t="s">
        <v>36</v>
      </c>
      <c r="I21" s="15">
        <f>3217.14-1.57</f>
        <v>3215.5699999999997</v>
      </c>
      <c r="J21" s="15">
        <v>3213.87</v>
      </c>
      <c r="K21" s="15">
        <v>3212.21</v>
      </c>
      <c r="L21" s="15">
        <f t="shared" si="0"/>
        <v>3212.21</v>
      </c>
      <c r="M21" s="15">
        <v>12853.86</v>
      </c>
    </row>
    <row r="22" spans="1:13" ht="30" customHeight="1">
      <c r="A22" s="53"/>
      <c r="B22" s="53"/>
      <c r="C22" s="49"/>
      <c r="D22" s="51"/>
      <c r="E22" s="14" t="s">
        <v>24</v>
      </c>
      <c r="F22" s="14" t="s">
        <v>25</v>
      </c>
      <c r="G22" s="14" t="s">
        <v>56</v>
      </c>
      <c r="H22" s="14" t="s">
        <v>78</v>
      </c>
      <c r="I22" s="15">
        <f>3.25+1.57</f>
        <v>4.82</v>
      </c>
      <c r="J22" s="15">
        <v>0</v>
      </c>
      <c r="K22" s="15">
        <v>0</v>
      </c>
      <c r="L22" s="15">
        <f t="shared" si="0"/>
        <v>0</v>
      </c>
      <c r="M22" s="15">
        <f>I22</f>
        <v>4.82</v>
      </c>
    </row>
    <row r="23" spans="1:13" ht="45" customHeight="1">
      <c r="A23" s="3" t="s">
        <v>63</v>
      </c>
      <c r="B23" s="3"/>
      <c r="C23" s="18" t="s">
        <v>68</v>
      </c>
      <c r="D23" s="13" t="s">
        <v>21</v>
      </c>
      <c r="E23" s="14" t="s">
        <v>24</v>
      </c>
      <c r="F23" s="14" t="s">
        <v>25</v>
      </c>
      <c r="G23" s="14" t="s">
        <v>69</v>
      </c>
      <c r="H23" s="14" t="s">
        <v>36</v>
      </c>
      <c r="I23" s="15">
        <v>31.71</v>
      </c>
      <c r="J23" s="15">
        <v>33.299999999999997</v>
      </c>
      <c r="K23" s="15">
        <v>34.96</v>
      </c>
      <c r="L23" s="15">
        <f t="shared" si="0"/>
        <v>34.96</v>
      </c>
      <c r="M23" s="15">
        <v>134.93</v>
      </c>
    </row>
    <row r="24" spans="1:13" ht="45" customHeight="1">
      <c r="A24" s="3" t="s">
        <v>64</v>
      </c>
      <c r="B24" s="3"/>
      <c r="C24" s="18" t="s">
        <v>57</v>
      </c>
      <c r="D24" s="13" t="s">
        <v>21</v>
      </c>
      <c r="E24" s="14" t="s">
        <v>24</v>
      </c>
      <c r="F24" s="14" t="s">
        <v>25</v>
      </c>
      <c r="G24" s="14" t="s">
        <v>58</v>
      </c>
      <c r="H24" s="14" t="s">
        <v>36</v>
      </c>
      <c r="I24" s="15">
        <v>50</v>
      </c>
      <c r="J24" s="15">
        <v>50</v>
      </c>
      <c r="K24" s="15">
        <v>50</v>
      </c>
      <c r="L24" s="15">
        <f t="shared" si="0"/>
        <v>50</v>
      </c>
      <c r="M24" s="15">
        <v>200</v>
      </c>
    </row>
    <row r="25" spans="1:13" ht="45" customHeight="1">
      <c r="A25" s="3" t="s">
        <v>65</v>
      </c>
      <c r="B25" s="3"/>
      <c r="C25" s="18" t="s">
        <v>59</v>
      </c>
      <c r="D25" s="13" t="s">
        <v>21</v>
      </c>
      <c r="E25" s="14" t="s">
        <v>24</v>
      </c>
      <c r="F25" s="14" t="s">
        <v>25</v>
      </c>
      <c r="G25" s="14" t="s">
        <v>60</v>
      </c>
      <c r="H25" s="14" t="s">
        <v>33</v>
      </c>
      <c r="I25" s="15">
        <v>95.42</v>
      </c>
      <c r="J25" s="15">
        <v>95.42</v>
      </c>
      <c r="K25" s="15">
        <v>95.42</v>
      </c>
      <c r="L25" s="15">
        <f t="shared" si="0"/>
        <v>95.42</v>
      </c>
      <c r="M25" s="15">
        <v>381.68</v>
      </c>
    </row>
    <row r="26" spans="1:13" ht="45" customHeight="1">
      <c r="A26" s="48" t="s">
        <v>70</v>
      </c>
      <c r="B26" s="48"/>
      <c r="C26" s="48" t="s">
        <v>66</v>
      </c>
      <c r="D26" s="50" t="s">
        <v>21</v>
      </c>
      <c r="E26" s="14" t="s">
        <v>24</v>
      </c>
      <c r="F26" s="14" t="s">
        <v>25</v>
      </c>
      <c r="G26" s="14" t="s">
        <v>67</v>
      </c>
      <c r="H26" s="14" t="s">
        <v>36</v>
      </c>
      <c r="I26" s="15">
        <v>692.73</v>
      </c>
      <c r="J26" s="15">
        <v>692.73</v>
      </c>
      <c r="K26" s="15">
        <v>692.73</v>
      </c>
      <c r="L26" s="15">
        <f t="shared" si="0"/>
        <v>692.73</v>
      </c>
      <c r="M26" s="15">
        <v>2770.92</v>
      </c>
    </row>
    <row r="27" spans="1:13" ht="45" customHeight="1">
      <c r="A27" s="49"/>
      <c r="B27" s="49"/>
      <c r="C27" s="49"/>
      <c r="D27" s="51"/>
      <c r="E27" s="14" t="s">
        <v>24</v>
      </c>
      <c r="F27" s="14" t="s">
        <v>25</v>
      </c>
      <c r="G27" s="14" t="s">
        <v>67</v>
      </c>
      <c r="H27" s="14" t="s">
        <v>33</v>
      </c>
      <c r="I27" s="15">
        <v>76.97</v>
      </c>
      <c r="J27" s="15">
        <v>76.97</v>
      </c>
      <c r="K27" s="15">
        <v>76.97</v>
      </c>
      <c r="L27" s="15">
        <f t="shared" si="0"/>
        <v>76.97</v>
      </c>
      <c r="M27" s="15">
        <v>307.88</v>
      </c>
    </row>
    <row r="28" spans="1:13" ht="74.25" customHeight="1">
      <c r="A28" s="48" t="s">
        <v>71</v>
      </c>
      <c r="B28" s="48"/>
      <c r="C28" s="48" t="s">
        <v>72</v>
      </c>
      <c r="D28" s="50" t="s">
        <v>21</v>
      </c>
      <c r="E28" s="14" t="s">
        <v>24</v>
      </c>
      <c r="F28" s="14" t="s">
        <v>25</v>
      </c>
      <c r="G28" s="14" t="s">
        <v>73</v>
      </c>
      <c r="H28" s="14" t="s">
        <v>36</v>
      </c>
      <c r="I28" s="15">
        <v>250</v>
      </c>
      <c r="J28" s="15">
        <v>0</v>
      </c>
      <c r="K28" s="15">
        <v>0</v>
      </c>
      <c r="L28" s="15">
        <f t="shared" si="0"/>
        <v>0</v>
      </c>
      <c r="M28" s="15">
        <v>250</v>
      </c>
    </row>
    <row r="29" spans="1:13" ht="74.25" customHeight="1">
      <c r="A29" s="49"/>
      <c r="B29" s="49"/>
      <c r="C29" s="49"/>
      <c r="D29" s="51"/>
      <c r="E29" s="14" t="s">
        <v>24</v>
      </c>
      <c r="F29" s="14" t="s">
        <v>25</v>
      </c>
      <c r="G29" s="14" t="s">
        <v>73</v>
      </c>
      <c r="H29" s="14" t="s">
        <v>33</v>
      </c>
      <c r="I29" s="15">
        <v>250</v>
      </c>
      <c r="J29" s="15">
        <v>0</v>
      </c>
      <c r="K29" s="15">
        <v>0</v>
      </c>
      <c r="L29" s="15">
        <f t="shared" si="0"/>
        <v>0</v>
      </c>
      <c r="M29" s="15">
        <v>250</v>
      </c>
    </row>
    <row r="30" spans="1:13" s="10" customFormat="1" ht="25.5">
      <c r="A30" s="4">
        <v>2</v>
      </c>
      <c r="B30" s="4" t="s">
        <v>8</v>
      </c>
      <c r="C30" s="4" t="s">
        <v>83</v>
      </c>
      <c r="D30" s="4" t="s">
        <v>6</v>
      </c>
      <c r="E30" s="8"/>
      <c r="F30" s="8"/>
      <c r="G30" s="9"/>
      <c r="H30" s="8"/>
      <c r="I30" s="5">
        <f>SUM(I32:I35)</f>
        <v>306.5</v>
      </c>
      <c r="J30" s="5">
        <f t="shared" ref="J30:K30" si="1">SUM(J32:J35)</f>
        <v>306.5</v>
      </c>
      <c r="K30" s="5">
        <f t="shared" si="1"/>
        <v>306.5</v>
      </c>
      <c r="L30" s="5">
        <f>L32+L33+L34+L35</f>
        <v>306.5</v>
      </c>
      <c r="M30" s="5">
        <f>M32+M33+M34+M35</f>
        <v>1226</v>
      </c>
    </row>
    <row r="31" spans="1:13" s="38" customFormat="1" ht="12.75">
      <c r="A31" s="3"/>
      <c r="B31" s="3"/>
      <c r="C31" s="3"/>
      <c r="D31" s="3" t="s">
        <v>7</v>
      </c>
      <c r="E31" s="9"/>
      <c r="F31" s="9"/>
      <c r="G31" s="9"/>
      <c r="H31" s="9"/>
      <c r="I31" s="7"/>
      <c r="J31" s="7"/>
      <c r="K31" s="7"/>
      <c r="L31" s="7"/>
      <c r="M31" s="5"/>
    </row>
    <row r="32" spans="1:13" s="11" customFormat="1" ht="54" customHeight="1">
      <c r="A32" s="19" t="s">
        <v>14</v>
      </c>
      <c r="B32" s="19"/>
      <c r="C32" s="20" t="s">
        <v>31</v>
      </c>
      <c r="D32" s="3" t="s">
        <v>21</v>
      </c>
      <c r="E32" s="21" t="s">
        <v>24</v>
      </c>
      <c r="F32" s="21" t="s">
        <v>25</v>
      </c>
      <c r="G32" s="21" t="s">
        <v>32</v>
      </c>
      <c r="H32" s="21" t="s">
        <v>33</v>
      </c>
      <c r="I32" s="22">
        <v>1</v>
      </c>
      <c r="J32" s="22">
        <v>1</v>
      </c>
      <c r="K32" s="22">
        <v>1</v>
      </c>
      <c r="L32" s="22">
        <f>K32</f>
        <v>1</v>
      </c>
      <c r="M32" s="23">
        <v>4</v>
      </c>
    </row>
    <row r="33" spans="1:13" s="38" customFormat="1" ht="51">
      <c r="A33" s="24" t="s">
        <v>15</v>
      </c>
      <c r="B33" s="3"/>
      <c r="C33" s="25" t="s">
        <v>34</v>
      </c>
      <c r="D33" s="3" t="s">
        <v>21</v>
      </c>
      <c r="E33" s="21" t="s">
        <v>24</v>
      </c>
      <c r="F33" s="21" t="s">
        <v>25</v>
      </c>
      <c r="G33" s="21" t="s">
        <v>35</v>
      </c>
      <c r="H33" s="21" t="s">
        <v>36</v>
      </c>
      <c r="I33" s="23">
        <v>300</v>
      </c>
      <c r="J33" s="23">
        <v>300</v>
      </c>
      <c r="K33" s="23">
        <v>300</v>
      </c>
      <c r="L33" s="23">
        <f>K33</f>
        <v>300</v>
      </c>
      <c r="M33" s="23">
        <v>1200</v>
      </c>
    </row>
    <row r="34" spans="1:13" s="38" customFormat="1" ht="51">
      <c r="A34" s="24" t="s">
        <v>16</v>
      </c>
      <c r="B34" s="3"/>
      <c r="C34" s="26" t="s">
        <v>37</v>
      </c>
      <c r="D34" s="3" t="s">
        <v>21</v>
      </c>
      <c r="E34" s="21" t="s">
        <v>24</v>
      </c>
      <c r="F34" s="21" t="s">
        <v>25</v>
      </c>
      <c r="G34" s="21" t="s">
        <v>38</v>
      </c>
      <c r="H34" s="21" t="s">
        <v>36</v>
      </c>
      <c r="I34" s="23">
        <v>4.5</v>
      </c>
      <c r="J34" s="23">
        <v>4.5</v>
      </c>
      <c r="K34" s="23">
        <v>4.5</v>
      </c>
      <c r="L34" s="23">
        <f>K34</f>
        <v>4.5</v>
      </c>
      <c r="M34" s="23">
        <v>18</v>
      </c>
    </row>
    <row r="35" spans="1:13" s="38" customFormat="1" ht="63.75">
      <c r="A35" s="24" t="s">
        <v>17</v>
      </c>
      <c r="B35" s="3"/>
      <c r="C35" s="27" t="s">
        <v>39</v>
      </c>
      <c r="D35" s="3" t="s">
        <v>21</v>
      </c>
      <c r="E35" s="21" t="s">
        <v>24</v>
      </c>
      <c r="F35" s="21" t="s">
        <v>25</v>
      </c>
      <c r="G35" s="21" t="s">
        <v>40</v>
      </c>
      <c r="H35" s="21" t="s">
        <v>33</v>
      </c>
      <c r="I35" s="23">
        <v>1</v>
      </c>
      <c r="J35" s="23">
        <v>1</v>
      </c>
      <c r="K35" s="23">
        <v>1</v>
      </c>
      <c r="L35" s="23">
        <f>K35</f>
        <v>1</v>
      </c>
      <c r="M35" s="23">
        <v>4</v>
      </c>
    </row>
    <row r="36" spans="1:13" s="10" customFormat="1" ht="25.5">
      <c r="A36" s="4">
        <v>3</v>
      </c>
      <c r="B36" s="4" t="s">
        <v>18</v>
      </c>
      <c r="C36" s="29" t="s">
        <v>84</v>
      </c>
      <c r="D36" s="4" t="s">
        <v>6</v>
      </c>
      <c r="E36" s="8"/>
      <c r="F36" s="8"/>
      <c r="G36" s="9"/>
      <c r="H36" s="8"/>
      <c r="I36" s="5">
        <f>I38+I39+I40</f>
        <v>1397.02</v>
      </c>
      <c r="J36" s="5">
        <v>500</v>
      </c>
      <c r="K36" s="5">
        <v>500</v>
      </c>
      <c r="L36" s="5">
        <f>L38+L39+L40</f>
        <v>500</v>
      </c>
      <c r="M36" s="5">
        <f>M38+M39+M40</f>
        <v>2897.02</v>
      </c>
    </row>
    <row r="37" spans="1:13" s="38" customFormat="1" ht="12.75">
      <c r="A37" s="3"/>
      <c r="B37" s="3"/>
      <c r="C37" s="30"/>
      <c r="D37" s="40" t="s">
        <v>7</v>
      </c>
      <c r="E37" s="31"/>
      <c r="F37" s="31"/>
      <c r="G37" s="31"/>
      <c r="H37" s="31"/>
      <c r="I37" s="32"/>
      <c r="J37" s="32"/>
      <c r="K37" s="32"/>
      <c r="L37" s="32"/>
      <c r="M37" s="5"/>
    </row>
    <row r="38" spans="1:13" s="38" customFormat="1" ht="76.5">
      <c r="A38" s="3" t="s">
        <v>19</v>
      </c>
      <c r="B38" s="39"/>
      <c r="C38" s="33" t="s">
        <v>41</v>
      </c>
      <c r="D38" s="33" t="s">
        <v>20</v>
      </c>
      <c r="E38" s="24"/>
      <c r="F38" s="21" t="s">
        <v>30</v>
      </c>
      <c r="G38" s="21" t="s">
        <v>44</v>
      </c>
      <c r="H38" s="24">
        <v>322</v>
      </c>
      <c r="I38" s="34">
        <v>500</v>
      </c>
      <c r="J38" s="34">
        <v>500</v>
      </c>
      <c r="K38" s="34">
        <v>500</v>
      </c>
      <c r="L38" s="45">
        <f>K38</f>
        <v>500</v>
      </c>
      <c r="M38" s="35">
        <f>L38+K38+J38+I38</f>
        <v>2000</v>
      </c>
    </row>
    <row r="39" spans="1:13" s="38" customFormat="1" ht="82.5" customHeight="1">
      <c r="A39" s="3" t="s">
        <v>43</v>
      </c>
      <c r="B39" s="39"/>
      <c r="C39" s="33" t="s">
        <v>42</v>
      </c>
      <c r="D39" s="33" t="s">
        <v>20</v>
      </c>
      <c r="E39" s="24"/>
      <c r="F39" s="21" t="s">
        <v>30</v>
      </c>
      <c r="G39" s="36" t="s">
        <v>76</v>
      </c>
      <c r="H39" s="18">
        <v>322</v>
      </c>
      <c r="I39" s="18">
        <f>339.45+384.7</f>
        <v>724.15</v>
      </c>
      <c r="J39" s="37">
        <v>0</v>
      </c>
      <c r="K39" s="37">
        <v>0</v>
      </c>
      <c r="L39" s="37">
        <f>K39</f>
        <v>0</v>
      </c>
      <c r="M39" s="37">
        <f>I39+J39+K39</f>
        <v>724.15</v>
      </c>
    </row>
    <row r="40" spans="1:13" ht="120" customHeight="1">
      <c r="A40" s="18" t="s">
        <v>74</v>
      </c>
      <c r="B40" s="18"/>
      <c r="C40" s="33" t="s">
        <v>77</v>
      </c>
      <c r="D40" s="33" t="s">
        <v>20</v>
      </c>
      <c r="E40" s="18"/>
      <c r="F40" s="18">
        <v>1003</v>
      </c>
      <c r="G40" s="36" t="s">
        <v>75</v>
      </c>
      <c r="H40" s="18">
        <v>322</v>
      </c>
      <c r="I40" s="18">
        <f>71.04+101.83</f>
        <v>172.87</v>
      </c>
      <c r="J40" s="37">
        <v>0</v>
      </c>
      <c r="K40" s="37">
        <v>0</v>
      </c>
      <c r="L40" s="37">
        <f>K40</f>
        <v>0</v>
      </c>
      <c r="M40" s="37">
        <f>I40+J40+K40</f>
        <v>172.87</v>
      </c>
    </row>
    <row r="43" spans="1:13">
      <c r="I43" s="47" t="s">
        <v>23</v>
      </c>
      <c r="J43" s="47"/>
      <c r="K43" s="47"/>
    </row>
    <row r="44" spans="1:13">
      <c r="A44" s="46" t="s">
        <v>26</v>
      </c>
      <c r="B44" s="46"/>
      <c r="C44" s="46"/>
    </row>
  </sheetData>
  <mergeCells count="26">
    <mergeCell ref="D21:D22"/>
    <mergeCell ref="H2:M3"/>
    <mergeCell ref="H4:M5"/>
    <mergeCell ref="A7:M7"/>
    <mergeCell ref="I8:M8"/>
    <mergeCell ref="A8:A9"/>
    <mergeCell ref="B8:B9"/>
    <mergeCell ref="C8:C9"/>
    <mergeCell ref="D8:D9"/>
    <mergeCell ref="E8:H8"/>
    <mergeCell ref="A44:C44"/>
    <mergeCell ref="I43:K43"/>
    <mergeCell ref="C18:C19"/>
    <mergeCell ref="A18:A19"/>
    <mergeCell ref="B18:B19"/>
    <mergeCell ref="C26:C27"/>
    <mergeCell ref="D26:D27"/>
    <mergeCell ref="A26:A27"/>
    <mergeCell ref="B26:B27"/>
    <mergeCell ref="D28:D29"/>
    <mergeCell ref="A28:A29"/>
    <mergeCell ref="B28:B29"/>
    <mergeCell ref="C28:C29"/>
    <mergeCell ref="A21:A22"/>
    <mergeCell ref="B21:B22"/>
    <mergeCell ref="C21:C22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1.25"/>
  <cols>
    <col min="1" max="16384" width="9.140625" style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2"/>
      <c r="D3" s="2"/>
    </row>
    <row r="4" spans="3:4">
      <c r="C4" s="2"/>
      <c r="D4" s="2"/>
    </row>
    <row r="5" spans="3:4">
      <c r="C5" s="2"/>
      <c r="D5" s="2"/>
    </row>
    <row r="7" spans="3:4">
      <c r="C7" s="2"/>
      <c r="D7" s="2"/>
    </row>
    <row r="8" spans="3:4">
      <c r="C8" s="2"/>
      <c r="D8" s="2"/>
    </row>
    <row r="9" spans="3:4">
      <c r="C9" s="2"/>
      <c r="D9" s="2"/>
    </row>
    <row r="10" spans="3:4">
      <c r="C10" s="2"/>
      <c r="D10" s="2"/>
    </row>
    <row r="11" spans="3:4">
      <c r="C11" s="2"/>
      <c r="D11" s="2"/>
    </row>
    <row r="12" spans="3:4">
      <c r="C12" s="2"/>
      <c r="D12" s="2"/>
    </row>
    <row r="13" spans="3:4">
      <c r="C13" s="2"/>
      <c r="D13" s="2"/>
    </row>
    <row r="14" spans="3:4">
      <c r="C14" s="2"/>
      <c r="D14" s="2"/>
    </row>
    <row r="15" spans="3:4">
      <c r="C15" s="2"/>
      <c r="D15" s="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2014-10-06T06:59:14Z</dcterms:modified>
</cp:coreProperties>
</file>