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K18" i="1"/>
  <c r="K17"/>
  <c r="K16"/>
  <c r="K14"/>
  <c r="K12"/>
  <c r="K11"/>
  <c r="K10"/>
  <c r="K9"/>
  <c r="K8"/>
  <c r="J18"/>
  <c r="J17"/>
  <c r="J16"/>
  <c r="J14"/>
  <c r="J12"/>
  <c r="J11"/>
  <c r="J10"/>
  <c r="J9"/>
  <c r="J8"/>
  <c r="G16"/>
  <c r="G14"/>
  <c r="G12"/>
  <c r="G8"/>
  <c r="G18" l="1"/>
  <c r="I9"/>
  <c r="H8"/>
  <c r="H18"/>
  <c r="I18"/>
</calcChain>
</file>

<file path=xl/sharedStrings.xml><?xml version="1.0" encoding="utf-8"?>
<sst xmlns="http://schemas.openxmlformats.org/spreadsheetml/2006/main" count="81" uniqueCount="48">
  <si>
    <t xml:space="preserve">Перечень мероприятий подпрограммы </t>
  </si>
  <si>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</si>
  <si>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</si>
  <si>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</si>
  <si>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</si>
  <si>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</si>
  <si>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</si>
  <si>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</si>
  <si>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</si>
  <si>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</si>
  <si>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</si>
  <si>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</si>
  <si>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</si>
  <si>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Отдел спорта, туризма и молодежной политики Администрации города Шарыпово</t>
  </si>
  <si>
    <t>033</t>
  </si>
  <si>
    <t>07 02</t>
  </si>
  <si>
    <t xml:space="preserve">Стабильное функционирование учреждения </t>
  </si>
  <si>
    <t xml:space="preserve">Задача 2
 Развитие кадровой политики подготовки спортивного резерва.
</t>
  </si>
  <si>
    <t xml:space="preserve">Цель подпрограммы
«Формирование цельной системы подготовки спортивного резерва»
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</si>
  <si>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</si>
  <si>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</si>
  <si>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 Победители и призеры соревнований различного уровня (до 250 чел. ежегодно)  </t>
  </si>
  <si>
    <t xml:space="preserve">Посещение восстановительных мероприятий (до 45 %  от общего количестваобучающихся)  </t>
  </si>
  <si>
    <t>Начальник отдела СТиМП</t>
  </si>
  <si>
    <t>Администрации города Шарыпово</t>
  </si>
  <si>
    <t>Л.А. Когданина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</si>
  <si>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</si>
  <si>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0621021</t>
  </si>
  <si>
    <t>611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</si>
  <si>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</si>
  <si>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0628543</t>
  </si>
  <si>
    <t>0628544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</si>
  <si>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</si>
  <si>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0628542</t>
  </si>
  <si>
    <t>Повысится уровень квалификации специалистов (4 чел. ежегодно);    Обмен опытом,  общение с коллегами-профессионалами, приобретение новых знаний, умений.(Ежегодно 2 чел).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</si>
  <si>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</si>
  <si>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</si>
  <si>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>х</t>
  </si>
  <si>
    <t>Всего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</si>
  <si>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детско-юношеского спорта и системы подготовки спортивного резерва"</t>
  </si>
  <si>
    <t>0628734</t>
  </si>
  <si>
    <t xml:space="preserve">Мероприятие 1                                       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</si>
  <si>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</si>
  <si>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0621031</t>
  </si>
  <si>
    <t>Мероприятие 2                                     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детско-юношеского спорта и системы подготовки спортивного резерва»</t>
  </si>
  <si>
    <t xml:space="preserve">Приложение № 2 к подпрограмме № 2, реализуемой в рамках муниципальной  программы "Развитие физической культуры и спорта в городе Шарыпово" на 2014-2017 годы
</t>
  </si>
  <si>
    <t>2014-2017гг.</t>
  </si>
  <si>
    <t>2017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</si>
</sst>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tabSelected="1" topLeftCell="A16" zoomScaleNormal="100" workbookViewId="0">
      <selection sqref="A1:L18"/>
    </sheetView>
  </sheetViews>
  <sheetFormatPr defaultColWidth="12.7109375" defaultRowHeight="15"/>
  <cols>
    <col min="1" max="1" width="34.85546875" style="10" customWidth="1"/>
    <col min="2" max="2" width="20.7109375" style="10" customWidth="1"/>
    <col min="3" max="3" width="7.7109375" style="10" customWidth="1"/>
    <col min="4" max="4" width="8" style="10" customWidth="1"/>
    <col min="5" max="5" width="8.5703125" style="10" customWidth="1"/>
    <col min="6" max="6" width="6.5703125" style="10" customWidth="1"/>
    <col min="7" max="7" width="9" style="10" customWidth="1"/>
    <col min="8" max="8" width="10.28515625" style="10" customWidth="1"/>
    <col min="9" max="9" width="9.5703125" style="10" customWidth="1"/>
    <col min="10" max="10" width="9.5703125" style="12" customWidth="1"/>
    <col min="11" max="11" width="9.85546875" style="10" customWidth="1"/>
    <col min="12" max="12" width="34.28515625" style="10" customWidth="1"/>
    <col min="13" max="16384" width="12.7109375" style="10"/>
  </cols>
  <sheetData>
    <row r="1" spans="1:12">
      <c r="I1" s="13" t="s">
        <v>45</v>
      </c>
      <c r="J1" s="13"/>
      <c r="K1" s="13"/>
      <c r="L1" s="13"/>
    </row>
    <row r="2" spans="1:12" ht="32.25" customHeight="1">
      <c r="I2" s="13"/>
      <c r="J2" s="13"/>
      <c r="K2" s="13"/>
      <c r="L2" s="13"/>
    </row>
    <row r="3" spans="1:12">
      <c r="C3" s="14" t="s">
        <v>0</v>
      </c>
      <c r="D3" s="14"/>
      <c r="E3" s="14"/>
      <c r="F3" s="14"/>
      <c r="G3" s="14"/>
      <c r="H3" s="14"/>
      <c r="I3" s="14"/>
    </row>
    <row r="4" spans="1:12" ht="50.25" customHeight="1">
      <c r="A4" s="2" t="s">
        <v>1</v>
      </c>
      <c r="B4" s="3" t="s">
        <v>2</v>
      </c>
      <c r="C4" s="15" t="s">
        <v>3</v>
      </c>
      <c r="D4" s="16"/>
      <c r="E4" s="16"/>
      <c r="F4" s="17"/>
      <c r="G4" s="15" t="s">
        <v>4</v>
      </c>
      <c r="H4" s="16"/>
      <c r="I4" s="16"/>
      <c r="J4" s="16"/>
      <c r="K4" s="17"/>
      <c r="L4" s="3" t="s">
        <v>5</v>
      </c>
    </row>
    <row r="5" spans="1:12" ht="30">
      <c r="A5" s="2"/>
      <c r="B5" s="3"/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47</v>
      </c>
      <c r="K5" s="3" t="s">
        <v>46</v>
      </c>
      <c r="L5" s="3"/>
    </row>
    <row r="6" spans="1:12" ht="58.5" hidden="1" customHeight="1">
      <c r="A6" s="2" t="s">
        <v>18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93.75" hidden="1" customHeight="1">
      <c r="A7" s="4" t="s">
        <v>19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20" customHeight="1">
      <c r="A8" s="2" t="s">
        <v>41</v>
      </c>
      <c r="B8" s="3" t="s">
        <v>13</v>
      </c>
      <c r="C8" s="5" t="s">
        <v>14</v>
      </c>
      <c r="D8" s="5" t="s">
        <v>15</v>
      </c>
      <c r="E8" s="5" t="s">
        <v>33</v>
      </c>
      <c r="F8" s="5" t="s">
        <v>28</v>
      </c>
      <c r="G8" s="6">
        <f>7558.82+76.04+55.17</f>
        <v>7690.03</v>
      </c>
      <c r="H8" s="6">
        <f>7612.01-81.87</f>
        <v>7530.14</v>
      </c>
      <c r="I8" s="6">
        <v>7612.01</v>
      </c>
      <c r="J8" s="6">
        <f>I8</f>
        <v>7612.01</v>
      </c>
      <c r="K8" s="6">
        <f>J8+I8+H8+G8</f>
        <v>30444.19</v>
      </c>
      <c r="L8" s="3" t="s">
        <v>16</v>
      </c>
    </row>
    <row r="9" spans="1:12" ht="93" customHeight="1">
      <c r="A9" s="2" t="s">
        <v>26</v>
      </c>
      <c r="B9" s="3" t="s">
        <v>13</v>
      </c>
      <c r="C9" s="5" t="s">
        <v>14</v>
      </c>
      <c r="D9" s="5" t="s">
        <v>15</v>
      </c>
      <c r="E9" s="5" t="s">
        <v>27</v>
      </c>
      <c r="F9" s="5" t="s">
        <v>28</v>
      </c>
      <c r="G9" s="6">
        <v>6</v>
      </c>
      <c r="H9" s="6">
        <v>6</v>
      </c>
      <c r="I9" s="6">
        <f>H9</f>
        <v>6</v>
      </c>
      <c r="J9" s="6">
        <f>I9</f>
        <v>6</v>
      </c>
      <c r="K9" s="6">
        <f>J9+I9+H9+G9</f>
        <v>24</v>
      </c>
      <c r="L9" s="3" t="s">
        <v>16</v>
      </c>
    </row>
    <row r="10" spans="1:12" ht="93" customHeight="1">
      <c r="A10" s="2" t="s">
        <v>39</v>
      </c>
      <c r="B10" s="3" t="s">
        <v>13</v>
      </c>
      <c r="C10" s="5" t="s">
        <v>14</v>
      </c>
      <c r="D10" s="5" t="s">
        <v>15</v>
      </c>
      <c r="E10" s="5" t="s">
        <v>40</v>
      </c>
      <c r="F10" s="5" t="s">
        <v>28</v>
      </c>
      <c r="G10" s="6">
        <v>696.19</v>
      </c>
      <c r="H10" s="6">
        <v>721.97</v>
      </c>
      <c r="I10" s="6">
        <v>721.97</v>
      </c>
      <c r="J10" s="6">
        <f>I10</f>
        <v>721.97</v>
      </c>
      <c r="K10" s="6">
        <f>J10+I10+H10+G10</f>
        <v>2862.1</v>
      </c>
      <c r="L10" s="3" t="s">
        <v>16</v>
      </c>
    </row>
    <row r="11" spans="1:12" ht="93" customHeight="1">
      <c r="A11" s="2" t="s">
        <v>42</v>
      </c>
      <c r="B11" s="3" t="s">
        <v>13</v>
      </c>
      <c r="C11" s="5" t="s">
        <v>14</v>
      </c>
      <c r="D11" s="5" t="s">
        <v>15</v>
      </c>
      <c r="E11" s="5" t="s">
        <v>43</v>
      </c>
      <c r="F11" s="5" t="s">
        <v>28</v>
      </c>
      <c r="G11" s="6">
        <v>102.66</v>
      </c>
      <c r="H11" s="6">
        <v>81.87</v>
      </c>
      <c r="I11" s="6">
        <v>0</v>
      </c>
      <c r="J11" s="6">
        <f>I11</f>
        <v>0</v>
      </c>
      <c r="K11" s="6">
        <f>J11+I11+H11+G11</f>
        <v>184.53</v>
      </c>
      <c r="L11" s="3" t="s">
        <v>16</v>
      </c>
    </row>
    <row r="12" spans="1:12" ht="120">
      <c r="A12" s="2" t="s">
        <v>29</v>
      </c>
      <c r="B12" s="3" t="s">
        <v>13</v>
      </c>
      <c r="C12" s="5" t="s">
        <v>14</v>
      </c>
      <c r="D12" s="5" t="s">
        <v>15</v>
      </c>
      <c r="E12" s="5" t="s">
        <v>30</v>
      </c>
      <c r="F12" s="5" t="s">
        <v>28</v>
      </c>
      <c r="G12" s="6">
        <f>678.86-29.17</f>
        <v>649.69000000000005</v>
      </c>
      <c r="H12" s="6">
        <v>678.86</v>
      </c>
      <c r="I12" s="6">
        <v>678.86</v>
      </c>
      <c r="J12" s="6">
        <f>I12</f>
        <v>678.86</v>
      </c>
      <c r="K12" s="6">
        <f>J12+I12+H12+G12</f>
        <v>2686.27</v>
      </c>
      <c r="L12" s="3" t="s">
        <v>21</v>
      </c>
    </row>
    <row r="13" spans="1:12" ht="45.75" customHeight="1">
      <c r="A13" s="2" t="s">
        <v>17</v>
      </c>
      <c r="B13" s="3"/>
      <c r="C13" s="5"/>
      <c r="D13" s="5"/>
      <c r="E13" s="5"/>
      <c r="F13" s="5"/>
      <c r="G13" s="6"/>
      <c r="H13" s="6"/>
      <c r="I13" s="6"/>
      <c r="J13" s="6"/>
      <c r="K13" s="6"/>
      <c r="L13" s="3"/>
    </row>
    <row r="14" spans="1:12" ht="105">
      <c r="A14" s="2" t="s">
        <v>35</v>
      </c>
      <c r="B14" s="3" t="s">
        <v>13</v>
      </c>
      <c r="C14" s="5" t="s">
        <v>14</v>
      </c>
      <c r="D14" s="5" t="s">
        <v>15</v>
      </c>
      <c r="E14" s="5" t="s">
        <v>36</v>
      </c>
      <c r="F14" s="5" t="s">
        <v>28</v>
      </c>
      <c r="G14" s="6">
        <f>46.24-26</f>
        <v>20.240000000000002</v>
      </c>
      <c r="H14" s="6">
        <v>48.01</v>
      </c>
      <c r="I14" s="6">
        <v>48.01</v>
      </c>
      <c r="J14" s="6">
        <f>I14</f>
        <v>48.01</v>
      </c>
      <c r="K14" s="6">
        <f>J14+I14+H14+G14</f>
        <v>164.27</v>
      </c>
      <c r="L14" s="3" t="s">
        <v>34</v>
      </c>
    </row>
    <row r="15" spans="1:12" ht="76.5" customHeight="1">
      <c r="A15" s="2" t="s">
        <v>20</v>
      </c>
      <c r="B15" s="3"/>
      <c r="C15" s="5"/>
      <c r="D15" s="5"/>
      <c r="E15" s="5"/>
      <c r="F15" s="5"/>
      <c r="G15" s="6"/>
      <c r="H15" s="6"/>
      <c r="I15" s="6"/>
      <c r="J15" s="6"/>
      <c r="K15" s="6"/>
      <c r="L15" s="3"/>
    </row>
    <row r="16" spans="1:12" ht="120">
      <c r="A16" s="2" t="s">
        <v>32</v>
      </c>
      <c r="B16" s="3" t="s">
        <v>13</v>
      </c>
      <c r="C16" s="5" t="s">
        <v>14</v>
      </c>
      <c r="D16" s="5" t="s">
        <v>15</v>
      </c>
      <c r="E16" s="5" t="s">
        <v>31</v>
      </c>
      <c r="F16" s="5" t="s">
        <v>28</v>
      </c>
      <c r="G16" s="6">
        <f>200</f>
        <v>200</v>
      </c>
      <c r="H16" s="6">
        <v>200</v>
      </c>
      <c r="I16" s="6">
        <v>200</v>
      </c>
      <c r="J16" s="6">
        <f>I16</f>
        <v>200</v>
      </c>
      <c r="K16" s="6">
        <f>J16+I16+H16+G16</f>
        <v>800</v>
      </c>
      <c r="L16" s="3" t="s">
        <v>22</v>
      </c>
    </row>
    <row r="17" spans="1:12" ht="165">
      <c r="A17" s="4" t="s">
        <v>44</v>
      </c>
      <c r="B17" s="3" t="s">
        <v>13</v>
      </c>
      <c r="C17" s="3">
        <v>33</v>
      </c>
      <c r="D17" s="3" t="s">
        <v>15</v>
      </c>
      <c r="E17" s="3">
        <v>622520</v>
      </c>
      <c r="F17" s="3">
        <v>612</v>
      </c>
      <c r="G17" s="6">
        <v>490</v>
      </c>
      <c r="H17" s="6">
        <v>0</v>
      </c>
      <c r="I17" s="6">
        <v>0</v>
      </c>
      <c r="J17" s="6">
        <f>I17</f>
        <v>0</v>
      </c>
      <c r="K17" s="6">
        <f>J17+I17+H17+G17</f>
        <v>490</v>
      </c>
      <c r="L17" s="3" t="s">
        <v>16</v>
      </c>
    </row>
    <row r="18" spans="1:12" s="9" customFormat="1" ht="30.75" customHeight="1">
      <c r="A18" s="7" t="s">
        <v>38</v>
      </c>
      <c r="B18" s="7"/>
      <c r="C18" s="7" t="s">
        <v>37</v>
      </c>
      <c r="D18" s="7" t="s">
        <v>37</v>
      </c>
      <c r="E18" s="7" t="s">
        <v>37</v>
      </c>
      <c r="F18" s="7" t="s">
        <v>37</v>
      </c>
      <c r="G18" s="8">
        <f>G17+G16+G14+G12+G11+G10+G9+G8</f>
        <v>9854.81</v>
      </c>
      <c r="H18" s="8">
        <f>SUM(H8:H16)</f>
        <v>9266.8500000000022</v>
      </c>
      <c r="I18" s="8">
        <f>SUM(I8:I16)</f>
        <v>9266.85</v>
      </c>
      <c r="J18" s="8">
        <f>J8+J9+J10+J11+J12+J14+J16+J17</f>
        <v>9266.85</v>
      </c>
      <c r="K18" s="8">
        <f>K8+K9+K10+K11+K12+K14+K16+K17</f>
        <v>37655.359999999993</v>
      </c>
      <c r="L18" s="7"/>
    </row>
    <row r="19" spans="1:12" s="9" customFormat="1" ht="153" hidden="1" customHeight="1"/>
    <row r="20" spans="1:12" ht="30.75" customHeight="1">
      <c r="A20" s="18" t="s">
        <v>23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ht="30.75" customHeight="1">
      <c r="A21" s="10" t="s">
        <v>24</v>
      </c>
      <c r="G21" s="1"/>
      <c r="L21" s="11" t="s">
        <v>25</v>
      </c>
    </row>
  </sheetData>
  <mergeCells count="5">
    <mergeCell ref="I1:L2"/>
    <mergeCell ref="C3:I3"/>
    <mergeCell ref="C4:F4"/>
    <mergeCell ref="G4:K4"/>
    <mergeCell ref="A20:L20"/>
  </mergeCells>
  <pageMargins left="0.31496062992125984" right="0.31496062992125984" top="0.74803149606299213" bottom="0.35433070866141736" header="0.31496062992125984" footer="0.31496062992125984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2014-10-06T07:27:37Z</dcterms:modified>
</cp:coreProperties>
</file>