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050" activeTab="0"/>
  </bookViews>
  <sheets>
    <sheet name="Отдых" sheetId="1" r:id="rId1"/>
    <sheet name="Лист2" sheetId="2" r:id="rId2"/>
    <sheet name="Лист3" sheetId="3" r:id="rId3"/>
  </sheets>
  <definedNames>
    <definedName name="_xlnm.Print_Area" localSheetId="0">'Отдых'!$A$1:$L$25</definedName>
  </definedNames>
  <calcPr fullCalcOnLoad="1"/>
</workbook>
</file>

<file path=xl/sharedStrings.xml><?xml version="1.0" encoding="utf-8"?>
<sst xmlns="http://schemas.openxmlformats.org/spreadsheetml/2006/main" count="99" uniqueCount="60">
  <si>
    <t>Итого по программе</t>
  </si>
  <si>
    <t xml:space="preserve"> </t>
  </si>
  <si>
    <t>Код бюджетной классификации</t>
  </si>
  <si>
    <t>ГРБС</t>
  </si>
  <si>
    <t>ЦСР</t>
  </si>
  <si>
    <t>ВР</t>
  </si>
  <si>
    <t>1.1.</t>
  </si>
  <si>
    <t>1.3.</t>
  </si>
  <si>
    <t>Итого по задаче 1.</t>
  </si>
  <si>
    <t>2.1.</t>
  </si>
  <si>
    <t>2.3.</t>
  </si>
  <si>
    <t>Итого по задаче 2.</t>
  </si>
  <si>
    <t>Цели, задачи, мероприятия</t>
  </si>
  <si>
    <t xml:space="preserve">Ожидаемые результаты от реализации подпрограммных мероприятий </t>
  </si>
  <si>
    <t>Рз Пр</t>
  </si>
  <si>
    <t>Приобретение и монтаж модульного здания медицинского пункта</t>
  </si>
  <si>
    <t>Приобретено  и смонтировано модульное здание жилого корпуса в 1-ом учреждении</t>
  </si>
  <si>
    <t xml:space="preserve"> Многофункциональная спортивная площадка выполнена в 2-х учреждениях</t>
  </si>
  <si>
    <t>Цель:  Создание оптимальных условий, обеспечивающих полноценный отдых и оздоровление детей</t>
  </si>
  <si>
    <t xml:space="preserve">Задача 2. Обеспечение  безопасных и комфортных условий отдыха и оздоровления детей   </t>
  </si>
  <si>
    <t>Задача 1. Обеспечить  качественный отдых и оздоровление детей, в том числе оказавшихся в трудной жизненной ситуации и социально опасном положении, в летний период</t>
  </si>
  <si>
    <t>Организация лагерей дневного пребывания</t>
  </si>
  <si>
    <t>013</t>
  </si>
  <si>
    <t>611           612      621         622</t>
  </si>
  <si>
    <t>01.3.8740    01.3.7443</t>
  </si>
  <si>
    <t>Обеспечены условия для оздоровления и летней занятости 648 детей ежегодно (на базе  ДООЛ "Бригантина", ДООЛ "Парус")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</si>
  <si>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</si>
  <si>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Управление образованием Администрации города Шарыпово, Отдел культуры Администрации города Шарыпово, Отдел спорта и молодежной политики Администрации города Шарыпово</t>
  </si>
  <si>
    <t>Управление образованием Администрации города Шарыпово</t>
  </si>
  <si>
    <t xml:space="preserve">        01.3007649Ж</t>
  </si>
  <si>
    <t xml:space="preserve">  01.3.00S397Е</t>
  </si>
  <si>
    <t xml:space="preserve">                01.3.0085100      </t>
  </si>
  <si>
    <t xml:space="preserve">   01.30075530       </t>
  </si>
  <si>
    <t xml:space="preserve">   01.300S5530</t>
  </si>
  <si>
    <t>1.4.</t>
  </si>
  <si>
    <t>1.5.</t>
  </si>
  <si>
    <t>1.7.</t>
  </si>
  <si>
    <t>1.8.</t>
  </si>
  <si>
    <t>Приобретено и смонтировано модульное здание медицинского пункта в 2-х учреждениях</t>
  </si>
  <si>
    <t>Обеспечены условия для оздоровления и летней занятости 1843 детей ежегодно (на базе ОУ и УДО 1683; на базе учреждений культуры для одаренных детей - 100; на базе учреждений отдела спорта  и молодежной политики - 60)</t>
  </si>
  <si>
    <t>Частичная и полная оплата стоимости путевок в летние  загородные оздоровительные  лагеря, лагеря дневного пребывания детей, благотворительные пожертвования, спонсорская помощь, платные услуги</t>
  </si>
  <si>
    <t>Обеспечены условия для оздоровления и летней занятости 2491 детей ежегодно (на базе ОУ и УДО 1683; на базе  летних оздоровительных лагерей "Бригантина", "Парус" 648, учреждений культуры для одаренных детей - 100; на базе учреждений отдела спорта и молодежной политики - 60)</t>
  </si>
  <si>
    <t xml:space="preserve">   01.3.0085100  </t>
  </si>
  <si>
    <t xml:space="preserve">        01.3007649Г</t>
  </si>
  <si>
    <t xml:space="preserve">Софинансирование субсидии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 </t>
  </si>
  <si>
    <t xml:space="preserve"> Субсидии на финансирование (возмещение) расходов на сохранение и развитие материально- 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</t>
  </si>
  <si>
    <t>1.6.</t>
  </si>
  <si>
    <t>2.4</t>
  </si>
  <si>
    <t>Итого за период  2023-2025 год</t>
  </si>
  <si>
    <t xml:space="preserve">Приложение № 2
к  подпрограмме "Развитие в городе Шарыпово системы отдыха, оздоровления и занятости детей"
муниципальной программы "Развитие образования муниципального образования
город Шарыпово"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</si>
  <si>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Перечень мероприятий подпрограммы "Развитие в городе Шарыпово системы отдыха, оздоровления и занятости детей" муниципальной программы "Развитие образования муниципального образования город Шарыпово" (тыс.рублей)</t>
  </si>
  <si>
    <t>Устранение  замечаний Роспотребнадзора ежегодно, обеспечение безопасности 738 детей ежегодно</t>
  </si>
  <si>
    <t xml:space="preserve">Субсидии на частичное финансирование (возмещение) расходов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врачей, в рамках подпрограммы "Развитие в городе Шарыпово системы отдыха, оздоровления и занятости детей"  </t>
  </si>
  <si>
    <t xml:space="preserve"> 01.300S397Е</t>
  </si>
  <si>
    <t>Реализация государственных полномочий по организации и обеспечению отдыха и оздоровления детей (в соответствии с Законом края от 19 апреля 2018 года № 5-1533) на оплату стоимости набора продуктов питания или готовых блюд и их транспортировки в лагеря с дневным пребыванием детей в рамках подпрограммы "Развитие в городе Шарыпово системы отдыха, оздоровления и занятости детей"</t>
  </si>
  <si>
    <t xml:space="preserve">Реализация государственных полномочий по организации и обеспечению отдыха и оздоровления детей (в соответствии с Законом края от 19 апреля 2018 года № 5-1533) на организацию отдыха детей в каникулярное время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 </t>
  </si>
  <si>
    <t>0703, 0707,  0709</t>
  </si>
  <si>
    <t>Приложение № 3</t>
  </si>
  <si>
    <t>к постановлению Администрации города Шарыпово</t>
  </si>
  <si>
    <t>от 06.03.2023 года № 64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</si>
</sst>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0.0"/>
    <numFmt numFmtId="180" formatCode="[$-FC19]d\ mmmm\ yyyy\ &quot;г.&quot;"/>
    <numFmt numFmtId="181" formatCode="#,##0.0"/>
    <numFmt numFmtId="182" formatCode="#,##0.000"/>
    <numFmt numFmtId="183" formatCode="0.000"/>
    <numFmt numFmtId="184" formatCode="_(* #,##0.000_);_(* \(#,##0.000\);_(* &quot;-&quot;??_);_(@_)"/>
  </numFmts>
  <fonts count="48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4" fillId="0" borderId="0" xfId="0" applyNumberFormat="1" applyFont="1" applyAlignment="1" applyProtection="1">
      <alignment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 applyProtection="1">
      <alignment/>
      <protection locked="0"/>
    </xf>
    <xf numFmtId="0" fontId="2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45" fillId="0" borderId="14" xfId="0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vertical="top" wrapText="1"/>
    </xf>
    <xf numFmtId="2" fontId="3" fillId="0" borderId="12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7" fillId="0" borderId="14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/>
    </xf>
    <xf numFmtId="49" fontId="8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19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49" fontId="46" fillId="0" borderId="17" xfId="0" applyNumberFormat="1" applyFont="1" applyFill="1" applyBorder="1" applyAlignment="1">
      <alignment horizontal="left" vertical="center"/>
    </xf>
    <xf numFmtId="0" fontId="47" fillId="0" borderId="0" xfId="0" applyFont="1" applyFill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1"/>
  <sheetViews>
    <sheetView tabSelected="1" view="pageBreakPreview" zoomScale="75" zoomScaleNormal="75" zoomScaleSheetLayoutView="75" zoomScalePageLayoutView="0" workbookViewId="0" topLeftCell="A2">
      <selection activeCell="A5" sqref="A5:L5"/>
    </sheetView>
  </sheetViews>
  <sheetFormatPr defaultColWidth="9.00390625" defaultRowHeight="12.75"/>
  <cols>
    <col min="1" max="1" width="4.875" style="5" customWidth="1"/>
    <col min="2" max="2" width="34.875" style="6" customWidth="1"/>
    <col min="3" max="3" width="22.125" style="6" customWidth="1"/>
    <col min="4" max="4" width="9.00390625" style="6" customWidth="1"/>
    <col min="5" max="5" width="8.75390625" style="6" customWidth="1"/>
    <col min="6" max="6" width="14.125" style="6" customWidth="1"/>
    <col min="7" max="7" width="10.125" style="6" customWidth="1"/>
    <col min="8" max="11" width="12.00390625" style="6" customWidth="1"/>
    <col min="12" max="12" width="30.00390625" style="6" customWidth="1"/>
  </cols>
  <sheetData>
    <row r="1" ht="9.75" customHeight="1" hidden="1"/>
    <row r="2" spans="1:12" ht="21.75" customHeight="1">
      <c r="A2" s="53" t="s">
        <v>57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21.75" customHeight="1">
      <c r="A3" s="53" t="s">
        <v>58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9.5" customHeight="1">
      <c r="A4" s="53" t="s">
        <v>59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85.5" customHeight="1">
      <c r="A5" s="63" t="s">
        <v>49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32.25" customHeight="1">
      <c r="A6" s="64" t="s">
        <v>50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ht="30" customHeight="1">
      <c r="A7" s="48" t="s">
        <v>1</v>
      </c>
      <c r="B7" s="49" t="s">
        <v>12</v>
      </c>
      <c r="C7" s="8"/>
      <c r="D7" s="49" t="s">
        <v>2</v>
      </c>
      <c r="E7" s="49"/>
      <c r="F7" s="49"/>
      <c r="G7" s="49"/>
      <c r="H7" s="58"/>
      <c r="I7" s="58"/>
      <c r="J7" s="59"/>
      <c r="K7" s="49" t="s">
        <v>48</v>
      </c>
      <c r="L7" s="60" t="s">
        <v>13</v>
      </c>
    </row>
    <row r="8" spans="1:12" ht="41.25" customHeight="1">
      <c r="A8" s="48"/>
      <c r="B8" s="49"/>
      <c r="C8" s="8" t="s">
        <v>3</v>
      </c>
      <c r="D8" s="8" t="s">
        <v>3</v>
      </c>
      <c r="E8" s="8" t="s">
        <v>14</v>
      </c>
      <c r="F8" s="8" t="s">
        <v>4</v>
      </c>
      <c r="G8" s="8" t="s">
        <v>5</v>
      </c>
      <c r="H8" s="8">
        <v>2023</v>
      </c>
      <c r="I8" s="8">
        <v>2024</v>
      </c>
      <c r="J8" s="8">
        <v>2025</v>
      </c>
      <c r="K8" s="49"/>
      <c r="L8" s="61"/>
    </row>
    <row r="9" spans="1:12" ht="23.25" customHeight="1">
      <c r="A9" s="67" t="s">
        <v>18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9"/>
    </row>
    <row r="10" spans="1:12" s="2" customFormat="1" ht="37.5" customHeight="1">
      <c r="A10" s="50" t="s">
        <v>20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2"/>
    </row>
    <row r="11" spans="1:12" s="2" customFormat="1" ht="209.25" customHeight="1">
      <c r="A11" s="10" t="s">
        <v>6</v>
      </c>
      <c r="B11" s="44" t="s">
        <v>26</v>
      </c>
      <c r="C11" s="11" t="s">
        <v>27</v>
      </c>
      <c r="D11" s="12" t="s">
        <v>22</v>
      </c>
      <c r="E11" s="12" t="s">
        <v>56</v>
      </c>
      <c r="F11" s="12" t="s">
        <v>42</v>
      </c>
      <c r="G11" s="10" t="s">
        <v>23</v>
      </c>
      <c r="H11" s="10">
        <v>887.15</v>
      </c>
      <c r="I11" s="10">
        <v>887.15</v>
      </c>
      <c r="J11" s="10">
        <v>887.15</v>
      </c>
      <c r="K11" s="13">
        <f aca="true" t="shared" si="0" ref="K11:K17">SUM(H11:J11)</f>
        <v>2661.45</v>
      </c>
      <c r="L11" s="14" t="s">
        <v>51</v>
      </c>
    </row>
    <row r="12" spans="1:12" s="3" customFormat="1" ht="193.5" customHeight="1">
      <c r="A12" s="8" t="s">
        <v>7</v>
      </c>
      <c r="B12" s="17" t="s">
        <v>21</v>
      </c>
      <c r="C12" s="18" t="s">
        <v>27</v>
      </c>
      <c r="D12" s="7" t="s">
        <v>22</v>
      </c>
      <c r="E12" s="12" t="s">
        <v>56</v>
      </c>
      <c r="F12" s="8" t="s">
        <v>31</v>
      </c>
      <c r="G12" s="8" t="s">
        <v>23</v>
      </c>
      <c r="H12" s="10">
        <v>164.85</v>
      </c>
      <c r="I12" s="10">
        <v>164.85</v>
      </c>
      <c r="J12" s="10">
        <v>164.85</v>
      </c>
      <c r="K12" s="13">
        <f t="shared" si="0"/>
        <v>494.54999999999995</v>
      </c>
      <c r="L12" s="16" t="s">
        <v>39</v>
      </c>
    </row>
    <row r="13" spans="1:12" s="3" customFormat="1" ht="237.75" customHeight="1">
      <c r="A13" s="8" t="s">
        <v>34</v>
      </c>
      <c r="B13" s="17" t="s">
        <v>54</v>
      </c>
      <c r="C13" s="11" t="s">
        <v>27</v>
      </c>
      <c r="D13" s="7" t="s">
        <v>22</v>
      </c>
      <c r="E13" s="12" t="s">
        <v>56</v>
      </c>
      <c r="F13" s="8" t="s">
        <v>43</v>
      </c>
      <c r="G13" s="8" t="s">
        <v>23</v>
      </c>
      <c r="H13" s="10">
        <v>8085.7</v>
      </c>
      <c r="I13" s="10">
        <v>8085.7</v>
      </c>
      <c r="J13" s="10">
        <v>8085.7</v>
      </c>
      <c r="K13" s="13">
        <f t="shared" si="0"/>
        <v>24257.1</v>
      </c>
      <c r="L13" s="16" t="s">
        <v>39</v>
      </c>
    </row>
    <row r="14" spans="1:12" s="2" customFormat="1" ht="234.75" customHeight="1">
      <c r="A14" s="8" t="s">
        <v>35</v>
      </c>
      <c r="B14" s="41" t="s">
        <v>55</v>
      </c>
      <c r="C14" s="18" t="s">
        <v>27</v>
      </c>
      <c r="D14" s="7" t="s">
        <v>22</v>
      </c>
      <c r="E14" s="12" t="s">
        <v>56</v>
      </c>
      <c r="F14" s="7" t="s">
        <v>29</v>
      </c>
      <c r="G14" s="8" t="s">
        <v>23</v>
      </c>
      <c r="H14" s="15">
        <f>11685.1+389.4</f>
        <v>12074.5</v>
      </c>
      <c r="I14" s="15">
        <v>11685.1</v>
      </c>
      <c r="J14" s="15">
        <v>11685.1</v>
      </c>
      <c r="K14" s="13">
        <f t="shared" si="0"/>
        <v>35444.7</v>
      </c>
      <c r="L14" s="16" t="s">
        <v>25</v>
      </c>
    </row>
    <row r="15" spans="1:12" s="2" customFormat="1" ht="336.75" customHeight="1">
      <c r="A15" s="8" t="s">
        <v>46</v>
      </c>
      <c r="B15" s="19" t="s">
        <v>52</v>
      </c>
      <c r="C15" s="11" t="s">
        <v>27</v>
      </c>
      <c r="D15" s="7" t="s">
        <v>22</v>
      </c>
      <c r="E15" s="12" t="s">
        <v>56</v>
      </c>
      <c r="F15" s="7" t="s">
        <v>30</v>
      </c>
      <c r="G15" s="8" t="s">
        <v>23</v>
      </c>
      <c r="H15" s="45">
        <f>1+0.14</f>
        <v>1.1400000000000001</v>
      </c>
      <c r="I15" s="45">
        <f>1+0.14</f>
        <v>1.1400000000000001</v>
      </c>
      <c r="J15" s="45">
        <f>1+0.14</f>
        <v>1.1400000000000001</v>
      </c>
      <c r="K15" s="13">
        <f t="shared" si="0"/>
        <v>3.4200000000000004</v>
      </c>
      <c r="L15" s="16" t="s">
        <v>25</v>
      </c>
    </row>
    <row r="16" spans="1:12" s="3" customFormat="1" ht="210" customHeight="1">
      <c r="A16" s="8" t="s">
        <v>36</v>
      </c>
      <c r="B16" s="42" t="s">
        <v>40</v>
      </c>
      <c r="C16" s="18" t="s">
        <v>27</v>
      </c>
      <c r="D16" s="7" t="s">
        <v>22</v>
      </c>
      <c r="E16" s="12" t="s">
        <v>56</v>
      </c>
      <c r="F16" s="8"/>
      <c r="G16" s="8"/>
      <c r="H16" s="15">
        <f>10208+362.03</f>
        <v>10570.03</v>
      </c>
      <c r="I16" s="15">
        <v>10208</v>
      </c>
      <c r="J16" s="15">
        <v>10208</v>
      </c>
      <c r="K16" s="13">
        <f t="shared" si="0"/>
        <v>30986.03</v>
      </c>
      <c r="L16" s="16" t="s">
        <v>41</v>
      </c>
    </row>
    <row r="17" spans="1:12" s="2" customFormat="1" ht="339" customHeight="1">
      <c r="A17" s="8" t="s">
        <v>37</v>
      </c>
      <c r="B17" s="20" t="s">
        <v>52</v>
      </c>
      <c r="C17" s="11" t="s">
        <v>27</v>
      </c>
      <c r="D17" s="7" t="s">
        <v>22</v>
      </c>
      <c r="E17" s="12" t="s">
        <v>56</v>
      </c>
      <c r="F17" s="7" t="s">
        <v>53</v>
      </c>
      <c r="G17" s="8" t="s">
        <v>23</v>
      </c>
      <c r="H17" s="15">
        <v>1141</v>
      </c>
      <c r="I17" s="15">
        <v>1141</v>
      </c>
      <c r="J17" s="15">
        <v>1141</v>
      </c>
      <c r="K17" s="13">
        <f t="shared" si="0"/>
        <v>3423</v>
      </c>
      <c r="L17" s="16" t="s">
        <v>25</v>
      </c>
    </row>
    <row r="18" spans="1:12" s="3" customFormat="1" ht="20.25" customHeight="1">
      <c r="A18" s="65" t="s">
        <v>8</v>
      </c>
      <c r="B18" s="66"/>
      <c r="C18" s="21"/>
      <c r="D18" s="22"/>
      <c r="E18" s="22"/>
      <c r="F18" s="22"/>
      <c r="G18" s="22"/>
      <c r="H18" s="46">
        <f>SUM(H11:H17)</f>
        <v>32924.37</v>
      </c>
      <c r="I18" s="46">
        <f>SUM(I11:I17)</f>
        <v>32172.940000000002</v>
      </c>
      <c r="J18" s="46">
        <f>SUM(J11:J17)</f>
        <v>32172.940000000002</v>
      </c>
      <c r="K18" s="46">
        <f>SUM(K11:K17)</f>
        <v>97270.25</v>
      </c>
      <c r="L18" s="23"/>
    </row>
    <row r="19" spans="1:12" s="2" customFormat="1" ht="14.25" customHeight="1">
      <c r="A19" s="55" t="s">
        <v>19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7"/>
    </row>
    <row r="20" spans="1:12" ht="72.75" customHeight="1">
      <c r="A20" s="24" t="s">
        <v>9</v>
      </c>
      <c r="B20" s="25" t="s">
        <v>15</v>
      </c>
      <c r="C20" s="25" t="s">
        <v>28</v>
      </c>
      <c r="D20" s="12" t="s">
        <v>22</v>
      </c>
      <c r="E20" s="12" t="s">
        <v>56</v>
      </c>
      <c r="F20" s="12" t="s">
        <v>24</v>
      </c>
      <c r="G20" s="10" t="s">
        <v>23</v>
      </c>
      <c r="H20" s="26"/>
      <c r="I20" s="26"/>
      <c r="J20" s="26"/>
      <c r="K20" s="27">
        <f>SUM(H20:J20)</f>
        <v>0</v>
      </c>
      <c r="L20" s="14" t="s">
        <v>38</v>
      </c>
    </row>
    <row r="21" spans="1:12" s="4" customFormat="1" ht="166.5" customHeight="1">
      <c r="A21" s="7" t="s">
        <v>10</v>
      </c>
      <c r="B21" s="16" t="s">
        <v>45</v>
      </c>
      <c r="C21" s="25" t="s">
        <v>28</v>
      </c>
      <c r="D21" s="7" t="s">
        <v>22</v>
      </c>
      <c r="E21" s="12" t="s">
        <v>56</v>
      </c>
      <c r="F21" s="7" t="s">
        <v>32</v>
      </c>
      <c r="G21" s="8" t="s">
        <v>23</v>
      </c>
      <c r="H21" s="26">
        <v>0</v>
      </c>
      <c r="I21" s="26"/>
      <c r="J21" s="26"/>
      <c r="K21" s="27">
        <f>SUM(H21:J21)</f>
        <v>0</v>
      </c>
      <c r="L21" s="16" t="s">
        <v>16</v>
      </c>
    </row>
    <row r="22" spans="1:12" ht="189.75" customHeight="1">
      <c r="A22" s="7" t="s">
        <v>47</v>
      </c>
      <c r="B22" s="43" t="s">
        <v>44</v>
      </c>
      <c r="C22" s="25" t="s">
        <v>28</v>
      </c>
      <c r="D22" s="7" t="s">
        <v>22</v>
      </c>
      <c r="E22" s="12" t="s">
        <v>56</v>
      </c>
      <c r="F22" s="7" t="s">
        <v>33</v>
      </c>
      <c r="G22" s="8" t="s">
        <v>23</v>
      </c>
      <c r="H22" s="26">
        <v>551.2</v>
      </c>
      <c r="I22" s="26">
        <v>551.2</v>
      </c>
      <c r="J22" s="26">
        <v>551.2</v>
      </c>
      <c r="K22" s="27">
        <f>SUM(H22:J22)</f>
        <v>1653.6000000000001</v>
      </c>
      <c r="L22" s="16" t="s">
        <v>17</v>
      </c>
    </row>
    <row r="23" spans="1:12" ht="21" customHeight="1">
      <c r="A23" s="28"/>
      <c r="B23" s="29" t="s">
        <v>11</v>
      </c>
      <c r="C23" s="29"/>
      <c r="D23" s="30"/>
      <c r="E23" s="31"/>
      <c r="F23" s="31"/>
      <c r="G23" s="31"/>
      <c r="H23" s="32">
        <f>SUM(H20:H22)</f>
        <v>551.2</v>
      </c>
      <c r="I23" s="32">
        <f>SUM(I20:I22)</f>
        <v>551.2</v>
      </c>
      <c r="J23" s="32">
        <f>SUM(J20:J22)</f>
        <v>551.2</v>
      </c>
      <c r="K23" s="32">
        <f>SUM(K20:K22)</f>
        <v>1653.6000000000001</v>
      </c>
      <c r="L23" s="33"/>
    </row>
    <row r="24" spans="1:12" ht="23.25" customHeight="1">
      <c r="A24" s="34"/>
      <c r="B24" s="29" t="s">
        <v>0</v>
      </c>
      <c r="C24" s="29"/>
      <c r="D24" s="35"/>
      <c r="E24" s="35"/>
      <c r="F24" s="35"/>
      <c r="G24" s="35"/>
      <c r="H24" s="47">
        <f>H18+H23</f>
        <v>33475.57</v>
      </c>
      <c r="I24" s="47">
        <f>I18+I23</f>
        <v>32724.140000000003</v>
      </c>
      <c r="J24" s="47">
        <f>J18+J23</f>
        <v>32724.140000000003</v>
      </c>
      <c r="K24" s="47">
        <f>K18+K23</f>
        <v>98923.85</v>
      </c>
      <c r="L24" s="36"/>
    </row>
    <row r="25" spans="1:12" s="1" customFormat="1" ht="28.5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</row>
    <row r="26" spans="1:12" ht="15.75" customHeight="1">
      <c r="A26" s="37"/>
      <c r="B26" s="38"/>
      <c r="C26" s="38"/>
      <c r="D26" s="39"/>
      <c r="E26" s="39"/>
      <c r="F26" s="39"/>
      <c r="G26" s="39"/>
      <c r="H26" s="39"/>
      <c r="I26" s="39"/>
      <c r="J26" s="39"/>
      <c r="K26" s="40"/>
      <c r="L26" s="39"/>
    </row>
    <row r="27" spans="1:12" ht="12.75">
      <c r="A27" s="37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</row>
    <row r="28" spans="1:12" ht="12.75">
      <c r="A28" s="37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1:12" ht="12.75">
      <c r="A29" s="37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</row>
    <row r="30" spans="1:12" ht="12.75">
      <c r="A30" s="37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</row>
    <row r="31" spans="1:12" ht="12.75">
      <c r="A31" s="37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</row>
  </sheetData>
  <sheetProtection/>
  <mergeCells count="16">
    <mergeCell ref="A19:L19"/>
    <mergeCell ref="H7:J7"/>
    <mergeCell ref="L7:L8"/>
    <mergeCell ref="A25:L25"/>
    <mergeCell ref="A5:L5"/>
    <mergeCell ref="A6:L6"/>
    <mergeCell ref="A18:B18"/>
    <mergeCell ref="K7:K8"/>
    <mergeCell ref="A9:K9"/>
    <mergeCell ref="D7:G7"/>
    <mergeCell ref="A7:A8"/>
    <mergeCell ref="B7:B8"/>
    <mergeCell ref="A10:L10"/>
    <mergeCell ref="A2:L2"/>
    <mergeCell ref="A3:L3"/>
    <mergeCell ref="A4:L4"/>
  </mergeCells>
  <printOptions/>
  <pageMargins left="0.35433070866141736" right="0.35433070866141736" top="0.5905511811023623" bottom="0.3937007874015748" header="0.5118110236220472" footer="0.5118110236220472"/>
  <pageSetup fitToHeight="0" fitToWidth="1" horizontalDpi="600" verticalDpi="600" orientation="landscape" paperSize="9" scale="78" r:id="rId1"/>
  <rowBreaks count="1" manualBreakCount="1">
    <brk id="1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2023-03-07T02:53:45Z</cp:lastPrinted>
  <dcterms:created xsi:type="dcterms:W3CDTF">2010-09-05T13:57:35Z</dcterms:created>
  <dcterms:modified xsi:type="dcterms:W3CDTF">2023-03-07T02:54:53Z</dcterms:modified>
  <cp:category/>
  <cp:version/>
  <cp:contentType/>
  <cp:contentStatus/>
</cp:coreProperties>
</file>