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21510" windowHeight="9540"/>
  </bookViews>
  <sheets>
    <sheet name="прил 1" sheetId="1" r:id="rId1"/>
    <sheet name="прил 2" sheetId="2" r:id="rId2"/>
    <sheet name="Лист3" sheetId="3" r:id="rId3"/>
  </sheets>
  <definedNames>
    <definedName name="_xlnm._FilterDatabase" localSheetId="0" hidden="1">'прил 1'!$A$5:$P$23</definedName>
    <definedName name="_xlnm.Print_Area" localSheetId="0">'прил 1'!$A$1:$P$30</definedName>
  </definedNames>
  <calcPr calcId="125725"/>
</workbook>
</file>

<file path=xl/calcChain.xml><?xml version="1.0" encoding="utf-8"?>
<calcChain xmlns="http://schemas.openxmlformats.org/spreadsheetml/2006/main">
  <c r="M13" i="1"/>
  <c r="M12"/>
  <c r="P23"/>
  <c r="M19"/>
  <c r="M18" s="1"/>
  <c r="P15"/>
  <c r="M15"/>
  <c r="M22"/>
  <c r="M14"/>
  <c r="N13"/>
  <c r="N14" l="1"/>
  <c r="O23"/>
  <c r="O27"/>
  <c r="O19"/>
  <c r="P27" l="1"/>
  <c r="P22" l="1"/>
  <c r="P19"/>
  <c r="P18" s="1"/>
  <c r="N26"/>
  <c r="O26"/>
  <c r="M26"/>
  <c r="N22"/>
  <c r="O22"/>
  <c r="N18"/>
  <c r="O18"/>
  <c r="O14"/>
  <c r="P14" s="1"/>
  <c r="P13" l="1"/>
  <c r="N12"/>
  <c r="O13"/>
  <c r="O12" s="1"/>
  <c r="P26"/>
  <c r="P12" s="1"/>
  <c r="I22" l="1"/>
  <c r="I18"/>
  <c r="K18"/>
  <c r="I14"/>
  <c r="K14"/>
  <c r="L22" l="1"/>
  <c r="L18"/>
  <c r="I26"/>
  <c r="I12" s="1"/>
  <c r="J26"/>
  <c r="L26"/>
  <c r="K26"/>
  <c r="L14" l="1"/>
  <c r="L12" s="1"/>
  <c r="J22"/>
  <c r="J18"/>
  <c r="J14"/>
  <c r="J12" l="1"/>
  <c r="K22" l="1"/>
  <c r="K12" s="1"/>
</calcChain>
</file>

<file path=xl/sharedStrings.xml><?xml version="1.0" encoding="utf-8"?>
<sst xmlns="http://schemas.openxmlformats.org/spreadsheetml/2006/main" count="93" uniqueCount="56">
  <si>
    <t>Код бюджетной классификации</t>
  </si>
  <si>
    <t>ГРБС</t>
  </si>
  <si>
    <t>ЦСР</t>
  </si>
  <si>
    <t>ВР</t>
  </si>
  <si>
    <t>Подпрограмма 2</t>
  </si>
  <si>
    <t>Подпрограмма 1</t>
  </si>
  <si>
    <t>Подпрограмма 3</t>
  </si>
  <si>
    <t>Наименование ГРБС</t>
  </si>
  <si>
    <t>Л.А. Когданина</t>
  </si>
  <si>
    <t>Муниципальная программа</t>
  </si>
  <si>
    <t>"Развитие детско-юношеского спорта и системы подготовки спортивного резерва"</t>
  </si>
  <si>
    <t>"Развитие массовых видов спорта среди детей и подростков в системе подготовки спортивного резерва"</t>
  </si>
  <si>
    <t>Подпрограмма 4</t>
  </si>
  <si>
    <t>"Управление развитием отрасли физической культуры и спорта"</t>
  </si>
  <si>
    <t>Задача 1. Развитие детско-юношеских массовых видов спорта, формирование единой системы поиска, выявления и поддержки одаренных детей, повышение качества управления подготовкой спортивного резерва.</t>
  </si>
  <si>
    <t>"Развитие физической культуры и спорта в городе Шарыпово"</t>
  </si>
  <si>
    <t>«Формирование здорового образа жизни через развитие массовой физической культуры и спорта»</t>
  </si>
  <si>
    <t>Статус (муниципальная программа, подпрограмма)</t>
  </si>
  <si>
    <t>Наименование муниципальной программы, подпрограммы</t>
  </si>
  <si>
    <t>Рз Пр</t>
  </si>
  <si>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</si>
  <si>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</si>
  <si>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</si>
  <si>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</si>
  <si>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</si>
  <si>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</si>
  <si>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</si>
  <si>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</si>
  <si>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</si>
  <si>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</si>
  <si>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</si>
  <si>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</si>
  <si>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</si>
  <si>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2015г.</t>
  </si>
  <si>
    <t>2016г.</t>
  </si>
  <si>
    <t>2017г.</t>
  </si>
  <si>
    <t>Х</t>
  </si>
  <si>
    <t>план</t>
  </si>
  <si>
    <t xml:space="preserve">Задача 1 Формирование единой системы поиска, выявления и поддержки одаренных детей, повышение качества управления подготовкой спортивного резерва; 
</t>
  </si>
  <si>
    <t>Задача 1 Обеспечение деятельности и выполнение функций Отдела по выработке и реализации муниципальной политики и нормативно-правовому регулированию в сфере физической культуры, спорта, а также по управлению муниципальным имуществом в сфере физической культуры и спорта.</t>
  </si>
  <si>
    <t>всего расходные обязательства:</t>
  </si>
  <si>
    <t>Цель программы: Формирование системы подготовки спортивного резерва</t>
  </si>
  <si>
    <t>Цель задачи: Создание условий для развития массовой физической культуры и спорта на территории муниципального образования</t>
  </si>
  <si>
    <t>Задача подпрограммы 1 Развитие сети спортивных клубов по месту жительства граждан</t>
  </si>
  <si>
    <t>Приложение № 2 к Паспорту муниципальной                                                            программы "Развитие физической культуры                                                                                                                                           и спорта в городе Шарыпово"</t>
  </si>
  <si>
    <t xml:space="preserve">Приложение № 2 к муниципальной                                                            программе "Развитие физической культуры                                                                                                                                           и спорта в городе Шарыпово", утвержденной 
постановлением Администрации города Шарыпово 
от 04.10.2013 № 239
</t>
  </si>
  <si>
    <t>Информация о ресурсном обеспечении муниципальной программы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фондов.</t>
  </si>
  <si>
    <t>2021 г.</t>
  </si>
  <si>
    <t>2022 г.</t>
  </si>
  <si>
    <t>отдел СиМП Администрации города Шарыпово</t>
  </si>
  <si>
    <t>Итого по программе</t>
  </si>
  <si>
    <t>2023 г.</t>
  </si>
  <si>
    <t>Итого на очередной финансовый год и плановый период 2021-2023 годы</t>
  </si>
  <si>
    <t>Начальник ОСиМП Администрации города Шарыпово</t>
  </si>
  <si>
    <t>Л.А.Когданина</t>
  </si>
  <si>
    <t xml:space="preserve">Приложение №1 к постановлению
Администрации города Шарыпово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«28» мая  2021 № 107
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</si>
</sst>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wrapText="1"/>
    </xf>
    <xf numFmtId="4" fontId="0" fillId="0" borderId="0" xfId="0" applyNumberFormat="1"/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4" fontId="3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justify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3" xfId="0" applyFill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top" wrapText="1"/>
    </xf>
    <xf numFmtId="0" fontId="9" fillId="0" borderId="5" xfId="0" applyNumberFormat="1" applyFont="1" applyFill="1" applyBorder="1" applyAlignment="1">
      <alignment horizontal="left" vertical="top" wrapText="1"/>
    </xf>
    <xf numFmtId="0" fontId="9" fillId="0" borderId="6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view="pageBreakPreview" zoomScale="60" zoomScaleNormal="56" workbookViewId="0">
      <selection activeCell="N5" sqref="N5:P7"/>
    </sheetView>
  </sheetViews>
  <sheetFormatPr defaultColWidth="9.140625" defaultRowHeight="15"/>
  <cols>
    <col min="1" max="1" width="7.5703125" style="10" customWidth="1"/>
    <col min="2" max="2" width="22.28515625" style="10" customWidth="1"/>
    <col min="3" max="3" width="43" style="10" customWidth="1"/>
    <col min="4" max="4" width="34.42578125" style="10" customWidth="1"/>
    <col min="5" max="5" width="9.140625" style="10"/>
    <col min="6" max="6" width="8.7109375" style="10" customWidth="1"/>
    <col min="7" max="7" width="18.7109375" style="3" customWidth="1"/>
    <col min="8" max="8" width="9.5703125" style="10" customWidth="1"/>
    <col min="9" max="9" width="14.140625" style="10" hidden="1" customWidth="1"/>
    <col min="10" max="12" width="13.28515625" style="10" hidden="1" customWidth="1"/>
    <col min="13" max="13" width="16.7109375" style="37" customWidth="1"/>
    <col min="14" max="14" width="18" style="37" customWidth="1"/>
    <col min="15" max="15" width="18.5703125" style="37" customWidth="1"/>
    <col min="16" max="16" width="22.7109375" style="37" customWidth="1"/>
    <col min="17" max="18" width="9.140625" style="10"/>
    <col min="19" max="21" width="10.28515625" style="10" bestFit="1" customWidth="1"/>
    <col min="22" max="16384" width="9.140625" style="10"/>
  </cols>
  <sheetData>
    <row r="1" spans="1:16" s="12" customFormat="1" ht="9.75" customHeight="1">
      <c r="G1" s="3"/>
      <c r="M1" s="37"/>
      <c r="N1" s="37"/>
      <c r="O1" s="37"/>
      <c r="P1" s="37"/>
    </row>
    <row r="2" spans="1:16" s="12" customFormat="1" ht="5.25" customHeight="1">
      <c r="G2" s="3"/>
      <c r="M2" s="37"/>
      <c r="N2" s="43"/>
      <c r="O2" s="43"/>
      <c r="P2" s="43"/>
    </row>
    <row r="3" spans="1:16" ht="15.75">
      <c r="M3" s="11"/>
      <c r="N3" s="54"/>
      <c r="O3" s="54"/>
      <c r="P3" s="54"/>
    </row>
    <row r="4" spans="1:16" s="36" customFormat="1" ht="58.5" customHeight="1">
      <c r="G4" s="3"/>
      <c r="M4" s="11"/>
      <c r="N4" s="43" t="s">
        <v>55</v>
      </c>
      <c r="O4" s="43"/>
      <c r="P4" s="43"/>
    </row>
    <row r="5" spans="1:16" ht="15" customHeight="1">
      <c r="A5" s="14"/>
      <c r="B5" s="14"/>
      <c r="C5" s="14"/>
      <c r="D5" s="14"/>
      <c r="E5" s="14"/>
      <c r="F5" s="14"/>
      <c r="H5" s="8"/>
      <c r="I5" s="8"/>
      <c r="J5" s="8"/>
      <c r="K5" s="8"/>
      <c r="L5" s="9" t="s">
        <v>44</v>
      </c>
      <c r="M5" s="9"/>
      <c r="N5" s="77" t="s">
        <v>45</v>
      </c>
      <c r="O5" s="77"/>
      <c r="P5" s="77"/>
    </row>
    <row r="6" spans="1:16" ht="18.75" customHeight="1">
      <c r="A6" s="14"/>
      <c r="B6" s="14"/>
      <c r="C6" s="14"/>
      <c r="D6" s="14"/>
      <c r="E6" s="14"/>
      <c r="F6" s="14"/>
      <c r="H6" s="8"/>
      <c r="I6" s="8"/>
      <c r="J6" s="8"/>
      <c r="K6" s="8"/>
      <c r="L6" s="9"/>
      <c r="M6" s="9"/>
      <c r="N6" s="77"/>
      <c r="O6" s="77"/>
      <c r="P6" s="77"/>
    </row>
    <row r="7" spans="1:16" ht="62.25" customHeight="1">
      <c r="A7" s="14"/>
      <c r="B7" s="14"/>
      <c r="C7" s="14"/>
      <c r="D7" s="14"/>
      <c r="E7" s="14"/>
      <c r="F7" s="14"/>
      <c r="H7" s="14"/>
      <c r="I7" s="14"/>
      <c r="J7" s="14"/>
      <c r="K7" s="14"/>
      <c r="L7" s="9"/>
      <c r="M7" s="9"/>
      <c r="N7" s="77"/>
      <c r="O7" s="77"/>
      <c r="P7" s="77"/>
    </row>
    <row r="8" spans="1:16" ht="59.25" customHeight="1">
      <c r="A8" s="40" t="s">
        <v>46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44.25" customHeight="1">
      <c r="A9" s="50" t="s">
        <v>20</v>
      </c>
      <c r="B9" s="50" t="s">
        <v>17</v>
      </c>
      <c r="C9" s="50" t="s">
        <v>18</v>
      </c>
      <c r="D9" s="50" t="s">
        <v>7</v>
      </c>
      <c r="E9" s="45" t="s">
        <v>0</v>
      </c>
      <c r="F9" s="46"/>
      <c r="G9" s="46"/>
      <c r="H9" s="47"/>
      <c r="I9" s="48">
        <v>2014</v>
      </c>
      <c r="J9" s="16"/>
      <c r="K9" s="16"/>
      <c r="L9" s="16"/>
      <c r="M9" s="38" t="s">
        <v>47</v>
      </c>
      <c r="N9" s="38" t="s">
        <v>48</v>
      </c>
      <c r="O9" s="38" t="s">
        <v>51</v>
      </c>
      <c r="P9" s="39" t="s">
        <v>52</v>
      </c>
    </row>
    <row r="10" spans="1:16" ht="51.95" customHeight="1">
      <c r="A10" s="51"/>
      <c r="B10" s="51"/>
      <c r="C10" s="51"/>
      <c r="D10" s="51"/>
      <c r="E10" s="15" t="s">
        <v>1</v>
      </c>
      <c r="F10" s="15" t="s">
        <v>19</v>
      </c>
      <c r="G10" s="17" t="s">
        <v>2</v>
      </c>
      <c r="H10" s="15" t="s">
        <v>3</v>
      </c>
      <c r="I10" s="49"/>
      <c r="J10" s="15" t="s">
        <v>33</v>
      </c>
      <c r="K10" s="15" t="s">
        <v>34</v>
      </c>
      <c r="L10" s="20" t="s">
        <v>35</v>
      </c>
      <c r="M10" s="38" t="s">
        <v>37</v>
      </c>
      <c r="N10" s="38" t="s">
        <v>37</v>
      </c>
      <c r="O10" s="38" t="s">
        <v>37</v>
      </c>
      <c r="P10" s="39"/>
    </row>
    <row r="11" spans="1:16" s="3" customFormat="1" ht="21.75" customHeight="1">
      <c r="A11" s="18" t="s">
        <v>21</v>
      </c>
      <c r="B11" s="18" t="s">
        <v>22</v>
      </c>
      <c r="C11" s="18" t="s">
        <v>23</v>
      </c>
      <c r="D11" s="18" t="s">
        <v>24</v>
      </c>
      <c r="E11" s="19" t="s">
        <v>25</v>
      </c>
      <c r="F11" s="19" t="s">
        <v>26</v>
      </c>
      <c r="G11" s="17" t="s">
        <v>27</v>
      </c>
      <c r="H11" s="19" t="s">
        <v>28</v>
      </c>
      <c r="I11" s="19" t="s">
        <v>29</v>
      </c>
      <c r="J11" s="19" t="s">
        <v>30</v>
      </c>
      <c r="K11" s="19" t="s">
        <v>31</v>
      </c>
      <c r="L11" s="17" t="s">
        <v>32</v>
      </c>
      <c r="M11" s="34" t="s">
        <v>29</v>
      </c>
      <c r="N11" s="34" t="s">
        <v>30</v>
      </c>
      <c r="O11" s="34" t="s">
        <v>31</v>
      </c>
      <c r="P11" s="34" t="s">
        <v>32</v>
      </c>
    </row>
    <row r="12" spans="1:16" s="4" customFormat="1" ht="61.5" customHeight="1">
      <c r="A12" s="23">
        <v>1</v>
      </c>
      <c r="B12" s="41" t="s">
        <v>9</v>
      </c>
      <c r="C12" s="23" t="s">
        <v>15</v>
      </c>
      <c r="D12" s="23" t="s">
        <v>49</v>
      </c>
      <c r="E12" s="24" t="s">
        <v>36</v>
      </c>
      <c r="F12" s="24" t="s">
        <v>36</v>
      </c>
      <c r="G12" s="25" t="s">
        <v>36</v>
      </c>
      <c r="H12" s="24" t="s">
        <v>36</v>
      </c>
      <c r="I12" s="28" t="e">
        <f>I14+I18+I22+I26</f>
        <v>#REF!</v>
      </c>
      <c r="J12" s="28" t="e">
        <f>J14+J18+J22+J26</f>
        <v>#REF!</v>
      </c>
      <c r="K12" s="28" t="e">
        <f>K14+K18+K22+K26</f>
        <v>#REF!</v>
      </c>
      <c r="L12" s="28" t="e">
        <f>L14+L18+L22+L26</f>
        <v>#REF!</v>
      </c>
      <c r="M12" s="28">
        <f>M13</f>
        <v>91683.419999999984</v>
      </c>
      <c r="N12" s="28">
        <f t="shared" ref="N12:O12" si="0">N13</f>
        <v>74171.599999999991</v>
      </c>
      <c r="O12" s="28">
        <f t="shared" si="0"/>
        <v>74171.599999999991</v>
      </c>
      <c r="P12" s="28">
        <f>P13</f>
        <v>240026.62</v>
      </c>
    </row>
    <row r="13" spans="1:16" ht="37.5">
      <c r="A13" s="23">
        <v>2</v>
      </c>
      <c r="B13" s="42"/>
      <c r="C13" s="23" t="s">
        <v>50</v>
      </c>
      <c r="D13" s="23" t="s">
        <v>40</v>
      </c>
      <c r="E13" s="29"/>
      <c r="F13" s="29"/>
      <c r="G13" s="25"/>
      <c r="H13" s="29"/>
      <c r="I13" s="29"/>
      <c r="J13" s="29"/>
      <c r="K13" s="29"/>
      <c r="L13" s="29"/>
      <c r="M13" s="28">
        <f>M14+M18+M22+M26</f>
        <v>91683.419999999984</v>
      </c>
      <c r="N13" s="28">
        <f>N14+N18+N22+N26</f>
        <v>74171.599999999991</v>
      </c>
      <c r="O13" s="28">
        <f t="shared" ref="O13" si="1">O14+O18+O22+O26</f>
        <v>74171.599999999991</v>
      </c>
      <c r="P13" s="28">
        <f>P14+P18+P22+P26</f>
        <v>240026.62</v>
      </c>
    </row>
    <row r="14" spans="1:16" s="4" customFormat="1" ht="66" customHeight="1">
      <c r="A14" s="23">
        <v>3</v>
      </c>
      <c r="B14" s="41" t="s">
        <v>5</v>
      </c>
      <c r="C14" s="30" t="s">
        <v>16</v>
      </c>
      <c r="D14" s="23" t="s">
        <v>49</v>
      </c>
      <c r="E14" s="25" t="s">
        <v>36</v>
      </c>
      <c r="F14" s="25" t="s">
        <v>36</v>
      </c>
      <c r="G14" s="25" t="s">
        <v>36</v>
      </c>
      <c r="H14" s="25" t="s">
        <v>36</v>
      </c>
      <c r="I14" s="24" t="e">
        <f>#REF!+#REF!+#REF!+#REF!+#REF!+#REF!+#REF!+#REF!+#REF!+#REF!+#REF!+#REF!+#REF!+#REF!+#REF!</f>
        <v>#REF!</v>
      </c>
      <c r="J14" s="24" t="e">
        <f>#REF!+#REF!+#REF!+#REF!+#REF!+#REF!+#REF!+#REF!+#REF!+#REF!+#REF!+#REF!+#REF!+#REF!+#REF!</f>
        <v>#REF!</v>
      </c>
      <c r="K14" s="24" t="e">
        <f>#REF!+#REF!+#REF!+#REF!+#REF!+#REF!+#REF!+#REF!+#REF!+#REF!+#REF!+#REF!+#REF!+#REF!+#REF!</f>
        <v>#REF!</v>
      </c>
      <c r="L14" s="24" t="e">
        <f>#REF!+#REF!+#REF!+#REF!+#REF!+#REF!+#REF!+#REF!+#REF!+#REF!+#REF!+#REF!+#REF!+#REF!+#REF!</f>
        <v>#REF!</v>
      </c>
      <c r="M14" s="24">
        <f>M15</f>
        <v>60499.72</v>
      </c>
      <c r="N14" s="24">
        <f>N15</f>
        <v>46897.67</v>
      </c>
      <c r="O14" s="24">
        <f t="shared" ref="O14" si="2">O15</f>
        <v>46897.67</v>
      </c>
      <c r="P14" s="24">
        <f>M14+N14+O14</f>
        <v>154295.06</v>
      </c>
    </row>
    <row r="15" spans="1:16" s="4" customFormat="1" ht="45" customHeight="1">
      <c r="A15" s="30">
        <v>4</v>
      </c>
      <c r="B15" s="44"/>
      <c r="C15" s="23" t="s">
        <v>50</v>
      </c>
      <c r="D15" s="23" t="s">
        <v>40</v>
      </c>
      <c r="E15" s="25"/>
      <c r="F15" s="25"/>
      <c r="G15" s="25"/>
      <c r="H15" s="25"/>
      <c r="I15" s="24"/>
      <c r="J15" s="24"/>
      <c r="K15" s="24"/>
      <c r="L15" s="24"/>
      <c r="M15" s="24">
        <f>57499.72+3000</f>
        <v>60499.72</v>
      </c>
      <c r="N15" s="24">
        <v>46897.67</v>
      </c>
      <c r="O15" s="24">
        <v>46897.67</v>
      </c>
      <c r="P15" s="24">
        <f>M15+N15+O15</f>
        <v>154295.06</v>
      </c>
    </row>
    <row r="16" spans="1:16" s="4" customFormat="1" ht="21" hidden="1" customHeight="1">
      <c r="A16" s="74" t="s">
        <v>42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</row>
    <row r="17" spans="1:17" s="4" customFormat="1" ht="24" hidden="1" customHeight="1">
      <c r="A17" s="74" t="s">
        <v>43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6"/>
    </row>
    <row r="18" spans="1:17" s="7" customFormat="1" ht="67.5" customHeight="1">
      <c r="A18" s="23">
        <v>5</v>
      </c>
      <c r="B18" s="52" t="s">
        <v>4</v>
      </c>
      <c r="C18" s="31" t="s">
        <v>10</v>
      </c>
      <c r="D18" s="23" t="s">
        <v>49</v>
      </c>
      <c r="E18" s="32" t="s">
        <v>36</v>
      </c>
      <c r="F18" s="32" t="s">
        <v>36</v>
      </c>
      <c r="G18" s="32" t="s">
        <v>36</v>
      </c>
      <c r="H18" s="32" t="s">
        <v>36</v>
      </c>
      <c r="I18" s="33" t="e">
        <f>#REF!+#REF!+#REF!+#REF!+#REF!+#REF!+#REF!+#REF!+#REF!+#REF!+#REF!+#REF!+#REF!+#REF!+#REF!+#REF!+#REF!+#REF!+#REF!+#REF!+#REF!+#REF!+#REF!+#REF!+#REF!+#REF!</f>
        <v>#REF!</v>
      </c>
      <c r="J18" s="33" t="e">
        <f>#REF!+#REF!+#REF!+#REF!+#REF!+#REF!+#REF!+#REF!+#REF!+#REF!+#REF!+#REF!+#REF!+#REF!+#REF!+#REF!+#REF!+#REF!+#REF!+#REF!+#REF!+#REF!+#REF!+#REF!+#REF!+#REF!</f>
        <v>#REF!</v>
      </c>
      <c r="K18" s="33" t="e">
        <f>#REF!+#REF!+#REF!+#REF!+#REF!+#REF!+#REF!+#REF!+#REF!+#REF!+#REF!+#REF!+#REF!+#REF!+#REF!+#REF!+#REF!+#REF!+#REF!+#REF!+#REF!+#REF!+#REF!+#REF!+#REF!+#REF!</f>
        <v>#REF!</v>
      </c>
      <c r="L18" s="33" t="e">
        <f>#REF!+#REF!+#REF!+#REF!+#REF!+#REF!+#REF!+#REF!+#REF!+#REF!+#REF!+#REF!+#REF!+#REF!+#REF!+#REF!+#REF!+#REF!+#REF!+#REF!+#REF!+#REF!+#REF!+#REF!+#REF!+#REF!+#REF!+#REF!</f>
        <v>#REF!</v>
      </c>
      <c r="M18" s="35">
        <f>M19</f>
        <v>13163.01</v>
      </c>
      <c r="N18" s="35">
        <f t="shared" ref="N18:O18" si="3">N19</f>
        <v>12182.79</v>
      </c>
      <c r="O18" s="35">
        <f t="shared" si="3"/>
        <v>12182.79</v>
      </c>
      <c r="P18" s="35">
        <f>P19</f>
        <v>37528.590000000004</v>
      </c>
      <c r="Q18" s="6"/>
    </row>
    <row r="19" spans="1:17" s="5" customFormat="1" ht="37.5">
      <c r="A19" s="23">
        <v>6</v>
      </c>
      <c r="B19" s="53"/>
      <c r="C19" s="23" t="s">
        <v>50</v>
      </c>
      <c r="D19" s="23" t="s">
        <v>40</v>
      </c>
      <c r="E19" s="25"/>
      <c r="F19" s="25"/>
      <c r="G19" s="25"/>
      <c r="H19" s="25"/>
      <c r="I19" s="26"/>
      <c r="J19" s="26"/>
      <c r="K19" s="26"/>
      <c r="L19" s="26"/>
      <c r="M19" s="28">
        <f>12799.81+363.2</f>
        <v>13163.01</v>
      </c>
      <c r="N19" s="28">
        <v>12182.79</v>
      </c>
      <c r="O19" s="28">
        <f>N19</f>
        <v>12182.79</v>
      </c>
      <c r="P19" s="28">
        <f>M19+N19+O19</f>
        <v>37528.590000000004</v>
      </c>
    </row>
    <row r="20" spans="1:17" s="5" customFormat="1" ht="29.25" hidden="1" customHeight="1">
      <c r="A20" s="71" t="s">
        <v>41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3"/>
    </row>
    <row r="21" spans="1:17" s="5" customFormat="1" ht="30" hidden="1" customHeight="1">
      <c r="A21" s="61" t="s">
        <v>38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</row>
    <row r="22" spans="1:17" s="7" customFormat="1" ht="81" customHeight="1">
      <c r="A22" s="23">
        <v>7</v>
      </c>
      <c r="B22" s="70" t="s">
        <v>6</v>
      </c>
      <c r="C22" s="23" t="s">
        <v>11</v>
      </c>
      <c r="D22" s="23" t="s">
        <v>49</v>
      </c>
      <c r="E22" s="25" t="s">
        <v>36</v>
      </c>
      <c r="F22" s="25" t="s">
        <v>36</v>
      </c>
      <c r="G22" s="25" t="s">
        <v>36</v>
      </c>
      <c r="H22" s="25" t="s">
        <v>36</v>
      </c>
      <c r="I22" s="27" t="e">
        <f>#REF!+#REF!+#REF!+#REF!+#REF!+#REF!+#REF!+#REF!+#REF!+#REF!+#REF!+#REF!+#REF!+#REF!+#REF!+#REF!+#REF!+#REF!+#REF!+#REF!+#REF!+#REF!+#REF!+#REF!+#REF!+#REF!+#REF!+#REF!+#REF!</f>
        <v>#REF!</v>
      </c>
      <c r="J22" s="27" t="e">
        <f>#REF!+#REF!+#REF!+#REF!+#REF!+#REF!+#REF!+#REF!+#REF!+#REF!+#REF!+#REF!+#REF!+#REF!+#REF!+#REF!+#REF!+#REF!+#REF!+#REF!+#REF!+#REF!+#REF!+#REF!+#REF!+#REF!+#REF!+#REF!+#REF!</f>
        <v>#REF!</v>
      </c>
      <c r="K22" s="27" t="e">
        <f>#REF!+#REF!+#REF!+#REF!+#REF!+#REF!+#REF!+#REF!+#REF!+#REF!+#REF!+#REF!+#REF!+#REF!+#REF!+#REF!+#REF!+#REF!+#REF!+#REF!+#REF!+#REF!+#REF!+#REF!+#REF!+#REF!+#REF!+#REF!+#REF!</f>
        <v>#REF!</v>
      </c>
      <c r="L22" s="27" t="e">
        <f>#REF!+#REF!+#REF!+#REF!+#REF!+#REF!+#REF!+#REF!+#REF!+#REF!+#REF!+#REF!+#REF!+#REF!+#REF!+#REF!+#REF!+#REF!+#REF!+#REF!+#REF!+#REF!+#REF!+#REF!+#REF!+#REF!+#REF!+#REF!+#REF!+#REF!+#REF!</f>
        <v>#REF!</v>
      </c>
      <c r="M22" s="24">
        <f>M23</f>
        <v>15117.15</v>
      </c>
      <c r="N22" s="24">
        <f t="shared" ref="N22:O22" si="4">N23</f>
        <v>12187.6</v>
      </c>
      <c r="O22" s="24">
        <f t="shared" si="4"/>
        <v>12187.6</v>
      </c>
      <c r="P22" s="24">
        <f>P23</f>
        <v>39492.35</v>
      </c>
    </row>
    <row r="23" spans="1:17" s="5" customFormat="1" ht="37.5">
      <c r="A23" s="23">
        <v>8</v>
      </c>
      <c r="B23" s="53"/>
      <c r="C23" s="23" t="s">
        <v>50</v>
      </c>
      <c r="D23" s="23" t="s">
        <v>40</v>
      </c>
      <c r="E23" s="25"/>
      <c r="F23" s="25"/>
      <c r="G23" s="25"/>
      <c r="H23" s="25"/>
      <c r="I23" s="26"/>
      <c r="J23" s="26"/>
      <c r="K23" s="26"/>
      <c r="L23" s="26"/>
      <c r="M23" s="24">
        <v>15117.15</v>
      </c>
      <c r="N23" s="28">
        <v>12187.6</v>
      </c>
      <c r="O23" s="28">
        <f>N23</f>
        <v>12187.6</v>
      </c>
      <c r="P23" s="28">
        <f>M23+N23+O23</f>
        <v>39492.35</v>
      </c>
    </row>
    <row r="24" spans="1:17" s="5" customFormat="1" ht="18.75" hidden="1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9"/>
    </row>
    <row r="25" spans="1:17" s="5" customFormat="1" ht="52.5" hidden="1" customHeight="1">
      <c r="A25" s="64" t="s">
        <v>14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</row>
    <row r="26" spans="1:17" s="5" customFormat="1" ht="71.25" customHeight="1">
      <c r="A26" s="23">
        <v>9</v>
      </c>
      <c r="B26" s="52" t="s">
        <v>12</v>
      </c>
      <c r="C26" s="23" t="s">
        <v>13</v>
      </c>
      <c r="D26" s="23" t="s">
        <v>49</v>
      </c>
      <c r="E26" s="25" t="s">
        <v>36</v>
      </c>
      <c r="F26" s="25" t="s">
        <v>36</v>
      </c>
      <c r="G26" s="25" t="s">
        <v>36</v>
      </c>
      <c r="H26" s="25" t="s">
        <v>36</v>
      </c>
      <c r="I26" s="27" t="e">
        <f>#REF!+#REF!</f>
        <v>#REF!</v>
      </c>
      <c r="J26" s="27" t="e">
        <f>#REF!+#REF!</f>
        <v>#REF!</v>
      </c>
      <c r="K26" s="27" t="e">
        <f>#REF!+#REF!</f>
        <v>#REF!</v>
      </c>
      <c r="L26" s="27" t="e">
        <f>#REF!+#REF!</f>
        <v>#REF!</v>
      </c>
      <c r="M26" s="24">
        <f>M27</f>
        <v>2903.54</v>
      </c>
      <c r="N26" s="24">
        <f t="shared" ref="N26:P26" si="5">N27</f>
        <v>2903.54</v>
      </c>
      <c r="O26" s="24">
        <f t="shared" si="5"/>
        <v>2903.54</v>
      </c>
      <c r="P26" s="24">
        <f t="shared" si="5"/>
        <v>8710.619999999999</v>
      </c>
    </row>
    <row r="27" spans="1:17" s="5" customFormat="1" ht="37.5">
      <c r="A27" s="23">
        <v>10</v>
      </c>
      <c r="B27" s="53"/>
      <c r="C27" s="23" t="s">
        <v>50</v>
      </c>
      <c r="D27" s="23" t="s">
        <v>40</v>
      </c>
      <c r="E27" s="25"/>
      <c r="F27" s="25"/>
      <c r="G27" s="25"/>
      <c r="H27" s="25"/>
      <c r="I27" s="26"/>
      <c r="J27" s="26"/>
      <c r="K27" s="26"/>
      <c r="L27" s="26"/>
      <c r="M27" s="28">
        <v>2903.54</v>
      </c>
      <c r="N27" s="28">
        <v>2903.54</v>
      </c>
      <c r="O27" s="28">
        <f>N27</f>
        <v>2903.54</v>
      </c>
      <c r="P27" s="28">
        <f>M27+N27+O27</f>
        <v>8710.619999999999</v>
      </c>
    </row>
    <row r="28" spans="1:17" s="5" customFormat="1" ht="41.25" hidden="1" customHeight="1">
      <c r="A28" s="57" t="s">
        <v>39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</row>
    <row r="29" spans="1:17" ht="21.75" customHeight="1">
      <c r="A29" s="21"/>
      <c r="B29" s="21"/>
      <c r="C29" s="21"/>
      <c r="D29" s="21"/>
      <c r="E29" s="21"/>
      <c r="F29" s="21"/>
      <c r="G29" s="22"/>
      <c r="H29" s="21"/>
      <c r="I29" s="21"/>
      <c r="J29" s="21"/>
      <c r="K29" s="21"/>
      <c r="L29" s="21"/>
    </row>
    <row r="30" spans="1:17" ht="69" customHeight="1">
      <c r="A30" s="55" t="s">
        <v>53</v>
      </c>
      <c r="B30" s="55"/>
      <c r="C30" s="55"/>
      <c r="D30" s="13"/>
      <c r="E30" s="13"/>
      <c r="F30" s="13"/>
      <c r="H30" s="13"/>
      <c r="I30" s="56" t="s">
        <v>8</v>
      </c>
      <c r="J30" s="56"/>
      <c r="K30" s="56"/>
      <c r="L30" s="13"/>
      <c r="M30" s="60" t="s">
        <v>54</v>
      </c>
      <c r="N30" s="60"/>
      <c r="O30" s="60"/>
    </row>
    <row r="31" spans="1:17">
      <c r="A31" s="13"/>
      <c r="B31" s="13"/>
      <c r="C31" s="13"/>
      <c r="D31" s="13"/>
      <c r="E31" s="13"/>
      <c r="F31" s="13"/>
      <c r="H31" s="13"/>
      <c r="I31" s="13"/>
      <c r="J31" s="13"/>
      <c r="K31" s="13"/>
      <c r="L31" s="13"/>
    </row>
  </sheetData>
  <mergeCells count="26">
    <mergeCell ref="B18:B19"/>
    <mergeCell ref="N2:P3"/>
    <mergeCell ref="A30:C30"/>
    <mergeCell ref="I30:K30"/>
    <mergeCell ref="A28:P28"/>
    <mergeCell ref="M30:O30"/>
    <mergeCell ref="A21:P21"/>
    <mergeCell ref="A25:P25"/>
    <mergeCell ref="A24:P24"/>
    <mergeCell ref="B22:B23"/>
    <mergeCell ref="B26:B27"/>
    <mergeCell ref="A20:P20"/>
    <mergeCell ref="A17:P17"/>
    <mergeCell ref="A16:P16"/>
    <mergeCell ref="C9:C10"/>
    <mergeCell ref="N5:P7"/>
    <mergeCell ref="P9:P10"/>
    <mergeCell ref="A8:P8"/>
    <mergeCell ref="B12:B13"/>
    <mergeCell ref="N4:P4"/>
    <mergeCell ref="B14:B15"/>
    <mergeCell ref="E9:H9"/>
    <mergeCell ref="I9:I10"/>
    <mergeCell ref="A9:A10"/>
    <mergeCell ref="B9:B10"/>
    <mergeCell ref="D9:D10"/>
  </mergeCells>
  <pageMargins left="0.70866141732283472" right="0.31496062992125984" top="0.35433070866141736" bottom="0.35433070866141736" header="0.31496062992125984" footer="0.31496062992125984"/>
  <pageSetup paperSize="9" scale="54" fitToHeight="14" orientation="landscape" verticalDpi="180" r:id="rId1"/>
  <rowBreaks count="1" manualBreakCount="1">
    <brk id="3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.140625" defaultRowHeight="11.25"/>
  <cols>
    <col min="1" max="16384" width="9.140625" style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D15"/>
  <sheetViews>
    <sheetView workbookViewId="0">
      <selection activeCell="C13" sqref="C13"/>
    </sheetView>
  </sheetViews>
  <sheetFormatPr defaultRowHeight="15"/>
  <cols>
    <col min="3" max="3" width="16.28515625" customWidth="1"/>
    <col min="4" max="4" width="12.140625" customWidth="1"/>
  </cols>
  <sheetData>
    <row r="3" spans="3:4">
      <c r="C3" s="2"/>
      <c r="D3" s="2"/>
    </row>
    <row r="4" spans="3:4">
      <c r="C4" s="2"/>
      <c r="D4" s="2"/>
    </row>
    <row r="5" spans="3:4">
      <c r="C5" s="2"/>
      <c r="D5" s="2"/>
    </row>
    <row r="7" spans="3:4">
      <c r="C7" s="2"/>
      <c r="D7" s="2"/>
    </row>
    <row r="8" spans="3:4">
      <c r="C8" s="2"/>
      <c r="D8" s="2"/>
    </row>
    <row r="9" spans="3:4">
      <c r="C9" s="2"/>
      <c r="D9" s="2"/>
    </row>
    <row r="10" spans="3:4">
      <c r="C10" s="2"/>
      <c r="D10" s="2"/>
    </row>
    <row r="11" spans="3:4">
      <c r="C11" s="2"/>
      <c r="D11" s="2"/>
    </row>
    <row r="12" spans="3:4">
      <c r="C12" s="2"/>
      <c r="D12" s="2"/>
    </row>
    <row r="13" spans="3:4">
      <c r="C13" s="2"/>
      <c r="D13" s="2"/>
    </row>
    <row r="14" spans="3:4">
      <c r="C14" s="2"/>
      <c r="D14" s="2"/>
    </row>
    <row r="15" spans="3:4">
      <c r="C15" s="2"/>
      <c r="D15" s="2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 1</vt:lpstr>
      <vt:lpstr>прил 2</vt:lpstr>
      <vt:lpstr>Лист3</vt:lpstr>
      <vt:lpstr>'прил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2021-05-31T04:18:22Z</dcterms:modified>
</cp:coreProperties>
</file>