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40602\Desktop\об утверждении перечня УК\решение об определении УО\"/>
    </mc:Choice>
  </mc:AlternateContent>
  <bookViews>
    <workbookView xWindow="0" yWindow="0" windowWidth="24000" windowHeight="9735"/>
  </bookViews>
  <sheets>
    <sheet name="стр.1 (без НДС)" sheetId="3" r:id="rId1"/>
  </sheets>
  <definedNames>
    <definedName name="_xlnm.Print_Titles" localSheetId="0">'стр.1 (без НДС)'!$8:$8</definedName>
    <definedName name="_xlnm.Print_Area" localSheetId="0">'стр.1 (без НДС)'!$A$1:$DD$48</definedName>
  </definedNames>
  <calcPr calcId="152511"/>
</workbook>
</file>

<file path=xl/calcChain.xml><?xml version="1.0" encoding="utf-8"?>
<calcChain xmlns="http://schemas.openxmlformats.org/spreadsheetml/2006/main">
  <c r="CK48" i="3" l="1"/>
  <c r="CK47" i="3" l="1"/>
  <c r="CK46" i="3"/>
  <c r="CK45" i="3"/>
  <c r="CK34" i="3"/>
  <c r="CK33" i="3"/>
  <c r="CK29" i="3"/>
  <c r="BQ47" i="3" l="1"/>
  <c r="BQ46" i="3"/>
  <c r="BQ45" i="3"/>
  <c r="BQ44" i="3"/>
  <c r="BQ34" i="3"/>
  <c r="BQ33" i="3"/>
  <c r="BQ29" i="3"/>
  <c r="BQ23" i="3"/>
  <c r="BQ10" i="3"/>
</calcChain>
</file>

<file path=xl/sharedStrings.xml><?xml version="1.0" encoding="utf-8"?>
<sst xmlns="http://schemas.openxmlformats.org/spreadsheetml/2006/main" count="86" uniqueCount="60">
  <si>
    <t>Годовая плата (рублей)</t>
  </si>
  <si>
    <t>Периодичность выполнения работ
и оказания услуг</t>
  </si>
  <si>
    <t>Стоимость
на 1 кв. метр общей площади (рублей
в месяц)</t>
  </si>
  <si>
    <t>Наименование
работ и услуг</t>
  </si>
  <si>
    <t>П Е Р Е Ч Е Н Ь</t>
  </si>
  <si>
    <t>1 раз в год</t>
  </si>
  <si>
    <t xml:space="preserve">1.2. Работы, выполняемые в зданиях с подвалами:
проверка температурно-влажностного режима подвальных помещений и при выявлении нарушений устранение причин его нарушения;
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требованиями;
контроль за состоянием дверей подвалов и технических подполий, запорных устройств на них. Устранение выявленных неисправностей.
</t>
  </si>
  <si>
    <t xml:space="preserve">1.3. Работы, выполняемые для надлежащего содержания стен многоквартирных домов:
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устройств;
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блоков;
в случае выявления повреждений и нарушений - составление плана мероприятий по инструментальному обследованию стен, восстановлению проектных условий их эксплуатации и его выполнение.
</t>
  </si>
  <si>
    <t xml:space="preserve">1.4. Работы, выполняемые в целях надлежащего содержания перекрытий и покрытий многоквартирных домов:
выявление нарушений условий эксплуатации, несанкционированных изменений конструктивного решения, выявления прогибов, трещин и колебаний;
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плит;
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настила;
проверка состояния утеплителя, гидроизоляции и звукоизоляции, адгезии отделочных слоев к конструкциям перекрытия (покрытия);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</si>
  <si>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 xml:space="preserve">1.5. Работы, выполняемые в целях надлежащего содержания крыш многоквартирных домов:
проверка кровли на отсутствие протечек;
проверка молниезащитных устройств, заземления мачт и другого оборудования, расположенного на крыше;
выявление деформации и повреждений несущих кровельных конструкций,  водоотводящих устройств и оборудования, выходов на крыши, ходовых досок и переходных мостиков на чердаках, осадочных и температурных швов, водоприемных воронок внутреннего водостока;
проверка состояния защитных бетонных плит и ограждений,  мест опирания железобетонных коробов и других элементов на эксплуатируемых крышах;
проверка температурно-влажностного режима и воздухообмена на чердаке;
контроль состояния оборудования или устройств, предотвращающих образование наледи и сосулек;
проверка и при необходимости очистка кровли и водоотводящих устройств от мусора, грязи и наледи, препятствующих стоку дождевых и талых вод;
проверка и при необходимости очистка кровли от скопления снега и наледи;
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составами;
проверка и при необходимости восстановление насыпного пригрузочного защитного слоя для эластомерных или термопластичных мембран балластного способа соединения кровель;
проверка и при необходимости восстановление пешеходных дорожек в местах пешеходных зон кровель из эластомерных и термопластичных материалов;
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деталей;
при выявлении нарушений, приводящих к протечкам, - незамедлительное их устранение. В остальных случаях - разработка плана восстановительных работ (при необходимости), проведение восстановительных работ.
</t>
  </si>
  <si>
    <t>2 раза в год</t>
  </si>
  <si>
    <t xml:space="preserve">1.7. Работы, выполняемые в целях надлежащего содержания фасадов многоквартирных домов:
выявление нарушений отделки фасадов и их отдельных элементов, ослабления связи отделочных слоев со стенами;
контроль состояния и работоспособности подсветки информационных знаков, входов в подъезды (домовые знаки и т.д.);
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козырьках;
контроль состояния и восстановление или замена отдельных элементов крылец и зонтов над входами в здание, в подвалы и над балконами;
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(остановы);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</si>
  <si>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 xml:space="preserve">1.8. Работы, выполняемые в целях надлежащего содержания перегородок в многоквартирных домах:
выявление зыбкости, выпучивания, наличия трещин в теле перегородок и в местах сопряжения между собой и с капитальными стенами, перекрытиями,  дверными коробками, в местах установки санитарно-технических приборов и прохождения различных трубопроводов;
проверка звукоизоляции и огнезащиты;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</si>
  <si>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>1.9. Работы, выполняемые в целях надлежащего содержания внутренней отделки многоквартирных домов, - проверка состояния внутренней отделки. При наличии угрозы обрушения отделочных слоев или нарушения защитных свойств отделки по отношению к несущим конструкциям и инженерному оборудованию - устранение выявленных нарушений.</t>
  </si>
  <si>
    <t>по  мере необходимости</t>
  </si>
  <si>
    <t>постоянно</t>
  </si>
  <si>
    <t>3.2. Проведение дератизации и дезинсекции помещений, входящих в состав общего имущества в многоквартирном доме.</t>
  </si>
  <si>
    <t xml:space="preserve">3.3.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территория), в холодный период года:
</t>
  </si>
  <si>
    <t xml:space="preserve">                                                                                                                                                                                          </t>
  </si>
  <si>
    <t xml:space="preserve">очистка крышек люков колодцев и пожарных гидрантов от снега и льда толщиной слоя свыше 5 см;
</t>
  </si>
  <si>
    <t xml:space="preserve">сдвигание свежевыпавшего снега и очистка придомовой территории от снега и льда при наличии колейности свыше 5 см;
</t>
  </si>
  <si>
    <t xml:space="preserve">очистка придомовой территории от снега наносного происхождения (или подметание такой территории, свободной от снежного покрова);
очистка придомовой территории от наледи и льда;
очистка от мусора урн, установленных возле подъездов, и их промывка, уборка контейнерных площадок, расположенных на придомовой территории общего имущества многоквартирного дома.
</t>
  </si>
  <si>
    <t>уборка крыльца и площадки перед входом в подъезд.</t>
  </si>
  <si>
    <t>ежедневно</t>
  </si>
  <si>
    <t>3.6.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населения.</t>
  </si>
  <si>
    <t xml:space="preserve">4.Текущий ремонт общего имущества МКД.
Выполнение мероприятий по подготовке к работе в осеннее-зимний период 
</t>
  </si>
  <si>
    <t>5. Услуги и работы по управлению общего имущества МКД</t>
  </si>
  <si>
    <t>согласно решений общего собрания собственников помещений МКД</t>
  </si>
  <si>
    <t xml:space="preserve">1.6. Работы, выполняемые в целях надлежащего содержания лестниц многоквартирных домов:
выявление деформации и повреждений в несущих конструкциях, надежности крепления ограждений, выбоин и сколов в ступенях;
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лестницами;
при выявлении повреждений и нарушений - разработка плана восстановительных работ (при необходимости), проведение восстановительных работ.              </t>
  </si>
  <si>
    <t xml:space="preserve">1.10. Работы, выполняемые в целях надлежащего содержания полов помещений, относящихся к общему имуществу в многоквартирном доме: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</si>
  <si>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>2 раза в год, согласно графика ППР</t>
  </si>
  <si>
    <t>2 раза в год, в весенне-осенний период</t>
  </si>
  <si>
    <t>1 раз в месяц</t>
  </si>
  <si>
    <t>ежедневно в рабочие дни</t>
  </si>
  <si>
    <t>очистка от мусора и промывка урн, установленных возле подъездов, и уборка контейнерных площадок, расположенных на территории общего имущества многоквартирного дома;</t>
  </si>
  <si>
    <t>3 раза в летний период</t>
  </si>
  <si>
    <t>уборка и выкашивание газонов;</t>
  </si>
  <si>
    <t>прочистка ливневой канализации;</t>
  </si>
  <si>
    <t xml:space="preserve">3.4. Работы по содержанию придомовой территории в теплый период года:
подметание и уборка придомовой территории;
</t>
  </si>
  <si>
    <t xml:space="preserve">уборка крыльца и площадки перед входом в подъезд, очистка металлической решетки и приямка.
</t>
  </si>
  <si>
    <t xml:space="preserve">1.11. Работы, выполняемые в целях надлежащего содержания оконных и дверных заполнений помещений, относящихся к общему имуществу в многоквартирном доме:
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доме;
при выявлении нарушений в отопительный период - незамедлительный ремонт. В остальных случаях - разработка плана восстановительных работ (при необходимости), проведение восстановительных работ. Работы и услуги, предусмотренные разделом 1 настоящего перечня, которые могут повлиять на обеспечение условий доступности для инвалидов помещения многоквартирного дома, выполняются с учетом обеспечения такого доступа.
</t>
  </si>
  <si>
    <t xml:space="preserve">2.3. Общие работы, выполняемые для надлежащего содержания систем водоснабжения (холодного и горячего), отопления и водоотведения в многоквартирных домах:
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
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систем;
контроль состояния и замена неисправных контрольно-измерительных приборов (манометров, термометров и т.п.);
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доме;
контроль состояния и незамедлительное восстановление герметичности участков трубопроводов и соединительных элементов в случае их разгерметизации;
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канализации;
переключение в целях надежной эксплуатации режимов работы внутреннего водостока, гидравлического затвора внутреннего водостока;
промывка участков водопровода после выполнения ремонтно-строительных работ на водопроводе.
</t>
  </si>
  <si>
    <t xml:space="preserve">2.4. Работы, выполняемые в целях надлежащего содержания систем теплоснабжения (отопление, горячее водоснабжение) в многоквартирных домах:
испытания на прочность и плотность (гидравлические испытания) узлов ввода и систем отопления, промывка и регулировка систем отопления;
удаление воздуха из системы отопления;
промывка централизованных систем теплоснабжения для удаления накипно-коррозионных отложений.
</t>
  </si>
  <si>
    <t xml:space="preserve">2.5. Работы, выполняемые в целях надлежащего содержания электрооборудования, радио- и телекоммуникационного оборудования в многоквартирном доме:
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проверки;
проверка и обеспечение работоспособности устройств защитного отключения;
техническое обслуживание и ремонт силовых и осветительных установок, систем автоматической пожарной сигнализации, 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электрооборудования;
контроль состояния и замена вышедших из строя датчиков, проводки и оборудования пожарной и охранной сигнализации; обеспечение сохранности коллективного  (общедомового) прибора учета электрической энергии, устанволенного в помещениях, отнесенных к общему имуществу многоквартирного дома, а также иного оборудования, входящего в интелектуальную систему учета электрической энергии (мощности).
</t>
  </si>
  <si>
    <t>2.6. Работы по обеспечению требований пожарной безопасности - 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защиты. Проверка состояния и при необходимости выполнение работ по восстановлению конструкций и (или) иного оборудования, предназначенного для обеспечения условий доступности для инвалидов помещения многоквартирного дома. Работы и услуги, предусмотренные разделом 2 настоящего перечня, которые могут повлиять на обеспечение условий доступности для инвалидов помещения многоквартирного дома, выполняются с учетом обеспечения такого доступа.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</si>
  <si>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ручек;</t>
  </si>
  <si>
    <t>мытье окон;</t>
  </si>
  <si>
    <t xml:space="preserve">очистка систем защиты от грязи (металлических решеток, ячеистых покрытий, приямков, текстильных матов).
</t>
  </si>
  <si>
    <t xml:space="preserve">3.5. Работы по обеспечению вывоза бытовых отходов
3.5.1. Работы по организации и содержанию мест (площадок) накопления твердых коммунальных отходов, включая обслуживание и очистку мусоропроводов, мусороприемных камер, контейнерных площадок;
3.5.2. Организация накопления 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 размещению таких отходов.
</t>
  </si>
  <si>
    <t xml:space="preserve">ИТОГО: Размер платы за содержание жилого помещения на 1 кв.м. в меяц, равный размеру платы за содержание жилого помещения на 1 кв.м. в месяц, установленного постановлением Администрации г.Шарыпово от 26.11.2019г.  № 257  на 2020 год </t>
  </si>
  <si>
    <t>работ и (или) услуг по управлению многоквартирным домом, услуг и работ по содержанию и ремонту общего имущества в многоквартирном доме №23, микрорайона Пионерный, г.Шарыпово, Красноярского края, устанавливаемый в зависимости от конструктивных и технических параметров многоквартирного дома, включая требования к объемам, качеству, периодичности каждой из таких работ и услуг, сформированный из числа работ и услуг, указанных в минимальном перечне услуг и работ, необходимых для обеспечения надлежащего содержания общего имущества в многоквартирном доме, утвержденном постановлением Правительства Российской Федерации от 3 апреля 2013 г. N 290</t>
  </si>
  <si>
    <t xml:space="preserve">
1.1. Работы, выполняемые в отношении всех видов фундаментов:
проверка соответствия параметров вертикальной планировки территории вокруг здания проектным параметрам. Устранение выявленных нарушений;
проверка технического состояния видимых частей конструкций с выявлением:
признаков неравномерных осадок фундаментов всех типов;
коррозии арматуры, расслаивания, трещин, выпучивания, отклонения от вертикали в домах с бетонными, железобетонными и каменными фундаментами;
при выявлении нарушений - разработка контрольных шурфов в местах обнаружения дефектов, детальное обследование и составление плана мероприятий по устранению причин нарушения и восстановлению эксплуатационных свойств конструкций;
проверка состояния гидроизоляции фундаментов и систем водоотвода фундамента. При выявлении нарушений - восстановление их работоспособности.
</t>
  </si>
  <si>
    <t>1. Работы, необходимые для надлежащего содержания несущих конструкций (фундаментов, стен, перекрытий и покрытий, лестниц, несущих элементов крыш) и ненесущих конструкций (перегородок, внутренней отделки, полов) многоквартирных домов</t>
  </si>
  <si>
    <t>периодичность выполнения работ
и оказания услуг, указана в ниже приведенных пунктах по видам работ и услуг</t>
  </si>
  <si>
    <t>2. Работы, необходимые для надлежащего содержания  оборудования и систем инженерно-технического обеспечения, входящих в состав общего имущества в многоквартирном доме</t>
  </si>
  <si>
    <t xml:space="preserve">2.1. Работы, выполняемые в целях надлежащего содержания мусоропроводов многоквартирного дома: проверка технического состояния и работоспособности элементов мусоропровода; при выявлении засоров - незамедлительное их устранение; чистка, промывка и дезинфекция загрузочных клапанов стволов мусоропроводов, мусоросборной камеры и её оборудования; при выявлении повреждений и нарушений - разработка плана восстановительных работ (при необходимости), проведение восстановительных работ.      </t>
  </si>
  <si>
    <t xml:space="preserve">2.2. Работы, выполняемые в целях надлежащего содержания систем вентиляции многоквартирного дома:
техническое обслуживание и сезонное управление оборудованием систем вентиляции,  определение работоспособности оборудования и элементов систем;
проверка утепления теплых чердаков, плотности закрытия входов на них;
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креплений;
проверка исправности, техническое обслуживание и ремонт оборудования системы холодоснабжения;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</si>
  <si>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>3. Работы и услуги по содержанию иного общего имущества
в многоквартирном доме</t>
  </si>
  <si>
    <t xml:space="preserve">
3.1. Работы по содержанию помещений, входящих в состав общего имущества в многоквартирном доме:
- сухая и влажная уборка тамбуров, холлов, коридоров, лестничных площадок и маршей, пандусов и иных мест общего пользования:
</t>
  </si>
  <si>
    <t>Приложение №2 к  постановлению Администрации  города Шарыпово  от 20.07.2020    № 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</si>
</sst>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р_._-;\-* #,##0.00\ _р_._-;_-* &quot;-&quot;??\ _р_._-;_-@_-"/>
    <numFmt numFmtId="165" formatCode="_-* #,##0.00_р_._-;\-* #,##0.00_р_._-;_-* &quot;-&quot;??_р_._-;_-@_-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2" fillId="2" borderId="0" xfId="0" applyFont="1" applyFill="1"/>
    <xf numFmtId="2" fontId="2" fillId="0" borderId="0" xfId="0" applyNumberFormat="1" applyFont="1" applyFill="1"/>
    <xf numFmtId="165" fontId="2" fillId="0" borderId="0" xfId="1" applyFont="1" applyFill="1"/>
    <xf numFmtId="165" fontId="2" fillId="0" borderId="0" xfId="0" applyNumberFormat="1" applyFont="1" applyFill="1"/>
    <xf numFmtId="164" fontId="2" fillId="0" borderId="0" xfId="0" applyNumberFormat="1" applyFont="1" applyFill="1"/>
    <xf numFmtId="43" fontId="2" fillId="0" borderId="0" xfId="0" applyNumberFormat="1" applyFont="1" applyFill="1"/>
    <xf numFmtId="2" fontId="2" fillId="3" borderId="0" xfId="0" applyNumberFormat="1" applyFont="1" applyFill="1"/>
    <xf numFmtId="0" fontId="2" fillId="3" borderId="0" xfId="0" applyFont="1" applyFill="1"/>
    <xf numFmtId="4" fontId="7" fillId="3" borderId="0" xfId="0" applyNumberFormat="1" applyFont="1" applyFill="1" applyAlignment="1">
      <alignment horizontal="center" vertical="center" wrapText="1"/>
    </xf>
    <xf numFmtId="4" fontId="2" fillId="3" borderId="0" xfId="0" applyNumberFormat="1" applyFont="1" applyFill="1"/>
    <xf numFmtId="165" fontId="2" fillId="3" borderId="0" xfId="0" applyNumberFormat="1" applyFont="1" applyFill="1"/>
    <xf numFmtId="164" fontId="2" fillId="3" borderId="0" xfId="0" applyNumberFormat="1" applyFont="1" applyFill="1"/>
    <xf numFmtId="0" fontId="9" fillId="0" borderId="12" xfId="0" applyFont="1" applyFill="1" applyBorder="1" applyAlignment="1"/>
    <xf numFmtId="4" fontId="5" fillId="0" borderId="6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4" fontId="5" fillId="0" borderId="7" xfId="0" applyNumberFormat="1" applyFont="1" applyFill="1" applyBorder="1" applyAlignment="1">
      <alignment horizontal="center" vertical="top" wrapText="1"/>
    </xf>
    <xf numFmtId="4" fontId="5" fillId="0" borderId="10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5" fillId="0" borderId="11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2" fontId="5" fillId="0" borderId="4" xfId="0" applyNumberFormat="1" applyFont="1" applyFill="1" applyBorder="1" applyAlignment="1">
      <alignment horizontal="center" vertical="top" wrapText="1"/>
    </xf>
    <xf numFmtId="2" fontId="5" fillId="0" borderId="12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Fill="1" applyBorder="1" applyAlignment="1">
      <alignment horizontal="center" vertical="top" wrapText="1"/>
    </xf>
    <xf numFmtId="2" fontId="5" fillId="0" borderId="4" xfId="0" applyNumberFormat="1" applyFont="1" applyFill="1" applyBorder="1" applyAlignment="1">
      <alignment horizontal="center" vertical="top"/>
    </xf>
    <xf numFmtId="2" fontId="5" fillId="0" borderId="12" xfId="0" applyNumberFormat="1" applyFont="1" applyFill="1" applyBorder="1" applyAlignment="1">
      <alignment horizontal="center" vertical="top"/>
    </xf>
    <xf numFmtId="2" fontId="5" fillId="0" borderId="5" xfId="0" applyNumberFormat="1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top" wrapText="1"/>
    </xf>
    <xf numFmtId="0" fontId="5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4" fontId="5" fillId="0" borderId="6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4" fontId="5" fillId="0" borderId="7" xfId="0" applyNumberFormat="1" applyFont="1" applyFill="1" applyBorder="1" applyAlignment="1">
      <alignment horizontal="center" vertical="top" wrapText="1"/>
    </xf>
    <xf numFmtId="4" fontId="5" fillId="0" borderId="8" xfId="0" applyNumberFormat="1" applyFont="1" applyFill="1" applyBorder="1" applyAlignment="1">
      <alignment horizontal="center" vertical="top" wrapText="1"/>
    </xf>
    <xf numFmtId="4" fontId="5" fillId="0" borderId="0" xfId="0" applyNumberFormat="1" applyFont="1" applyFill="1" applyBorder="1" applyAlignment="1">
      <alignment horizontal="center" vertical="top" wrapText="1"/>
    </xf>
    <xf numFmtId="4" fontId="5" fillId="0" borderId="9" xfId="0" applyNumberFormat="1" applyFont="1" applyFill="1" applyBorder="1" applyAlignment="1">
      <alignment horizontal="center" vertical="top" wrapText="1"/>
    </xf>
    <xf numFmtId="4" fontId="5" fillId="0" borderId="10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5" fillId="0" borderId="11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 vertical="top" wrapText="1"/>
    </xf>
    <xf numFmtId="4" fontId="5" fillId="2" borderId="3" xfId="0" applyNumberFormat="1" applyFont="1" applyFill="1" applyBorder="1" applyAlignment="1">
      <alignment horizontal="center" vertical="top" wrapText="1"/>
    </xf>
    <xf numFmtId="4" fontId="5" fillId="2" borderId="4" xfId="0" applyNumberFormat="1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165" fontId="2" fillId="3" borderId="0" xfId="1" applyFont="1" applyFill="1" applyAlignment="1">
      <alignment horizontal="center"/>
    </xf>
    <xf numFmtId="0" fontId="5" fillId="0" borderId="14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left" wrapText="1"/>
    </xf>
    <xf numFmtId="2" fontId="9" fillId="0" borderId="4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60"/>
  <sheetViews>
    <sheetView tabSelected="1" view="pageBreakPreview" zoomScale="75" zoomScaleNormal="100" zoomScaleSheetLayoutView="75" workbookViewId="0">
      <selection activeCell="EC7" sqref="EC7"/>
    </sheetView>
  </sheetViews>
  <sheetFormatPr defaultColWidth="0.85546875" defaultRowHeight="15.75" x14ac:dyDescent="0.25"/>
  <cols>
    <col min="1" max="41" width="0.85546875" style="1"/>
    <col min="42" max="42" width="77.5703125" style="1" customWidth="1"/>
    <col min="43" max="67" width="0.85546875" style="1"/>
    <col min="68" max="68" width="2.7109375" style="1" customWidth="1"/>
    <col min="69" max="69" width="3" style="1" hidden="1" customWidth="1"/>
    <col min="70" max="70" width="2" style="1" hidden="1" customWidth="1"/>
    <col min="71" max="87" width="0" style="1" hidden="1" customWidth="1"/>
    <col min="88" max="88" width="3.85546875" style="1" hidden="1" customWidth="1"/>
    <col min="89" max="89" width="2" style="1" customWidth="1"/>
    <col min="90" max="95" width="0.85546875" style="1"/>
    <col min="96" max="96" width="4.42578125" style="1" bestFit="1" customWidth="1"/>
    <col min="97" max="101" width="0.85546875" style="1"/>
    <col min="102" max="102" width="15.42578125" style="1" bestFit="1" customWidth="1"/>
    <col min="103" max="107" width="0.85546875" style="1"/>
    <col min="108" max="108" width="4.42578125" style="1" customWidth="1"/>
    <col min="109" max="16384" width="0.85546875" style="1"/>
  </cols>
  <sheetData>
    <row r="1" spans="1:108" ht="25.5" customHeight="1" x14ac:dyDescent="0.25">
      <c r="A1" s="50" t="s">
        <v>59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</row>
    <row r="2" spans="1:108" s="2" customFormat="1" ht="3" customHeight="1" x14ac:dyDescent="0.2"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</row>
    <row r="3" spans="1:108" s="3" customFormat="1" ht="16.5" x14ac:dyDescent="0.25">
      <c r="A3" s="48" t="s">
        <v>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</row>
    <row r="4" spans="1:108" s="3" customFormat="1" ht="18" customHeight="1" x14ac:dyDescent="0.25">
      <c r="A4" s="45" t="s">
        <v>50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</row>
    <row r="5" spans="1:108" s="3" customFormat="1" ht="17.2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</row>
    <row r="6" spans="1:108" s="3" customFormat="1" ht="16.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</row>
    <row r="7" spans="1:108" s="3" customFormat="1" ht="33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</row>
    <row r="8" spans="1:108" ht="60" customHeight="1" x14ac:dyDescent="0.25">
      <c r="A8" s="49" t="s">
        <v>3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 t="s">
        <v>1</v>
      </c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 t="s">
        <v>0</v>
      </c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 t="s">
        <v>2</v>
      </c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</row>
    <row r="9" spans="1:108" ht="93.75" customHeight="1" x14ac:dyDescent="0.25">
      <c r="A9" s="39" t="s">
        <v>52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1"/>
      <c r="AQ9" s="42" t="s">
        <v>53</v>
      </c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4"/>
      <c r="BQ9" s="24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6"/>
      <c r="CK9" s="42">
        <v>1.49</v>
      </c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4"/>
    </row>
    <row r="10" spans="1:108" ht="211.5" customHeight="1" x14ac:dyDescent="0.25">
      <c r="A10" s="53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2" t="s">
        <v>5</v>
      </c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4">
        <f>1562*CK10*12</f>
        <v>0</v>
      </c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6"/>
      <c r="CK10" s="36">
        <v>0</v>
      </c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8"/>
    </row>
    <row r="11" spans="1:108" ht="125.25" customHeight="1" x14ac:dyDescent="0.25">
      <c r="A11" s="53" t="s">
        <v>6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2" t="s">
        <v>5</v>
      </c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7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9"/>
      <c r="CK11" s="36">
        <v>0</v>
      </c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8"/>
    </row>
    <row r="12" spans="1:108" ht="153" customHeight="1" x14ac:dyDescent="0.25">
      <c r="A12" s="53" t="s">
        <v>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2" t="s">
        <v>5</v>
      </c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7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9"/>
      <c r="CK12" s="36">
        <v>0</v>
      </c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8"/>
    </row>
    <row r="13" spans="1:108" ht="230.25" customHeight="1" x14ac:dyDescent="0.25">
      <c r="A13" s="51" t="s">
        <v>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4" t="s">
        <v>5</v>
      </c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57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9"/>
      <c r="CK13" s="36">
        <v>0</v>
      </c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8"/>
    </row>
    <row r="14" spans="1:108" ht="366.75" customHeight="1" x14ac:dyDescent="0.25">
      <c r="A14" s="51" t="s">
        <v>9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2" t="s">
        <v>31</v>
      </c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7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9"/>
      <c r="CK14" s="36">
        <v>0</v>
      </c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8"/>
    </row>
    <row r="15" spans="1:108" ht="115.5" customHeight="1" x14ac:dyDescent="0.25">
      <c r="A15" s="51" t="s">
        <v>28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2" t="s">
        <v>5</v>
      </c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7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9"/>
      <c r="CK15" s="36">
        <v>0</v>
      </c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8"/>
    </row>
    <row r="16" spans="1:108" ht="188.25" customHeight="1" x14ac:dyDescent="0.25">
      <c r="A16" s="51" t="s">
        <v>11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2" t="s">
        <v>10</v>
      </c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7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9"/>
      <c r="CK16" s="36">
        <v>0</v>
      </c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8"/>
    </row>
    <row r="17" spans="1:108" ht="123.75" customHeight="1" x14ac:dyDescent="0.25">
      <c r="A17" s="51" t="s">
        <v>12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2" t="s">
        <v>5</v>
      </c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7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9"/>
      <c r="CK17" s="36">
        <v>0</v>
      </c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8"/>
    </row>
    <row r="18" spans="1:108" ht="54.75" customHeight="1" x14ac:dyDescent="0.25">
      <c r="A18" s="51" t="s">
        <v>13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2" t="s">
        <v>5</v>
      </c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7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9"/>
      <c r="CK18" s="36">
        <v>0</v>
      </c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8"/>
    </row>
    <row r="19" spans="1:108" ht="76.5" customHeight="1" x14ac:dyDescent="0.25">
      <c r="A19" s="51" t="s">
        <v>29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2" t="s">
        <v>5</v>
      </c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7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9"/>
      <c r="CK19" s="36">
        <v>0</v>
      </c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8"/>
    </row>
    <row r="20" spans="1:108" ht="153.75" customHeight="1" x14ac:dyDescent="0.25">
      <c r="A20" s="65" t="s">
        <v>40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7"/>
      <c r="AQ20" s="52" t="s">
        <v>5</v>
      </c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60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2"/>
      <c r="CK20" s="36">
        <v>0</v>
      </c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8"/>
    </row>
    <row r="21" spans="1:108" ht="80.25" customHeight="1" x14ac:dyDescent="0.25">
      <c r="A21" s="27" t="s">
        <v>54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9"/>
      <c r="AQ21" s="30" t="s">
        <v>53</v>
      </c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2"/>
      <c r="BQ21" s="21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3"/>
      <c r="CK21" s="36">
        <v>2.21</v>
      </c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8"/>
    </row>
    <row r="22" spans="1:108" ht="90.75" customHeight="1" x14ac:dyDescent="0.25">
      <c r="A22" s="68" t="s">
        <v>55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70"/>
      <c r="AQ22" s="30" t="s">
        <v>14</v>
      </c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2"/>
      <c r="BQ22" s="21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3"/>
      <c r="CK22" s="36">
        <v>0</v>
      </c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8"/>
    </row>
    <row r="23" spans="1:108" ht="178.5" customHeight="1" x14ac:dyDescent="0.25">
      <c r="A23" s="51" t="s">
        <v>56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2" t="s">
        <v>14</v>
      </c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71">
        <f>1562*CK23*12</f>
        <v>0</v>
      </c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33">
        <v>0</v>
      </c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5"/>
    </row>
    <row r="24" spans="1:108" ht="269.25" customHeight="1" x14ac:dyDescent="0.25">
      <c r="A24" s="51" t="s">
        <v>41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2" t="s">
        <v>15</v>
      </c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33">
        <v>0</v>
      </c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5"/>
    </row>
    <row r="25" spans="1:108" ht="107.25" customHeight="1" x14ac:dyDescent="0.25">
      <c r="A25" s="65" t="s">
        <v>42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7"/>
      <c r="AQ25" s="52" t="s">
        <v>5</v>
      </c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33">
        <v>0</v>
      </c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5"/>
    </row>
    <row r="26" spans="1:108" ht="198" customHeight="1" x14ac:dyDescent="0.25">
      <c r="A26" s="51" t="s">
        <v>43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2" t="s">
        <v>30</v>
      </c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33">
        <v>0</v>
      </c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5"/>
    </row>
    <row r="27" spans="1:108" ht="111" customHeight="1" x14ac:dyDescent="0.25">
      <c r="A27" s="51" t="s">
        <v>44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2" t="s">
        <v>15</v>
      </c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33">
        <v>0</v>
      </c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5"/>
    </row>
    <row r="28" spans="1:108" ht="94.5" customHeight="1" x14ac:dyDescent="0.25">
      <c r="A28" s="27" t="s">
        <v>57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9"/>
      <c r="AQ28" s="30" t="s">
        <v>53</v>
      </c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2"/>
      <c r="BQ28" s="18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20"/>
      <c r="CK28" s="33">
        <v>0</v>
      </c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5"/>
    </row>
    <row r="29" spans="1:108" ht="90" customHeight="1" x14ac:dyDescent="0.25">
      <c r="A29" s="87" t="s">
        <v>58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52" t="s">
        <v>23</v>
      </c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4">
        <f>1562*CK29*12</f>
        <v>438609.6</v>
      </c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6"/>
      <c r="CK29" s="72">
        <f>ROUND(23.4*1,2)</f>
        <v>23.4</v>
      </c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4"/>
    </row>
    <row r="30" spans="1:108" ht="46.5" customHeight="1" x14ac:dyDescent="0.25">
      <c r="A30" s="65" t="s">
        <v>45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7"/>
      <c r="AQ30" s="30" t="s">
        <v>32</v>
      </c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2"/>
      <c r="BQ30" s="57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9"/>
      <c r="CK30" s="75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7"/>
    </row>
    <row r="31" spans="1:108" ht="18.75" customHeight="1" x14ac:dyDescent="0.25">
      <c r="A31" s="65" t="s">
        <v>46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7"/>
      <c r="AQ31" s="81" t="s">
        <v>5</v>
      </c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3"/>
      <c r="BQ31" s="57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9"/>
      <c r="CK31" s="75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7"/>
    </row>
    <row r="32" spans="1:108" ht="43.5" customHeight="1" x14ac:dyDescent="0.25">
      <c r="A32" s="65" t="s">
        <v>47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7"/>
      <c r="AQ32" s="84" t="s">
        <v>14</v>
      </c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6"/>
      <c r="BQ32" s="60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2"/>
      <c r="CK32" s="78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80"/>
    </row>
    <row r="33" spans="1:108" ht="39.75" customHeight="1" x14ac:dyDescent="0.25">
      <c r="A33" s="51" t="s">
        <v>16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2" t="s">
        <v>32</v>
      </c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71">
        <f>1562*CK33*12</f>
        <v>8434.7999999999993</v>
      </c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88">
        <f>ROUND(0.45*1,2)</f>
        <v>0.45</v>
      </c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</row>
    <row r="34" spans="1:108" ht="77.25" customHeight="1" x14ac:dyDescent="0.25">
      <c r="A34" s="51" t="s">
        <v>17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30" t="s">
        <v>18</v>
      </c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2"/>
      <c r="BQ34" s="54">
        <f>1562*CK34*12</f>
        <v>50983.680000000008</v>
      </c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72">
        <f>ROUND(2.72*1,2)</f>
        <v>2.72</v>
      </c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4"/>
    </row>
    <row r="35" spans="1:108" ht="39.75" customHeight="1" x14ac:dyDescent="0.25">
      <c r="A35" s="51" t="s">
        <v>19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30" t="s">
        <v>15</v>
      </c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2"/>
      <c r="BQ35" s="57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75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7"/>
    </row>
    <row r="36" spans="1:108" ht="39" customHeight="1" x14ac:dyDescent="0.25">
      <c r="A36" s="51" t="s">
        <v>20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2" t="s">
        <v>23</v>
      </c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7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75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7"/>
    </row>
    <row r="37" spans="1:108" ht="96" customHeight="1" x14ac:dyDescent="0.25">
      <c r="A37" s="51" t="s">
        <v>21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2" t="s">
        <v>23</v>
      </c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7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75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7"/>
    </row>
    <row r="38" spans="1:108" ht="21" customHeight="1" x14ac:dyDescent="0.25">
      <c r="A38" s="51" t="s">
        <v>22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2" t="s">
        <v>15</v>
      </c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7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75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7"/>
    </row>
    <row r="39" spans="1:108" ht="90" customHeight="1" x14ac:dyDescent="0.25">
      <c r="A39" s="51" t="s">
        <v>38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2" t="s">
        <v>23</v>
      </c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7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75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7"/>
    </row>
    <row r="40" spans="1:108" ht="48" customHeight="1" x14ac:dyDescent="0.25">
      <c r="A40" s="65" t="s">
        <v>34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7"/>
      <c r="AQ40" s="30" t="s">
        <v>23</v>
      </c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2"/>
      <c r="BQ40" s="57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75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7"/>
    </row>
    <row r="41" spans="1:108" ht="20.25" customHeight="1" x14ac:dyDescent="0.25">
      <c r="A41" s="65" t="s">
        <v>36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7"/>
      <c r="AQ41" s="30" t="s">
        <v>35</v>
      </c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2"/>
      <c r="BQ41" s="57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75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7"/>
    </row>
    <row r="42" spans="1:108" ht="20.25" customHeight="1" x14ac:dyDescent="0.25">
      <c r="A42" s="65" t="s">
        <v>37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7"/>
      <c r="AQ42" s="30" t="s">
        <v>15</v>
      </c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2"/>
      <c r="BQ42" s="57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75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7"/>
    </row>
    <row r="43" spans="1:108" s="4" customFormat="1" ht="46.5" customHeight="1" x14ac:dyDescent="0.25">
      <c r="A43" s="65" t="s">
        <v>39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7"/>
      <c r="AQ43" s="30" t="s">
        <v>15</v>
      </c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2"/>
      <c r="BQ43" s="60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75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7"/>
    </row>
    <row r="44" spans="1:108" s="5" customFormat="1" ht="121.5" customHeight="1" x14ac:dyDescent="0.25">
      <c r="A44" s="89" t="s">
        <v>48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90" t="s">
        <v>33</v>
      </c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1">
        <f>1562*CK44*12</f>
        <v>0</v>
      </c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2"/>
      <c r="CK44" s="93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5"/>
    </row>
    <row r="45" spans="1:108" ht="42.75" customHeight="1" x14ac:dyDescent="0.25">
      <c r="A45" s="51" t="s">
        <v>24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2" t="s">
        <v>15</v>
      </c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71">
        <f>1562*CK45*12</f>
        <v>22305.360000000001</v>
      </c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97">
        <f>ROUND(1.19*1,2)</f>
        <v>1.19</v>
      </c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97"/>
      <c r="CW45" s="97"/>
      <c r="CX45" s="97"/>
      <c r="CY45" s="97"/>
      <c r="CZ45" s="97"/>
      <c r="DA45" s="97"/>
      <c r="DB45" s="97"/>
      <c r="DC45" s="97"/>
      <c r="DD45" s="97"/>
    </row>
    <row r="46" spans="1:108" ht="54.75" customHeight="1" x14ac:dyDescent="0.25">
      <c r="A46" s="51" t="s">
        <v>25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2" t="s">
        <v>27</v>
      </c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71">
        <f>1562*CK46*12</f>
        <v>247045.91999999998</v>
      </c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52">
        <f>ROUND(13.18*1,2)</f>
        <v>13.18</v>
      </c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</row>
    <row r="47" spans="1:108" ht="27" customHeight="1" x14ac:dyDescent="0.25">
      <c r="A47" s="51" t="s">
        <v>26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2" t="s">
        <v>23</v>
      </c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71">
        <f>1562*CK47*12</f>
        <v>72914.16</v>
      </c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52">
        <f>ROUND(3.89*1,2)</f>
        <v>3.89</v>
      </c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</row>
    <row r="48" spans="1:108" ht="32.25" customHeight="1" x14ac:dyDescent="0.25">
      <c r="A48" s="98" t="s">
        <v>49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00">
        <f>CK10+CK23+CK29+CK33+CK34+CK45+CK46+CK47+CK9+CK21</f>
        <v>48.53</v>
      </c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2"/>
    </row>
    <row r="49" spans="42:108" ht="3" customHeight="1" x14ac:dyDescent="0.25"/>
    <row r="50" spans="42:108" x14ac:dyDescent="0.25"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1"/>
      <c r="CE50" s="11"/>
      <c r="CF50" s="11"/>
      <c r="CG50" s="11"/>
      <c r="CH50" s="11"/>
      <c r="CI50" s="11"/>
      <c r="CJ50" s="96"/>
      <c r="CK50" s="96"/>
      <c r="CL50" s="96"/>
      <c r="CM50" s="96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3"/>
      <c r="CY50" s="6"/>
      <c r="CZ50" s="6"/>
      <c r="DA50" s="6"/>
      <c r="DB50" s="6"/>
      <c r="DC50" s="6"/>
      <c r="DD50" s="7"/>
    </row>
    <row r="51" spans="42:108" x14ac:dyDescent="0.25">
      <c r="AP51" s="14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5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DD51" s="8"/>
    </row>
    <row r="52" spans="42:108" x14ac:dyDescent="0.25"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5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1"/>
    </row>
    <row r="53" spans="42:108" x14ac:dyDescent="0.25"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42:108" x14ac:dyDescent="0.25"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1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6"/>
    </row>
    <row r="55" spans="42:108" x14ac:dyDescent="0.25"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1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6"/>
    </row>
    <row r="56" spans="42:108" x14ac:dyDescent="0.25">
      <c r="CX56" s="6"/>
    </row>
    <row r="57" spans="42:108" x14ac:dyDescent="0.25">
      <c r="CJ57" s="9"/>
    </row>
    <row r="58" spans="42:108" x14ac:dyDescent="0.25">
      <c r="CJ58" s="10"/>
      <c r="CX58" s="11"/>
    </row>
    <row r="60" spans="42:108" x14ac:dyDescent="0.25">
      <c r="CX60" s="10"/>
    </row>
  </sheetData>
  <mergeCells count="125">
    <mergeCell ref="CJ50:CM50"/>
    <mergeCell ref="A45:AP45"/>
    <mergeCell ref="AQ45:BP45"/>
    <mergeCell ref="BQ45:CJ45"/>
    <mergeCell ref="CK45:DD45"/>
    <mergeCell ref="A48:BP48"/>
    <mergeCell ref="CK48:DD48"/>
    <mergeCell ref="A47:AP47"/>
    <mergeCell ref="AQ47:BP47"/>
    <mergeCell ref="BQ47:CJ47"/>
    <mergeCell ref="CK47:DD47"/>
    <mergeCell ref="AQ43:BP43"/>
    <mergeCell ref="BQ34:CJ43"/>
    <mergeCell ref="A44:AP44"/>
    <mergeCell ref="AQ44:BP44"/>
    <mergeCell ref="BQ44:CJ44"/>
    <mergeCell ref="CK44:DD44"/>
    <mergeCell ref="A46:AP46"/>
    <mergeCell ref="AQ46:BP46"/>
    <mergeCell ref="BQ46:CJ46"/>
    <mergeCell ref="CK46:DD46"/>
    <mergeCell ref="BQ33:CJ33"/>
    <mergeCell ref="CK33:DD33"/>
    <mergeCell ref="A41:AP41"/>
    <mergeCell ref="AQ41:BP41"/>
    <mergeCell ref="A36:AP36"/>
    <mergeCell ref="AQ36:BP36"/>
    <mergeCell ref="A37:AP37"/>
    <mergeCell ref="AQ37:BP37"/>
    <mergeCell ref="A34:AP34"/>
    <mergeCell ref="AQ34:BP34"/>
    <mergeCell ref="A33:AP33"/>
    <mergeCell ref="AQ33:BP33"/>
    <mergeCell ref="A39:AP39"/>
    <mergeCell ref="AQ39:BP39"/>
    <mergeCell ref="A38:AP38"/>
    <mergeCell ref="AQ38:BP38"/>
    <mergeCell ref="CK34:DD43"/>
    <mergeCell ref="A35:AP35"/>
    <mergeCell ref="AQ35:BP35"/>
    <mergeCell ref="A40:AP40"/>
    <mergeCell ref="AQ40:BP40"/>
    <mergeCell ref="A42:AP42"/>
    <mergeCell ref="AQ42:BP42"/>
    <mergeCell ref="A43:AP43"/>
    <mergeCell ref="CK27:DD27"/>
    <mergeCell ref="BQ29:CJ32"/>
    <mergeCell ref="CK29:DD32"/>
    <mergeCell ref="A30:AP30"/>
    <mergeCell ref="AQ30:BP30"/>
    <mergeCell ref="A31:AP31"/>
    <mergeCell ref="AQ31:BP31"/>
    <mergeCell ref="A32:AP32"/>
    <mergeCell ref="AQ32:BP32"/>
    <mergeCell ref="A29:AP29"/>
    <mergeCell ref="AQ29:BP29"/>
    <mergeCell ref="AQ26:BP26"/>
    <mergeCell ref="A22:AP22"/>
    <mergeCell ref="AQ22:BP22"/>
    <mergeCell ref="BQ23:CJ27"/>
    <mergeCell ref="A24:AP24"/>
    <mergeCell ref="AQ24:BP24"/>
    <mergeCell ref="A25:AP25"/>
    <mergeCell ref="AQ25:BP25"/>
    <mergeCell ref="A27:AP27"/>
    <mergeCell ref="AQ27:BP27"/>
    <mergeCell ref="A4:DD7"/>
    <mergeCell ref="BP2:CM2"/>
    <mergeCell ref="A3:DD3"/>
    <mergeCell ref="A8:AP8"/>
    <mergeCell ref="AQ8:BP8"/>
    <mergeCell ref="BQ8:CJ8"/>
    <mergeCell ref="CK8:DD8"/>
    <mergeCell ref="A1:DD1"/>
    <mergeCell ref="A16:AP16"/>
    <mergeCell ref="AQ16:BP16"/>
    <mergeCell ref="A10:AP10"/>
    <mergeCell ref="AQ10:BP10"/>
    <mergeCell ref="BQ10:CJ20"/>
    <mergeCell ref="A11:AP11"/>
    <mergeCell ref="AQ11:BP11"/>
    <mergeCell ref="A12:AP12"/>
    <mergeCell ref="AQ12:BP12"/>
    <mergeCell ref="A13:AP13"/>
    <mergeCell ref="AQ13:BP13"/>
    <mergeCell ref="A19:AP19"/>
    <mergeCell ref="AQ19:BP19"/>
    <mergeCell ref="A14:AP14"/>
    <mergeCell ref="AQ14:BP14"/>
    <mergeCell ref="A15:AP15"/>
    <mergeCell ref="CK12:DD12"/>
    <mergeCell ref="CK13:DD13"/>
    <mergeCell ref="CK14:DD14"/>
    <mergeCell ref="CK15:DD15"/>
    <mergeCell ref="CK16:DD16"/>
    <mergeCell ref="A9:AP9"/>
    <mergeCell ref="AQ9:BP9"/>
    <mergeCell ref="CK9:DD9"/>
    <mergeCell ref="CK10:DD10"/>
    <mergeCell ref="CK11:DD11"/>
    <mergeCell ref="AQ15:BP15"/>
    <mergeCell ref="A28:AP28"/>
    <mergeCell ref="AQ28:BP28"/>
    <mergeCell ref="CK28:DD28"/>
    <mergeCell ref="CK22:DD22"/>
    <mergeCell ref="CK23:DD23"/>
    <mergeCell ref="CK24:DD24"/>
    <mergeCell ref="CK25:DD25"/>
    <mergeCell ref="CK26:DD26"/>
    <mergeCell ref="CK17:DD17"/>
    <mergeCell ref="CK18:DD18"/>
    <mergeCell ref="CK19:DD19"/>
    <mergeCell ref="CK20:DD20"/>
    <mergeCell ref="A21:AP21"/>
    <mergeCell ref="AQ21:BP21"/>
    <mergeCell ref="CK21:DD21"/>
    <mergeCell ref="A17:AP17"/>
    <mergeCell ref="AQ17:BP17"/>
    <mergeCell ref="A18:AP18"/>
    <mergeCell ref="AQ18:BP18"/>
    <mergeCell ref="A20:AP20"/>
    <mergeCell ref="AQ20:BP20"/>
    <mergeCell ref="A23:AP23"/>
    <mergeCell ref="AQ23:BP23"/>
    <mergeCell ref="A26:AP26"/>
  </mergeCells>
  <phoneticPr fontId="0" type="noConversion"/>
  <pageMargins left="0.78740157480314965" right="0.31496062992125984" top="0.59055118110236227" bottom="0.39370078740157483" header="0.19685039370078741" footer="0.19685039370078741"/>
  <pageSetup paperSize="9" scale="75" fitToHeight="100" orientation="landscape" r:id="rId1"/>
  <headerFooter alignWithMargins="0"/>
  <rowBreaks count="6" manualBreakCount="6">
    <brk id="15" max="107" man="1"/>
    <brk id="20" max="107" man="1"/>
    <brk id="24" max="107" man="1"/>
    <brk id="30" max="107" man="1"/>
    <brk id="43" max="107" man="1"/>
    <brk id="48" max="10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стр.1 (без НДС)</vt:lpstr>
      <vt:lpstr>'стр.1 (без НДС)'!Заголовки_для_печати</vt:lpstr>
      <vt:lpstr>'стр.1 (без НДС)'!Область_печати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h40602</cp:lastModifiedBy>
  <cp:lastPrinted>2020-07-15T09:09:44Z</cp:lastPrinted>
  <dcterms:created xsi:type="dcterms:W3CDTF">2006-02-15T07:39:53Z</dcterms:created>
  <dcterms:modified xsi:type="dcterms:W3CDTF">2020-07-20T08:46:48Z</dcterms:modified>
</cp:coreProperties>
</file>