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тр.1 (без НДС)" sheetId="1" state="visible" r:id="rId2"/>
  </sheets>
  <definedNames>
    <definedName function="false" hidden="false" localSheetId="0" name="_xlnm.Print_Area" vbProcedure="false">'стр.1 (без НДС)'!$A$1:$DD$48</definedName>
    <definedName function="false" hidden="false" localSheetId="0" name="_xlnm.Print_Titles" vbProcedure="false">'стр.1 (без НДС)'!$8:$8</definedName>
    <definedName function="false" hidden="false" localSheetId="0" name="_xlnm.Print_Titles" vbProcedure="false">'стр.1 (без НДС)'!$8:$8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<sst xmlns="http://schemas.openxmlformats.org/spreadsheetml/2006/main" count="86" uniqueCount="60">
  <si>
    <t xml:space="preserve">Приложение №1 к  постановлению Администрации  города Шарыпово  от  20.07.2020г.  № 142</t>
  </si>
  <si>
    <t xml:space="preserve">П Е Р Е Ч Е Н Ь</t>
  </si>
  <si>
    <t xml:space="preserve">работ и (или) услуг по управлению многоквартирным домом, услуг и работ по содержанию и ремонту общего имущества в многоквартирном доме №3-1, микрорайона Пионерный, г.Шарыпово, Красноярского края, устанавливаемый в зависимости от конструктивных и технических параметров многоквартирного дома, включая требования к объемам, качеству, периодичности каждой из таких работ и услуг, сформированный из числа работ и услуг, указанных в минимальном перечне услуг и работ, необходимых для обеспечения надлежащего содержания общего имущества в многоквартирном доме, утвержденном постановлением Правительства Российской Федерации от 3 апреля 2013 г. N 290</t>
  </si>
  <si>
    <t xml:space="preserve">Наименование
работ и услуг</t>
  </si>
  <si>
    <t xml:space="preserve">Периодичность выполнения работ
и оказания услуг</t>
  </si>
  <si>
    <t xml:space="preserve">Годовая плата (рублей)</t>
  </si>
  <si>
    <t xml:space="preserve">
Размер платы за содержание жилого помещения на 1 кв. метр общей площади (рублей в месяц) </t>
  </si>
  <si>
    <t xml:space="preserve">1. Работы, необходимые для надлежащего содержания несущих конструкций (фундаментов, стен, перекрытий и покрытий, лестниц, несущих элементов крыш) и ненесущих конструкций (перегородок, внутренней отделки, полов) многоквартирных домов</t>
  </si>
  <si>
    <t xml:space="preserve">периодичность выполнения работ
и оказания услуг, указана в ниже приведенных пунктах по видам работ и услуг</t>
  </si>
  <si>
    <t xml:space="preserve">
1.1. Работы, выполняемые в отношении всех видов фундаментов:
проверка соответствия параметров вертикальной планировки территории вокруг здания проектным параметрам. Устранение выявленных нарушений;
проверка технического состояния видимых частей конструкций с выявлением:
признаков неравномерных осадок фундаментов всех типов;
коррозии арматуры, расслаивания, трещин, выпучивания, отклонения от вертикали в домах с бетонными, железобетонными и каменными фундаментами;
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
проверка состояния гидроизоляции фундаментов и систем водоотвода фундамента. При выявлении нарушений - восстановление их работоспособности.
</t>
  </si>
  <si>
    <t xml:space="preserve">1 раз в год</t>
  </si>
  <si>
    <t xml:space="preserve">1.2. Работы, выполняемые в зданиях с подвалами:
проверка температурно-влажностного режима подвальных помещений и при выявлении нарушений устранение причин его нарушения;
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
контроль за состоянием дверей подвалов и технических подполий, запорных устройств на них. Устранение выявленных неисправностей.
</t>
  </si>
  <si>
    <t xml:space="preserve">1.3. Работы, выполняемые для надлежащего содержания стен многоквартирных домов:
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
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
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
</t>
  </si>
  <si>
    <t xml:space="preserve">1.4. Работы, выполняемые в целях надлежащего содержания перекрытий и покрытий многоквартирных домов:
выявление нарушений условий эксплуатации, несанкционированных изменений конструктивного решения, выявления прогибов, трещин и колебаний;
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
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
проверка состояния утеплителя, гидроизоляции и звукоизоляции, адгезии отделочных слоев к конструкциям перекрытия (покрытия);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</si>
  <si>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1.5. Работы, выполняемые в целях надлежащего содержания крыш многоквартирных домов:
проверка кровли на отсутствие протечек;
проверка молниезащитных устройств, заземления мачт и другого оборудования, расположенного на крыше;
выявление деформации и повреждений несущих кровельных конструкций,  водоотводящих устройств и оборудования, выходов на крыши, ходовых досок и переходных мостиков на чердаках, осадочных и температурных швов, водоприемных воронок внутреннего водостока;
проверка состояния защитных бетонных плит и ограждений,  мест опирания железобетонных коробов и других элементов на эксплуатируемых крышах;
проверка температурно-влажностного режима и воздухообмена на чердаке;
контроль состояния оборудования или устройств, предотвращающих образование наледи и сосулек;
проверка и при необходимости очистка кровли и водоотводящих устройств от мусора, грязи и наледи, препятствующих стоку дождевых и талых вод;
проверка и при необходимости очистка кровли от скопления снега и наледи;
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составами;
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кровель;
проверка и при необходимости восстановление пешеходных дорожек в местах пешеходных зон кровель из эластомерных и термопластичных материалов;
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
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работ.
</t>
  </si>
  <si>
    <t xml:space="preserve">2 раза в год, в весенне-осенний период</t>
  </si>
  <si>
    <t xml:space="preserve">1.6. Работы, выполняемые в целях надлежащего содержания лестниц многоквартирных домов:
выявление деформации и повреждений в несущих конструкциях, надежности крепления ограждений, выбоин и сколов в ступенях;
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
при выявлении повреждений и нарушений - разработка плана восстановительных работ (при необходимости), проведение восстановительных работ.              </t>
  </si>
  <si>
    <t xml:space="preserve">1.7. Работы, выполняемые в целях надлежащего содержания фасадов многоквартирных домов:
выявление нарушений отделки фасадов и их отдельных элементов, ослабления связи отделочных слоев со стенами;
контроль состояния и работоспособности подсветки информационных знаков, входов в подъезды (домовые знаки и т.д.);
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
контроль состояния и восстановление или замена отдельных элементов крылец и зонтов над входами в здание, в подвалы и над балконами;
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</si>
  <si>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2 раза в год</t>
  </si>
  <si>
    <t xml:space="preserve">1.8. Работы, выполняемые в целях надлежащего содержания перегородок в многоквартирных домах:
выявление зыбкости, выпучивания, наличия трещин в теле перегородок и в местах сопряжения между собой и с капитальными стенами, перекрытиями,  дверными коробками, в местах установки санитарно-технических приборов и прохождения различных трубопроводов;
проверка звукоизоляции и огнезащиты;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</si>
  <si>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1.9. Работы, выполняемые в целях надлежащего содержания внутренней отделки многоквартирных домов, - 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</t>
  </si>
  <si>
    <t xml:space="preserve">1.10. Работы, выполняемые в целях надлежащего содержания полов помещений, относящихся к общему имуществу в многоквартирном доме:  проверка состояния основания, поверхностного слоя и работоспособности системы вентиляции (для деревянных полов);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</si>
  <si>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1.11. Работы, выполняемые в целях надлежащего содержания оконных и дверных заполнений помещений, относящихся к общему имуществу в многоквартирном доме:
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
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 Работы и услуги, предусмотренные разделом 1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
</t>
  </si>
  <si>
    <t xml:space="preserve">2.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</si>
  <si>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r>
      <rPr>
        <sz val="11"/>
        <rFont val="Times New Roman"/>
        <family val="1"/>
        <charset val="204"/>
      </rPr>
      <t xml:space="preserve">2.1. Работы, выполняемые в целях надлежащего содержания мусоропроводов многоквартирного дома: проверка технического состояния и работоспособности элементов мусоропровода; при выявлении засоров - незамедлительное их устранение; чистка, промывка и дезинфекция загрузочных клапанов стволов мусоропроводов, мусоросборной камеры и её оборудования; при выявлении повреждений и нарушений - разработка плана восстановительных работ (при необходимости), проведение восстановительных работ.       </t>
    </r>
    <r>
      <rPr>
        <b val="true"/>
        <sz val="11"/>
        <rFont val="Times New Roman"/>
        <family val="1"/>
        <charset val="204"/>
      </rPr>
      <t xml:space="preserve">    </t>
    </r>
  </si>
  <si>
    <t xml:space="preserve">по  мере необходимости</t>
  </si>
  <si>
    <t xml:space="preserve">2.2. Работы, выполняемые в целях надлежащего содержания систем вентиляции многоквартирного дома:
техническое обслуживание и сезонное управление оборудованием систем вентиляции,  определение работоспособности оборудования и элементов систем;
проверка утепления теплых чердаков, плотности закрытия входов на них;
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
проверка исправности, техническое обслуживание и ремонт оборудования системы холодоснабжения;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</si>
  <si>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2.3. Общие работы, выполняемые для надлежащего содержания систем водоснабжения (холодного и горячего), отопления и водоотведения в многоквартирных домах:
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учета; 
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систем;
контроль состояния и замена неисправных контрольно-измерительных приборов (манометров, термометров и т.п.);
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
контроль состояния и незамедлительное восстановление герметичности участков трубопроводов и соединительных элементов в случае их разгерметизации;
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канализации;
переключение в целях надежной эксплуатации режимов работы внутреннего водостока, гидравлического затвора внутреннего водостока;
промывка участков водопровода после выполнения ремонтно-строительных работ на водопроводе.
</t>
  </si>
  <si>
    <t xml:space="preserve">постоянно</t>
  </si>
  <si>
    <t xml:space="preserve">2.4. Работы, выполняемые в целях надлежащего содержания систем теплоснабжения (отопление, горячее водоснабжение) в многоквартирных домах:
испытания на прочность и плотность (гидравлические испытания) узлов ввода и систем отопления, промывка и регулировка систем отопления;
удаление воздуха из системы отопления;
промывка централизованных систем теплоснабжения для удаления накипно-коррозионных отложений.
</t>
  </si>
  <si>
    <t xml:space="preserve">2.5. Работы, выполняемые в целях надлежащего содержания электрооборудования, радио- и телекоммуникационного оборудования в многоквартирном доме:
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
проверка и обеспечение работоспособности устройств защитного отключения;
техническое обслуживание и ремонт силовых и осветительных установок, систем автоматической пожарной сигнализации, 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
контроль состояния и замена вышедших из строя датчиков, проводки и оборудования пожарной и охранной сигнализации; обеспечение сохранности коллективного  (общедомового) прибора учета электрической энергии, устанволенного в помещениях, отнесенных к общему имуществу многоквартирного дома, а также иного оборудования, входящего в интелектуальную систему учета электрической энергии (мощности).
</t>
  </si>
  <si>
    <t xml:space="preserve">2 раза в год, согласно графика ППР</t>
  </si>
  <si>
    <t xml:space="preserve">2.6.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 Проверка состояния и при необходимости выполнение работ по восстановлению конструкций и (или) иного оборудования, предназначенного для обеспечения условий доступности для инвалидов помещения многоквартирного дома. Работы и услуги, предусмотренные разделом 2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</t>
  </si>
  <si>
    <t xml:space="preserve">3. Работы и услуги по содержанию иного общего имущества
в многоквартирном доме</t>
  </si>
  <si>
    <t xml:space="preserve">
3.1. Работы по содержанию помещений, входящих в состав общего имущества в многоквартирном доме:
- сухая и влажная уборка тамбуров, холлов, коридоров,  лестничных площадок и маршей, пандусов и иных мест общего пользования;
</t>
  </si>
  <si>
    <t xml:space="preserve">ежедневно</t>
  </si>
  <si>
    <t xml:space="preserve"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ручек;</t>
  </si>
  <si>
    <t xml:space="preserve">1 раз в месяц</t>
  </si>
  <si>
    <t xml:space="preserve">мытье окон;</t>
  </si>
  <si>
    <t xml:space="preserve">очистка систем защиты от грязи (металлических решеток, ячеистых покрытий, приямков, текстильных матов).
</t>
  </si>
  <si>
    <t xml:space="preserve">3.2. Проведение дератизации и дезинсекции помещений, входящих в состав общего имущества в многоквартирном доме.</t>
  </si>
  <si>
    <t xml:space="preserve">3.3.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
</t>
  </si>
  <si>
    <t xml:space="preserve">                                                                                                                                                                                          </t>
  </si>
  <si>
    <t xml:space="preserve">очистка крышек люков колодцев и пожарных гидрантов от снега и льда толщиной слоя свыше 5 см;
</t>
  </si>
  <si>
    <t xml:space="preserve">сдвигание свежевыпавшего снега и очистка придомовой территории от снега и льда при наличии колейности свыше 5 см;
</t>
  </si>
  <si>
    <t xml:space="preserve">очистка придомовой территории от снега наносного происхождения (или подметание такой территории, свободной от снежного покрова);
очистка придомовой территории от наледи и льда;
очистка от мусора урн, установленных возле подъездов, и их промывка, уборка контейнерных площадок, расположенных на придомовой территории общего имущества многоквартирного дома;
</t>
  </si>
  <si>
    <t xml:space="preserve">уборка крыльца и площадки перед входом в подъезд.</t>
  </si>
  <si>
    <t xml:space="preserve">3.4. Работы по содержанию придомовой территории в теплый период года:
подметание и уборка придомовой территории;
</t>
  </si>
  <si>
    <t xml:space="preserve">очистка от мусора и промывка урн, установленных возле подъездов, и уборка контейнерных площадок, расположенных на территории общего имущества многоквартирного дома;</t>
  </si>
  <si>
    <t xml:space="preserve">уборка и выкашивание газонов;</t>
  </si>
  <si>
    <t xml:space="preserve">3 раза в летний период</t>
  </si>
  <si>
    <t xml:space="preserve">прочистка ливневой канализации;</t>
  </si>
  <si>
    <t xml:space="preserve">уборка крыльца и площадки перед входом в подъезд, очистка металлической решетки и приямка.
</t>
  </si>
  <si>
    <t xml:space="preserve">3.5. Работы по обеспечению вывоза бытовых отходов
3.5.1. Работы по организации и содержанию мест (площадок) накопления твердых коммунальных отходов, включая обслуживание и очистку мусоропроводов, мусороприемных камер, контейнерных площадок;
3.5.2. Организация накопления 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 размещению таких отходов.
</t>
  </si>
  <si>
    <t xml:space="preserve">ежедневно в рабочие дни</t>
  </si>
  <si>
    <t xml:space="preserve">3.6.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</si>
  <si>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 xml:space="preserve">4.Текущий ремонт общего имущества МКД.
Выполнение мероприятий по подготовке к работе в осеннее-зимний период.
</t>
  </si>
  <si>
    <t xml:space="preserve">согласно решений общего собрания собственников помещений МКД</t>
  </si>
  <si>
    <t xml:space="preserve">5. Услуги и работы по управлению общего имущества МКД</t>
  </si>
  <si>
    <t xml:space="preserve">ИТОГО: Размер платы за содержание жилого помещения на 1 кв.м. в меяц, равный размеру платы за содержание жилого помещения на 1 кв.м. в месяц, установленного постановлением Администрации г.Шарыпово от 26.11.2019г.  № 257  на 2020 год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</si>
</sst>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"/>
    <numFmt numFmtId="167" formatCode="_-* #,##0.00_р_._-;\-* #,##0.00_р_._-;_-* \-??_р_._-;_-@_-"/>
    <numFmt numFmtId="168" formatCode="_-* #,##0.00\ _р_._-;\-* #,##0.00\ _р_._-;_-* \-??\ _р_._-;_-@_-"/>
  </numFmts>
  <fonts count="12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 val="single"/>
      <sz val="9"/>
      <name val="Times New Roman"/>
      <family val="1"/>
      <charset val="204"/>
    </font>
    <font>
      <b val="true"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D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75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41" min="1" style="1" width="0.86"/>
    <col collapsed="false" customWidth="true" hidden="false" outlineLevel="0" max="42" min="42" style="1" width="79.29"/>
    <col collapsed="false" customWidth="true" hidden="false" outlineLevel="0" max="67" min="43" style="1" width="0.86"/>
    <col collapsed="false" customWidth="true" hidden="false" outlineLevel="0" max="68" min="68" style="1" width="5.14"/>
    <col collapsed="false" customWidth="true" hidden="true" outlineLevel="0" max="69" min="69" style="1" width="4.43"/>
    <col collapsed="false" customWidth="false" hidden="true" outlineLevel="0" max="87" min="70" style="1" width="11.52"/>
    <col collapsed="false" customWidth="true" hidden="true" outlineLevel="0" max="88" min="88" style="1" width="14.43"/>
    <col collapsed="false" customWidth="true" hidden="false" outlineLevel="0" max="101" min="89" style="1" width="0.86"/>
    <col collapsed="false" customWidth="true" hidden="false" outlineLevel="0" max="102" min="102" style="1" width="15.42"/>
    <col collapsed="false" customWidth="true" hidden="false" outlineLevel="0" max="107" min="103" style="1" width="0.86"/>
    <col collapsed="false" customWidth="true" hidden="false" outlineLevel="0" max="108" min="108" style="1" width="4.43"/>
    <col collapsed="false" customWidth="true" hidden="false" outlineLevel="0" max="1025" min="109" style="1" width="0.86"/>
  </cols>
  <sheetData>
    <row r="1" customFormat="false" ht="50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</row>
    <row r="2" s="3" customFormat="true" ht="36" hidden="false" customHeight="true" outlineLevel="0" collapsed="false"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</row>
    <row r="3" s="6" customFormat="true" ht="16.5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</row>
    <row r="4" s="6" customFormat="true" ht="18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</row>
    <row r="5" s="6" customFormat="true" ht="17.25" hidden="false" customHeight="true" outlineLevel="0" collapsed="false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</row>
    <row r="6" s="6" customFormat="true" ht="16.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</row>
    <row r="7" s="6" customFormat="true" ht="36" hidden="false" customHeight="tru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</row>
    <row r="8" customFormat="false" ht="84" hidden="false" customHeight="true" outlineLevel="0" collapsed="false">
      <c r="A8" s="8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 t="s">
        <v>4</v>
      </c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 t="s">
        <v>5</v>
      </c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 t="s">
        <v>6</v>
      </c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</row>
    <row r="9" customFormat="false" ht="84" hidden="false" customHeight="true" outlineLevel="0" collapsed="false">
      <c r="A9" s="9" t="s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8" t="s">
        <v>8</v>
      </c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10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2"/>
      <c r="CK9" s="8" t="n">
        <v>1.49</v>
      </c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</row>
    <row r="10" customFormat="false" ht="210.75" hidden="false" customHeight="true" outlineLevel="0" collapsed="false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4" t="s">
        <v>10</v>
      </c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5" t="n">
        <f aca="false">1597.7*CK10*12</f>
        <v>0</v>
      </c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6" t="n">
        <v>0</v>
      </c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</row>
    <row r="11" customFormat="false" ht="126.75" hidden="false" customHeight="true" outlineLevel="0" collapsed="false">
      <c r="A11" s="13" t="s">
        <v>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4" t="s">
        <v>10</v>
      </c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6" t="n">
        <v>0</v>
      </c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</row>
    <row r="12" customFormat="false" ht="145.5" hidden="false" customHeight="true" outlineLevel="0" collapsed="false">
      <c r="A12" s="13" t="s">
        <v>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4" t="s">
        <v>10</v>
      </c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6" t="n">
        <v>0</v>
      </c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</row>
    <row r="13" customFormat="false" ht="228" hidden="false" customHeight="true" outlineLevel="0" collapsed="false">
      <c r="A13" s="17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 t="s">
        <v>10</v>
      </c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6" t="n">
        <v>0</v>
      </c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</row>
    <row r="14" customFormat="false" ht="360.75" hidden="false" customHeight="true" outlineLevel="0" collapsed="false">
      <c r="A14" s="17" t="s">
        <v>14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4" t="s">
        <v>15</v>
      </c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6" t="n">
        <v>0</v>
      </c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</row>
    <row r="15" customFormat="false" ht="112.5" hidden="false" customHeight="true" outlineLevel="0" collapsed="false">
      <c r="A15" s="17" t="s">
        <v>16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4" t="s">
        <v>10</v>
      </c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6" t="n">
        <v>0</v>
      </c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</row>
    <row r="16" customFormat="false" ht="182.25" hidden="false" customHeight="true" outlineLevel="0" collapsed="false">
      <c r="A16" s="17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4" t="s">
        <v>18</v>
      </c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6" t="n">
        <v>0</v>
      </c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</row>
    <row r="17" customFormat="false" ht="118.5" hidden="false" customHeight="true" outlineLevel="0" collapsed="false">
      <c r="A17" s="17" t="s">
        <v>19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4" t="s">
        <v>10</v>
      </c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6" t="n">
        <v>0</v>
      </c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</row>
    <row r="18" customFormat="false" ht="52.5" hidden="false" customHeight="true" outlineLevel="0" collapsed="false">
      <c r="A18" s="17" t="s">
        <v>20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4" t="s">
        <v>10</v>
      </c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6" t="n">
        <v>0</v>
      </c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</row>
    <row r="19" customFormat="false" ht="93" hidden="false" customHeight="true" outlineLevel="0" collapsed="false">
      <c r="A19" s="17" t="s">
        <v>21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4" t="s">
        <v>10</v>
      </c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6" t="n">
        <v>0</v>
      </c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</row>
    <row r="20" customFormat="false" ht="155.25" hidden="false" customHeight="true" outlineLevel="0" collapsed="false">
      <c r="A20" s="17" t="s">
        <v>22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4" t="s">
        <v>10</v>
      </c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6" t="n">
        <v>0</v>
      </c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</row>
    <row r="21" customFormat="false" ht="79.5" hidden="false" customHeight="true" outlineLevel="0" collapsed="false">
      <c r="A21" s="9" t="s">
        <v>23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14" t="s">
        <v>8</v>
      </c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9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1"/>
      <c r="CK21" s="16" t="n">
        <v>2.21</v>
      </c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</row>
    <row r="22" customFormat="false" ht="79.5" hidden="false" customHeight="true" outlineLevel="0" collapsed="false">
      <c r="A22" s="13" t="s">
        <v>24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4" t="s">
        <v>25</v>
      </c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9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1"/>
      <c r="CK22" s="16" t="n">
        <v>0</v>
      </c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</row>
    <row r="23" customFormat="false" ht="170.25" hidden="false" customHeight="true" outlineLevel="0" collapsed="false">
      <c r="A23" s="13" t="s">
        <v>26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4" t="s">
        <v>25</v>
      </c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5" t="n">
        <f aca="false">1597.7*CK23*12</f>
        <v>0</v>
      </c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22" t="n">
        <v>0</v>
      </c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</row>
    <row r="24" customFormat="false" ht="274.5" hidden="false" customHeight="true" outlineLevel="0" collapsed="false">
      <c r="A24" s="17" t="s">
        <v>27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4" t="s">
        <v>28</v>
      </c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6" t="n">
        <v>0</v>
      </c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</row>
    <row r="25" customFormat="false" ht="109.5" hidden="false" customHeight="true" outlineLevel="0" collapsed="false">
      <c r="A25" s="17" t="s">
        <v>29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4" t="s">
        <v>10</v>
      </c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22" t="n">
        <v>0</v>
      </c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</row>
    <row r="26" customFormat="false" ht="201.75" hidden="false" customHeight="true" outlineLevel="0" collapsed="false">
      <c r="A26" s="17" t="s">
        <v>30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4" t="s">
        <v>31</v>
      </c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22" t="n">
        <v>0</v>
      </c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</row>
    <row r="27" customFormat="false" ht="116.25" hidden="false" customHeight="true" outlineLevel="0" collapsed="false">
      <c r="A27" s="17" t="s">
        <v>32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4" t="s">
        <v>28</v>
      </c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22" t="n">
        <v>0</v>
      </c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</row>
    <row r="28" customFormat="false" ht="81" hidden="false" customHeight="true" outlineLevel="0" collapsed="false">
      <c r="A28" s="9" t="s">
        <v>33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14" t="s">
        <v>8</v>
      </c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23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5"/>
      <c r="CK28" s="22" t="n">
        <v>0</v>
      </c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</row>
    <row r="29" customFormat="false" ht="89.25" hidden="false" customHeight="true" outlineLevel="0" collapsed="false">
      <c r="A29" s="26" t="s">
        <v>34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14" t="s">
        <v>35</v>
      </c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5" t="n">
        <f aca="false">1597.7*CK29*12</f>
        <v>448634.16</v>
      </c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4" t="n">
        <f aca="false">ROUND(23.4,2)</f>
        <v>23.4</v>
      </c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</row>
    <row r="30" customFormat="false" ht="34.5" hidden="false" customHeight="true" outlineLevel="0" collapsed="false">
      <c r="A30" s="17" t="s">
        <v>36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4" t="s">
        <v>37</v>
      </c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</row>
    <row r="31" customFormat="false" ht="22.5" hidden="false" customHeight="true" outlineLevel="0" collapsed="false">
      <c r="A31" s="17" t="s">
        <v>38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27" t="s">
        <v>10</v>
      </c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</row>
    <row r="32" customFormat="false" ht="33.75" hidden="false" customHeight="true" outlineLevel="0" collapsed="false">
      <c r="A32" s="17" t="s">
        <v>39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27" t="s">
        <v>25</v>
      </c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</row>
    <row r="33" customFormat="false" ht="39.75" hidden="false" customHeight="true" outlineLevel="0" collapsed="false">
      <c r="A33" s="17" t="s">
        <v>40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4" t="s">
        <v>37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5" t="n">
        <f aca="false">1597.7*CK33*12</f>
        <v>8627.58</v>
      </c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4" t="n">
        <f aca="false">ROUND(0.45,2)</f>
        <v>0.45</v>
      </c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</row>
    <row r="34" customFormat="false" ht="76.5" hidden="false" customHeight="true" outlineLevel="0" collapsed="false">
      <c r="A34" s="17" t="s">
        <v>41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4" t="s">
        <v>42</v>
      </c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5" t="n">
        <f aca="false">1597.7*CK34*12</f>
        <v>52148.928</v>
      </c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4" t="n">
        <f aca="false">ROUND(2.72,2)</f>
        <v>2.72</v>
      </c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</row>
    <row r="35" customFormat="false" ht="37.5" hidden="false" customHeight="true" outlineLevel="0" collapsed="false">
      <c r="A35" s="17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4" t="s">
        <v>28</v>
      </c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</row>
    <row r="36" customFormat="false" ht="34.5" hidden="false" customHeight="true" outlineLevel="0" collapsed="false">
      <c r="A36" s="17" t="s">
        <v>44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4" t="s">
        <v>35</v>
      </c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</row>
    <row r="37" customFormat="false" ht="93.75" hidden="false" customHeight="true" outlineLevel="0" collapsed="false">
      <c r="A37" s="17" t="s">
        <v>45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4" t="s">
        <v>35</v>
      </c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</row>
    <row r="38" customFormat="false" ht="21" hidden="false" customHeight="true" outlineLevel="0" collapsed="false">
      <c r="A38" s="17" t="s">
        <v>46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4" t="s">
        <v>28</v>
      </c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</row>
    <row r="39" customFormat="false" ht="93" hidden="false" customHeight="true" outlineLevel="0" collapsed="false">
      <c r="A39" s="17" t="s">
        <v>47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4" t="s">
        <v>35</v>
      </c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</row>
    <row r="40" customFormat="false" ht="48" hidden="false" customHeight="true" outlineLevel="0" collapsed="false">
      <c r="A40" s="17" t="s">
        <v>48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4" t="s">
        <v>35</v>
      </c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</row>
    <row r="41" customFormat="false" ht="20.25" hidden="false" customHeight="true" outlineLevel="0" collapsed="false">
      <c r="A41" s="17" t="s">
        <v>49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4" t="s">
        <v>50</v>
      </c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</row>
    <row r="42" customFormat="false" ht="20.25" hidden="false" customHeight="true" outlineLevel="0" collapsed="false">
      <c r="A42" s="17" t="s">
        <v>51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4" t="s">
        <v>28</v>
      </c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</row>
    <row r="43" s="28" customFormat="true" ht="34.5" hidden="false" customHeight="true" outlineLevel="0" collapsed="false">
      <c r="A43" s="17" t="s">
        <v>52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4" t="s">
        <v>28</v>
      </c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</row>
    <row r="44" s="32" customFormat="true" ht="108.75" hidden="false" customHeight="true" outlineLevel="0" collapsed="false">
      <c r="A44" s="29" t="s">
        <v>53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30" t="s">
        <v>54</v>
      </c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1" t="n">
        <f aca="false">1597.7*CK44*12</f>
        <v>0</v>
      </c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</row>
    <row r="45" customFormat="false" ht="36.75" hidden="false" customHeight="true" outlineLevel="0" collapsed="false">
      <c r="A45" s="17" t="s">
        <v>55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4" t="s">
        <v>28</v>
      </c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5" t="n">
        <f aca="false">1597.7*CK45*12</f>
        <v>22815.156</v>
      </c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4" t="n">
        <f aca="false">ROUND(1.19,2)</f>
        <v>1.19</v>
      </c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</row>
    <row r="46" customFormat="false" ht="51" hidden="false" customHeight="true" outlineLevel="0" collapsed="false">
      <c r="A46" s="17" t="s">
        <v>56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4" t="s">
        <v>57</v>
      </c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5" t="n">
        <f aca="false">1597.7*CK46*12</f>
        <v>252692.232</v>
      </c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4" t="n">
        <f aca="false">ROUND(13.18,2)</f>
        <v>13.18</v>
      </c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</row>
    <row r="47" customFormat="false" ht="21.75" hidden="false" customHeight="true" outlineLevel="0" collapsed="false">
      <c r="A47" s="17" t="s">
        <v>58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4" t="s">
        <v>35</v>
      </c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5" t="n">
        <f aca="false">1597.7*CK47*12</f>
        <v>74580.636</v>
      </c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4" t="n">
        <f aca="false">ROUND(3.89,2)</f>
        <v>3.89</v>
      </c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</row>
    <row r="48" customFormat="false" ht="37.5" hidden="false" customHeight="true" outlineLevel="0" collapsed="false">
      <c r="A48" s="33" t="s">
        <v>59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4" t="n">
        <f aca="false">CK10+CK23+CK29+CK33+CK44+CK45+CK46+CK47+CK34+CK21+CK9</f>
        <v>48.53</v>
      </c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</row>
    <row r="49" customFormat="false" ht="3" hidden="false" customHeight="true" outlineLevel="0" collapsed="false"/>
    <row r="50" customFormat="false" ht="15.75" hidden="false" customHeight="false" outlineLevel="0" collapsed="false">
      <c r="AP50" s="35"/>
      <c r="CD50" s="36"/>
      <c r="CE50" s="36"/>
      <c r="CF50" s="36"/>
      <c r="CG50" s="36"/>
      <c r="CH50" s="36"/>
      <c r="CI50" s="36"/>
      <c r="CJ50" s="37"/>
      <c r="CK50" s="37"/>
      <c r="CL50" s="37"/>
      <c r="CM50" s="37"/>
      <c r="CN50" s="37"/>
      <c r="CO50" s="37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8"/>
    </row>
    <row r="51" customFormat="false" ht="15.75" hidden="false" customHeight="false" outlineLevel="0" collapsed="false">
      <c r="CJ51" s="39"/>
      <c r="DD51" s="40"/>
    </row>
    <row r="52" customFormat="false" ht="15.75" hidden="false" customHeight="false" outlineLevel="0" collapsed="false">
      <c r="CJ52" s="40"/>
      <c r="CX52" s="36"/>
    </row>
    <row r="53" customFormat="false" ht="15.75" hidden="false" customHeight="false" outlineLevel="0" collapsed="false">
      <c r="CJ53" s="41"/>
      <c r="CK53" s="41"/>
      <c r="CL53" s="41"/>
      <c r="CM53" s="41"/>
      <c r="CN53" s="41"/>
      <c r="CO53" s="41"/>
      <c r="CX53" s="42"/>
    </row>
    <row r="54" customFormat="false" ht="15.75" hidden="false" customHeight="false" outlineLevel="0" collapsed="false">
      <c r="CJ54" s="32"/>
      <c r="CK54" s="32"/>
      <c r="CL54" s="32"/>
      <c r="CM54" s="32"/>
      <c r="CN54" s="32"/>
      <c r="CO54" s="32"/>
    </row>
  </sheetData>
  <mergeCells count="125">
    <mergeCell ref="A1:DD1"/>
    <mergeCell ref="BP2:CM2"/>
    <mergeCell ref="A3:DD3"/>
    <mergeCell ref="A4:DD7"/>
    <mergeCell ref="A8:AP8"/>
    <mergeCell ref="AQ8:BP8"/>
    <mergeCell ref="BQ8:CJ8"/>
    <mergeCell ref="CK8:DD8"/>
    <mergeCell ref="A9:AP9"/>
    <mergeCell ref="AQ9:BP9"/>
    <mergeCell ref="CK9:DD9"/>
    <mergeCell ref="A10:AP10"/>
    <mergeCell ref="AQ10:BP10"/>
    <mergeCell ref="BQ10:CJ20"/>
    <mergeCell ref="CK10:DD10"/>
    <mergeCell ref="A11:AP11"/>
    <mergeCell ref="AQ11:BP11"/>
    <mergeCell ref="CK11:DD11"/>
    <mergeCell ref="A12:AP12"/>
    <mergeCell ref="AQ12:BP12"/>
    <mergeCell ref="CK12:DD12"/>
    <mergeCell ref="A13:AP13"/>
    <mergeCell ref="AQ13:BP13"/>
    <mergeCell ref="CK13:DD13"/>
    <mergeCell ref="A14:AP14"/>
    <mergeCell ref="AQ14:BP14"/>
    <mergeCell ref="CK14:DD14"/>
    <mergeCell ref="A15:AP15"/>
    <mergeCell ref="AQ15:BP15"/>
    <mergeCell ref="CK15:DD15"/>
    <mergeCell ref="A16:AP16"/>
    <mergeCell ref="AQ16:BP16"/>
    <mergeCell ref="CK16:DD16"/>
    <mergeCell ref="A17:AP17"/>
    <mergeCell ref="AQ17:BP17"/>
    <mergeCell ref="CK17:DD17"/>
    <mergeCell ref="A18:AP18"/>
    <mergeCell ref="AQ18:BP18"/>
    <mergeCell ref="CK18:DD18"/>
    <mergeCell ref="A19:AP19"/>
    <mergeCell ref="AQ19:BP19"/>
    <mergeCell ref="CK19:DD19"/>
    <mergeCell ref="A20:AP20"/>
    <mergeCell ref="AQ20:BP20"/>
    <mergeCell ref="CK20:DD20"/>
    <mergeCell ref="A21:AP21"/>
    <mergeCell ref="AQ21:BP21"/>
    <mergeCell ref="CK21:DD21"/>
    <mergeCell ref="A22:AP22"/>
    <mergeCell ref="AQ22:BP22"/>
    <mergeCell ref="CK22:DD22"/>
    <mergeCell ref="A23:AP23"/>
    <mergeCell ref="AQ23:BP23"/>
    <mergeCell ref="BQ23:CJ27"/>
    <mergeCell ref="CK23:DD23"/>
    <mergeCell ref="A24:AP24"/>
    <mergeCell ref="AQ24:BP24"/>
    <mergeCell ref="CK24:DD24"/>
    <mergeCell ref="A25:AP25"/>
    <mergeCell ref="AQ25:BP25"/>
    <mergeCell ref="CK25:DD25"/>
    <mergeCell ref="A26:AP26"/>
    <mergeCell ref="AQ26:BP26"/>
    <mergeCell ref="CK26:DD26"/>
    <mergeCell ref="A27:AP27"/>
    <mergeCell ref="AQ27:BP27"/>
    <mergeCell ref="CK27:DD27"/>
    <mergeCell ref="A28:AP28"/>
    <mergeCell ref="AQ28:BP28"/>
    <mergeCell ref="CK28:DD28"/>
    <mergeCell ref="A29:AP29"/>
    <mergeCell ref="AQ29:BP29"/>
    <mergeCell ref="BQ29:CJ32"/>
    <mergeCell ref="CK29:DD32"/>
    <mergeCell ref="A30:AP30"/>
    <mergeCell ref="AQ30:BP30"/>
    <mergeCell ref="A31:AP31"/>
    <mergeCell ref="AQ31:BP31"/>
    <mergeCell ref="A32:AP32"/>
    <mergeCell ref="AQ32:BP32"/>
    <mergeCell ref="A33:AP33"/>
    <mergeCell ref="AQ33:BP33"/>
    <mergeCell ref="BQ33:CJ33"/>
    <mergeCell ref="CK33:DD33"/>
    <mergeCell ref="A34:AP34"/>
    <mergeCell ref="AQ34:BP34"/>
    <mergeCell ref="BQ34:CJ43"/>
    <mergeCell ref="CK34:DD44"/>
    <mergeCell ref="A35:AP35"/>
    <mergeCell ref="AQ35:BP35"/>
    <mergeCell ref="A36:AP36"/>
    <mergeCell ref="AQ36:BP36"/>
    <mergeCell ref="A37:AP37"/>
    <mergeCell ref="AQ37:BP37"/>
    <mergeCell ref="A38:AP38"/>
    <mergeCell ref="AQ38:BP38"/>
    <mergeCell ref="A39:AP39"/>
    <mergeCell ref="AQ39:BP39"/>
    <mergeCell ref="A40:AP40"/>
    <mergeCell ref="AQ40:BP40"/>
    <mergeCell ref="A41:AP41"/>
    <mergeCell ref="AQ41:BP41"/>
    <mergeCell ref="A42:AP42"/>
    <mergeCell ref="AQ42:BP42"/>
    <mergeCell ref="A43:AP43"/>
    <mergeCell ref="AQ43:BP43"/>
    <mergeCell ref="A44:AP44"/>
    <mergeCell ref="AQ44:BP44"/>
    <mergeCell ref="BQ44:CJ44"/>
    <mergeCell ref="A45:AP45"/>
    <mergeCell ref="AQ45:BP45"/>
    <mergeCell ref="BQ45:CJ45"/>
    <mergeCell ref="CK45:DD45"/>
    <mergeCell ref="A46:AP46"/>
    <mergeCell ref="AQ46:BP46"/>
    <mergeCell ref="BQ46:CJ46"/>
    <mergeCell ref="CK46:DD46"/>
    <mergeCell ref="A47:AP47"/>
    <mergeCell ref="AQ47:BP47"/>
    <mergeCell ref="BQ47:CJ47"/>
    <mergeCell ref="CK47:DD47"/>
    <mergeCell ref="A48:CJ48"/>
    <mergeCell ref="CK48:DD48"/>
    <mergeCell ref="CJ50:CO50"/>
    <mergeCell ref="CJ53:CO53"/>
  </mergeCells>
  <printOptions headings="false" gridLines="false" gridLinesSet="true" horizontalCentered="false" verticalCentered="false"/>
  <pageMargins left="0.7875" right="0.315277777777778" top="0.590277777777778" bottom="0.39375" header="0.511805555555555" footer="0.511805555555555"/>
  <pageSetup paperSize="9" scale="100" firstPageNumber="0" fitToWidth="1" fitToHeight="10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2" manualBreakCount="2">
    <brk id="15" man="true" max="16383" min="0"/>
    <brk id="2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  <Company>КонсультантПлюс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2006-02-15T07:39:53Z</dcterms:created>
  <dc:creator>КонсультантПлюс</dc:creator>
  <dc:description/>
  <dc:language>ru-RU</dc:language>
  <cp:lastModifiedBy>h40602</cp:lastModifiedBy>
  <cp:lastPrinted>2020-07-16T10:08:43Z</cp:lastPrinted>
  <dcterms:modified xsi:type="dcterms:W3CDTF">2020-07-20T08:46:07Z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КонсультантПлюс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