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2 (2)" sheetId="3" r:id="rId1"/>
  </sheets>
  <calcPr calcId="125725"/>
</workbook>
</file>

<file path=xl/calcChain.xml><?xml version="1.0" encoding="utf-8"?>
<calcChain xmlns="http://schemas.openxmlformats.org/spreadsheetml/2006/main">
  <c r="H22" i="3"/>
  <c r="H31"/>
  <c r="E20"/>
  <c r="F21"/>
  <c r="G21"/>
  <c r="H21"/>
  <c r="E21"/>
  <c r="G27"/>
  <c r="F27"/>
  <c r="E27"/>
  <c r="H32"/>
  <c r="F38"/>
  <c r="E18" l="1"/>
  <c r="E19" l="1"/>
  <c r="E16" s="1"/>
  <c r="H35" l="1"/>
  <c r="H42"/>
  <c r="H41"/>
  <c r="H40"/>
  <c r="G38"/>
  <c r="E38"/>
  <c r="H37"/>
  <c r="H36"/>
  <c r="G33"/>
  <c r="F33"/>
  <c r="E33"/>
  <c r="H30"/>
  <c r="H29"/>
  <c r="H26"/>
  <c r="H25"/>
  <c r="H24"/>
  <c r="G22"/>
  <c r="F22"/>
  <c r="E22"/>
  <c r="G20"/>
  <c r="F20"/>
  <c r="G19"/>
  <c r="F19"/>
  <c r="G18"/>
  <c r="G16" s="1"/>
  <c r="F18"/>
  <c r="F16" s="1"/>
  <c r="H27" l="1"/>
  <c r="H18"/>
  <c r="H38"/>
  <c r="H33"/>
  <c r="H19"/>
  <c r="H20"/>
  <c r="H16" l="1"/>
</calcChain>
</file>

<file path=xl/sharedStrings.xml><?xml version="1.0" encoding="utf-8"?>
<sst xmlns="http://schemas.openxmlformats.org/spreadsheetml/2006/main" count="78" uniqueCount="57">
  <si>
    <t>Подпрограмма 2</t>
  </si>
  <si>
    <t>Подпрограмма 1</t>
  </si>
  <si>
    <t>Подпрограмма 3</t>
  </si>
  <si>
    <t>Всего</t>
  </si>
  <si>
    <t>краевой бюджет</t>
  </si>
  <si>
    <t>внебюджетные источники</t>
  </si>
  <si>
    <t>Муниципальная программа</t>
  </si>
  <si>
    <t>Л.А. Когданина</t>
  </si>
  <si>
    <t>«Формирование здорового образа жизни через развитие массовой физической культуры и спорта»</t>
  </si>
  <si>
    <t>«Развитие детско-юношеского спорта и системы подготовки спортивного резерва»</t>
  </si>
  <si>
    <t>«Развитие массовых видов спорта среди детей и подростков в системе подготовки спортивного резерва»</t>
  </si>
  <si>
    <t>«Управление развитием отрасли физической культуры и спорта»</t>
  </si>
  <si>
    <t>Подпрограмма 4</t>
  </si>
  <si>
    <t>№ п/п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</si>
  <si>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</si>
  <si>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</si>
  <si>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</si>
  <si>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</si>
  <si>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</si>
  <si>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</si>
  <si>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</si>
  <si>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</si>
  <si>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</si>
  <si>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</si>
  <si>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</si>
  <si>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</si>
  <si>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</si>
  <si>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</si>
  <si>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</si>
  <si>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</si>
  <si>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</si>
  <si>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</si>
  <si>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</si>
  <si>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5</t>
  </si>
  <si>
    <t>5.1</t>
  </si>
  <si>
    <t>5.2</t>
  </si>
  <si>
    <t>5.3</t>
  </si>
  <si>
    <t>5.4</t>
  </si>
  <si>
    <t>Развитие физической культуры и спорта в городе Шарыпово»</t>
  </si>
  <si>
    <t>Уровень бюджетной системы/источники финансирования</t>
  </si>
  <si>
    <t>в том числе:</t>
  </si>
  <si>
    <t xml:space="preserve">Итого на очередной финансовый год и плановый период </t>
  </si>
  <si>
    <t xml:space="preserve">Наименование муниципальной программы, подпрограммы </t>
  </si>
  <si>
    <t>Статус (муниципальная программа, подпрограмма)</t>
  </si>
  <si>
    <t>2019 год</t>
  </si>
  <si>
    <t>2020 год</t>
  </si>
  <si>
    <t>8</t>
  </si>
  <si>
    <t>план</t>
  </si>
  <si>
    <t>Начальник Отдела СиМП Администрации города Шарыпово</t>
  </si>
  <si>
    <t>2021 год</t>
  </si>
  <si>
    <t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фондов.)</t>
  </si>
  <si>
    <t>бюджет города Шарыпово</t>
  </si>
  <si>
    <t>федеральный бюджет</t>
  </si>
  <si>
    <t>1.5</t>
  </si>
  <si>
    <t>3.5</t>
  </si>
  <si>
    <t>Приложение №1 к постановлению                                       Администрации города Шарыпово                                                               от ______________№______</t>
  </si>
  <si>
    <r>
      <t xml:space="preserve">Приложение № 1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>29.11.2019</t>
    </r>
    <r>
      <rPr>
        <sz val="10"/>
        <rFont val="Times New Roman"/>
        <family val="1"/>
        <charset val="204"/>
      </rPr>
      <t xml:space="preserve"> № </t>
    </r>
    <r>
      <rPr>
        <u/>
        <sz val="10"/>
        <rFont val="Times New Roman"/>
        <family val="1"/>
        <charset val="204"/>
      </rPr>
      <t>261</t>
    </r>
    <r>
      <rPr>
        <sz val="10"/>
        <rFont val="Times New Roman"/>
        <family val="1"/>
        <charset val="204"/>
      </rPr>
      <t xml:space="preserve">                                                                         Приложение № 3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04.10.2013 № 239</t>
    </r>
  </si>
</sst>
</file>

<file path=xl/styles.xml><?xml version="1.0" encoding="utf-8"?>
<styleSheet xmlns="http://schemas.openxmlformats.org/spreadsheetml/2006/main">
  <numFmts count="1">
    <numFmt numFmtId="164" formatCode="#,##0.0000"/>
  </numFmts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Alignment="1">
      <alignment horizontal="left" vertical="top" wrapText="1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left" vertical="top" wrapText="1"/>
    </xf>
    <xf numFmtId="4" fontId="2" fillId="2" borderId="8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4" fontId="1" fillId="2" borderId="1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2" borderId="4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view="pageBreakPreview" topLeftCell="A2" zoomScale="90" zoomScaleSheetLayoutView="90" workbookViewId="0">
      <selection activeCell="E7" sqref="E7:H9"/>
    </sheetView>
  </sheetViews>
  <sheetFormatPr defaultColWidth="9.140625" defaultRowHeight="12.75"/>
  <cols>
    <col min="1" max="1" width="5.5703125" style="3" customWidth="1"/>
    <col min="2" max="2" width="20.5703125" style="3" customWidth="1"/>
    <col min="3" max="3" width="35" style="3" customWidth="1"/>
    <col min="4" max="4" width="40.85546875" style="3" customWidth="1"/>
    <col min="5" max="7" width="13.5703125" style="2" customWidth="1"/>
    <col min="8" max="8" width="13.28515625" style="2" customWidth="1"/>
    <col min="9" max="10" width="9.140625" style="3"/>
    <col min="11" max="11" width="9.5703125" style="3" bestFit="1" customWidth="1"/>
    <col min="12" max="16384" width="9.140625" style="3"/>
  </cols>
  <sheetData>
    <row r="1" spans="1:9" hidden="1"/>
    <row r="2" spans="1:9" ht="8.25" customHeight="1">
      <c r="E2" s="42"/>
      <c r="F2" s="42"/>
      <c r="G2" s="42"/>
      <c r="H2" s="42"/>
    </row>
    <row r="3" spans="1:9" hidden="1"/>
    <row r="4" spans="1:9" hidden="1">
      <c r="E4" s="42" t="s">
        <v>55</v>
      </c>
      <c r="F4" s="42"/>
      <c r="G4" s="42"/>
      <c r="H4" s="42"/>
    </row>
    <row r="5" spans="1:9" hidden="1">
      <c r="E5" s="42"/>
      <c r="F5" s="42"/>
      <c r="G5" s="42"/>
      <c r="H5" s="42"/>
    </row>
    <row r="6" spans="1:9" hidden="1">
      <c r="E6" s="42"/>
      <c r="F6" s="42"/>
      <c r="G6" s="42"/>
      <c r="H6" s="42"/>
    </row>
    <row r="7" spans="1:9" ht="69.75" customHeight="1">
      <c r="E7" s="43" t="s">
        <v>56</v>
      </c>
      <c r="F7" s="43"/>
      <c r="G7" s="43"/>
      <c r="H7" s="43"/>
    </row>
    <row r="8" spans="1:9" ht="42" customHeight="1">
      <c r="D8" s="1"/>
      <c r="E8" s="43"/>
      <c r="F8" s="43"/>
      <c r="G8" s="43"/>
      <c r="H8" s="43"/>
    </row>
    <row r="9" spans="1:9" ht="6" hidden="1" customHeight="1">
      <c r="E9" s="43"/>
      <c r="F9" s="43"/>
      <c r="G9" s="43"/>
      <c r="H9" s="43"/>
    </row>
    <row r="10" spans="1:9" ht="14.25" customHeight="1">
      <c r="E10" s="6"/>
      <c r="F10" s="6"/>
      <c r="G10" s="6"/>
      <c r="H10" s="6"/>
    </row>
    <row r="11" spans="1:9" ht="45.75" customHeight="1">
      <c r="B11" s="44" t="s">
        <v>50</v>
      </c>
      <c r="C11" s="44"/>
      <c r="D11" s="44"/>
      <c r="E11" s="44"/>
      <c r="F11" s="44"/>
      <c r="G11" s="44"/>
      <c r="H11" s="44"/>
    </row>
    <row r="12" spans="1:9" ht="23.45" customHeight="1">
      <c r="A12" s="31" t="s">
        <v>13</v>
      </c>
      <c r="B12" s="31" t="s">
        <v>43</v>
      </c>
      <c r="C12" s="31" t="s">
        <v>42</v>
      </c>
      <c r="D12" s="31" t="s">
        <v>39</v>
      </c>
      <c r="E12" s="45" t="s">
        <v>44</v>
      </c>
      <c r="F12" s="45" t="s">
        <v>45</v>
      </c>
      <c r="G12" s="45" t="s">
        <v>49</v>
      </c>
      <c r="H12" s="46" t="s">
        <v>41</v>
      </c>
    </row>
    <row r="13" spans="1:9" ht="22.5" customHeight="1">
      <c r="A13" s="32"/>
      <c r="B13" s="32"/>
      <c r="C13" s="32"/>
      <c r="D13" s="32"/>
      <c r="E13" s="45"/>
      <c r="F13" s="45"/>
      <c r="G13" s="45"/>
      <c r="H13" s="47"/>
    </row>
    <row r="14" spans="1:9" ht="19.5" customHeight="1">
      <c r="A14" s="33"/>
      <c r="B14" s="33"/>
      <c r="C14" s="33"/>
      <c r="D14" s="33"/>
      <c r="E14" s="28" t="s">
        <v>47</v>
      </c>
      <c r="F14" s="29"/>
      <c r="G14" s="30"/>
      <c r="H14" s="48"/>
    </row>
    <row r="15" spans="1:9" ht="13.5" thickBot="1">
      <c r="A15" s="19">
        <v>1</v>
      </c>
      <c r="B15" s="19">
        <v>2</v>
      </c>
      <c r="C15" s="19">
        <v>3</v>
      </c>
      <c r="D15" s="24">
        <v>4</v>
      </c>
      <c r="E15" s="20">
        <v>5</v>
      </c>
      <c r="F15" s="20">
        <v>6</v>
      </c>
      <c r="G15" s="20">
        <v>7</v>
      </c>
      <c r="H15" s="21" t="s">
        <v>46</v>
      </c>
    </row>
    <row r="16" spans="1:9" ht="18" customHeight="1" thickBot="1">
      <c r="A16" s="19">
        <v>1</v>
      </c>
      <c r="B16" s="31" t="s">
        <v>6</v>
      </c>
      <c r="C16" s="34" t="s">
        <v>38</v>
      </c>
      <c r="D16" s="25" t="s">
        <v>3</v>
      </c>
      <c r="E16" s="7">
        <f>E18+E19+E20+E21</f>
        <v>91822.11</v>
      </c>
      <c r="F16" s="7">
        <f>F18+F19+F20</f>
        <v>61651.42</v>
      </c>
      <c r="G16" s="7">
        <f>G18+G19+G20</f>
        <v>61651.42</v>
      </c>
      <c r="H16" s="26">
        <f>SUM(H18:H20)+H21</f>
        <v>215124.95</v>
      </c>
      <c r="I16" s="2"/>
    </row>
    <row r="17" spans="1:9">
      <c r="A17" s="22" t="s">
        <v>14</v>
      </c>
      <c r="B17" s="32"/>
      <c r="C17" s="40"/>
      <c r="D17" s="14" t="s">
        <v>40</v>
      </c>
      <c r="E17" s="8"/>
      <c r="F17" s="8"/>
      <c r="G17" s="8"/>
      <c r="H17" s="8"/>
    </row>
    <row r="18" spans="1:9">
      <c r="A18" s="22" t="s">
        <v>15</v>
      </c>
      <c r="B18" s="32"/>
      <c r="C18" s="40"/>
      <c r="D18" s="13" t="s">
        <v>4</v>
      </c>
      <c r="E18" s="9">
        <f>E24+E29+E35+E40</f>
        <v>21302.47</v>
      </c>
      <c r="F18" s="9">
        <f t="shared" ref="F18:G18" si="0">F24+F29+F35+F40</f>
        <v>3739.5999999999995</v>
      </c>
      <c r="G18" s="9">
        <f t="shared" si="0"/>
        <v>3739.5999999999995</v>
      </c>
      <c r="H18" s="9">
        <f>SUM(E18:G18)</f>
        <v>28781.67</v>
      </c>
    </row>
    <row r="19" spans="1:9">
      <c r="A19" s="22" t="s">
        <v>16</v>
      </c>
      <c r="B19" s="32"/>
      <c r="C19" s="40"/>
      <c r="D19" s="13" t="s">
        <v>5</v>
      </c>
      <c r="E19" s="10">
        <f>E25+E30+E36</f>
        <v>8130</v>
      </c>
      <c r="F19" s="10">
        <f t="shared" ref="F19:G19" si="1">F25+F30+F36</f>
        <v>3640</v>
      </c>
      <c r="G19" s="10">
        <f t="shared" si="1"/>
        <v>3640</v>
      </c>
      <c r="H19" s="9">
        <f t="shared" ref="H19:H20" si="2">SUM(E19:G19)</f>
        <v>15410</v>
      </c>
    </row>
    <row r="20" spans="1:9">
      <c r="A20" s="22" t="s">
        <v>17</v>
      </c>
      <c r="B20" s="32"/>
      <c r="C20" s="40"/>
      <c r="D20" s="23" t="s">
        <v>51</v>
      </c>
      <c r="E20" s="11">
        <f>E26+E31+E37+E42</f>
        <v>54887.839999999997</v>
      </c>
      <c r="F20" s="11">
        <f t="shared" ref="F20:G20" si="3">F26+F31+F37+F42</f>
        <v>54271.82</v>
      </c>
      <c r="G20" s="11">
        <f t="shared" si="3"/>
        <v>54271.82</v>
      </c>
      <c r="H20" s="9">
        <f t="shared" si="2"/>
        <v>163431.48000000001</v>
      </c>
    </row>
    <row r="21" spans="1:9" ht="13.5" thickBot="1">
      <c r="A21" s="22" t="s">
        <v>53</v>
      </c>
      <c r="B21" s="39"/>
      <c r="C21" s="41"/>
      <c r="D21" s="15" t="s">
        <v>52</v>
      </c>
      <c r="E21" s="12">
        <f>E32</f>
        <v>7501.8</v>
      </c>
      <c r="F21" s="12">
        <f t="shared" ref="F21:H21" si="4">F32</f>
        <v>0</v>
      </c>
      <c r="G21" s="12">
        <f t="shared" si="4"/>
        <v>0</v>
      </c>
      <c r="H21" s="12">
        <f t="shared" si="4"/>
        <v>7501.8</v>
      </c>
    </row>
    <row r="22" spans="1:9" ht="19.7" customHeight="1" thickBot="1">
      <c r="A22" s="22" t="s">
        <v>18</v>
      </c>
      <c r="B22" s="31" t="s">
        <v>1</v>
      </c>
      <c r="C22" s="34" t="s">
        <v>8</v>
      </c>
      <c r="D22" s="25" t="s">
        <v>3</v>
      </c>
      <c r="E22" s="7">
        <f>E24+E25+E26</f>
        <v>56330.83</v>
      </c>
      <c r="F22" s="7">
        <f t="shared" ref="F22:G22" si="5">F24+F25+F26</f>
        <v>39431.579999999994</v>
      </c>
      <c r="G22" s="7">
        <f t="shared" si="5"/>
        <v>39431.579999999994</v>
      </c>
      <c r="H22" s="26">
        <f>SUM(H24:H26)</f>
        <v>135193.99000000002</v>
      </c>
      <c r="I22" s="2"/>
    </row>
    <row r="23" spans="1:9">
      <c r="A23" s="22" t="s">
        <v>19</v>
      </c>
      <c r="B23" s="32"/>
      <c r="C23" s="35"/>
      <c r="D23" s="14" t="s">
        <v>40</v>
      </c>
      <c r="E23" s="8"/>
      <c r="F23" s="8"/>
      <c r="G23" s="8"/>
      <c r="H23" s="8"/>
    </row>
    <row r="24" spans="1:9">
      <c r="A24" s="22" t="s">
        <v>20</v>
      </c>
      <c r="B24" s="32"/>
      <c r="C24" s="35"/>
      <c r="D24" s="13" t="s">
        <v>4</v>
      </c>
      <c r="E24" s="9">
        <v>14723.14</v>
      </c>
      <c r="F24" s="9">
        <v>2339.9499999999998</v>
      </c>
      <c r="G24" s="9">
        <v>2339.9499999999998</v>
      </c>
      <c r="H24" s="9">
        <f>SUM(E24:G24)</f>
        <v>19403.04</v>
      </c>
    </row>
    <row r="25" spans="1:9">
      <c r="A25" s="22" t="s">
        <v>21</v>
      </c>
      <c r="B25" s="32"/>
      <c r="C25" s="35"/>
      <c r="D25" s="13" t="s">
        <v>5</v>
      </c>
      <c r="E25" s="9">
        <v>7000</v>
      </c>
      <c r="F25" s="9">
        <v>3000</v>
      </c>
      <c r="G25" s="9">
        <v>3000</v>
      </c>
      <c r="H25" s="9">
        <f>SUM(E25:G25)</f>
        <v>13000</v>
      </c>
    </row>
    <row r="26" spans="1:9" ht="13.5" thickBot="1">
      <c r="A26" s="22" t="s">
        <v>22</v>
      </c>
      <c r="B26" s="33"/>
      <c r="C26" s="36"/>
      <c r="D26" s="23" t="s">
        <v>51</v>
      </c>
      <c r="E26" s="11">
        <v>34607.69</v>
      </c>
      <c r="F26" s="11">
        <v>34091.629999999997</v>
      </c>
      <c r="G26" s="11">
        <v>34091.629999999997</v>
      </c>
      <c r="H26" s="9">
        <f>SUM(E26:G26)</f>
        <v>102790.95000000001</v>
      </c>
      <c r="I26" s="2"/>
    </row>
    <row r="27" spans="1:9" ht="18.75" customHeight="1" thickBot="1">
      <c r="A27" s="22" t="s">
        <v>23</v>
      </c>
      <c r="B27" s="31" t="s">
        <v>0</v>
      </c>
      <c r="C27" s="34" t="s">
        <v>9</v>
      </c>
      <c r="D27" s="25" t="s">
        <v>3</v>
      </c>
      <c r="E27" s="7">
        <f>E29+E30+E31+E32</f>
        <v>20422.16</v>
      </c>
      <c r="F27" s="7">
        <f>F29+F30+F31+F32</f>
        <v>10014.640000000001</v>
      </c>
      <c r="G27" s="7">
        <f>G29+G30+G31+G32</f>
        <v>10014.640000000001</v>
      </c>
      <c r="H27" s="26">
        <f>SUM(H29:H31)+H32+0.01</f>
        <v>40451.44000000001</v>
      </c>
    </row>
    <row r="28" spans="1:9">
      <c r="A28" s="22" t="s">
        <v>24</v>
      </c>
      <c r="B28" s="32"/>
      <c r="C28" s="40"/>
      <c r="D28" s="14" t="s">
        <v>40</v>
      </c>
      <c r="E28" s="8"/>
      <c r="F28" s="8"/>
      <c r="G28" s="8"/>
      <c r="H28" s="8"/>
    </row>
    <row r="29" spans="1:9">
      <c r="A29" s="22" t="s">
        <v>25</v>
      </c>
      <c r="B29" s="32"/>
      <c r="C29" s="40"/>
      <c r="D29" s="13" t="s">
        <v>4</v>
      </c>
      <c r="E29" s="9">
        <v>3409.97</v>
      </c>
      <c r="F29" s="9">
        <v>716.1</v>
      </c>
      <c r="G29" s="9">
        <v>716.1</v>
      </c>
      <c r="H29" s="9">
        <f t="shared" ref="H29:H30" si="6">SUM(E29:G29)</f>
        <v>4842.17</v>
      </c>
    </row>
    <row r="30" spans="1:9">
      <c r="A30" s="22" t="s">
        <v>26</v>
      </c>
      <c r="B30" s="32"/>
      <c r="C30" s="40"/>
      <c r="D30" s="13" t="s">
        <v>5</v>
      </c>
      <c r="E30" s="9">
        <v>130</v>
      </c>
      <c r="F30" s="9">
        <v>40</v>
      </c>
      <c r="G30" s="9">
        <v>40</v>
      </c>
      <c r="H30" s="9">
        <f t="shared" si="6"/>
        <v>210</v>
      </c>
    </row>
    <row r="31" spans="1:9">
      <c r="A31" s="22" t="s">
        <v>27</v>
      </c>
      <c r="B31" s="32"/>
      <c r="C31" s="40"/>
      <c r="D31" s="23" t="s">
        <v>51</v>
      </c>
      <c r="E31" s="11">
        <v>9380.39</v>
      </c>
      <c r="F31" s="11">
        <v>9258.5400000000009</v>
      </c>
      <c r="G31" s="11">
        <v>9258.5400000000009</v>
      </c>
      <c r="H31" s="9">
        <f>SUM(E31:G31)-0.01</f>
        <v>27897.460000000003</v>
      </c>
    </row>
    <row r="32" spans="1:9" ht="13.5" thickBot="1">
      <c r="A32" s="22" t="s">
        <v>54</v>
      </c>
      <c r="B32" s="39"/>
      <c r="C32" s="41"/>
      <c r="D32" s="15" t="s">
        <v>52</v>
      </c>
      <c r="E32" s="12">
        <v>7501.8</v>
      </c>
      <c r="F32" s="12">
        <v>0</v>
      </c>
      <c r="G32" s="12">
        <v>0</v>
      </c>
      <c r="H32" s="16">
        <f>E32+F32+G32</f>
        <v>7501.8</v>
      </c>
    </row>
    <row r="33" spans="1:11" ht="20.25" customHeight="1" thickBot="1">
      <c r="A33" s="22" t="s">
        <v>28</v>
      </c>
      <c r="B33" s="31" t="s">
        <v>2</v>
      </c>
      <c r="C33" s="34" t="s">
        <v>10</v>
      </c>
      <c r="D33" s="25" t="s">
        <v>3</v>
      </c>
      <c r="E33" s="7">
        <f>E35+E36+E37</f>
        <v>12693.07</v>
      </c>
      <c r="F33" s="7">
        <f>F35+F36+F37</f>
        <v>9774.5099999999984</v>
      </c>
      <c r="G33" s="7">
        <f>G35+G36+G37</f>
        <v>9774.5099999999984</v>
      </c>
      <c r="H33" s="26">
        <f>SUM(H35:H37)</f>
        <v>32242.089999999997</v>
      </c>
    </row>
    <row r="34" spans="1:11">
      <c r="A34" s="22" t="s">
        <v>29</v>
      </c>
      <c r="B34" s="32"/>
      <c r="C34" s="35"/>
      <c r="D34" s="14" t="s">
        <v>40</v>
      </c>
      <c r="E34" s="8"/>
      <c r="F34" s="8"/>
      <c r="G34" s="8"/>
      <c r="H34" s="8"/>
    </row>
    <row r="35" spans="1:11">
      <c r="A35" s="22" t="s">
        <v>30</v>
      </c>
      <c r="B35" s="32"/>
      <c r="C35" s="35"/>
      <c r="D35" s="13" t="s">
        <v>4</v>
      </c>
      <c r="E35" s="9">
        <v>3146.33</v>
      </c>
      <c r="F35" s="9">
        <v>683.55</v>
      </c>
      <c r="G35" s="9">
        <v>683.55</v>
      </c>
      <c r="H35" s="9">
        <f>SUM(E35:G35)</f>
        <v>4513.43</v>
      </c>
    </row>
    <row r="36" spans="1:11">
      <c r="A36" s="22" t="s">
        <v>31</v>
      </c>
      <c r="B36" s="32"/>
      <c r="C36" s="35"/>
      <c r="D36" s="13" t="s">
        <v>5</v>
      </c>
      <c r="E36" s="9">
        <v>1000</v>
      </c>
      <c r="F36" s="9">
        <v>600</v>
      </c>
      <c r="G36" s="9">
        <v>600</v>
      </c>
      <c r="H36" s="9">
        <f t="shared" ref="H36:H37" si="7">SUM(E36:G36)</f>
        <v>2200</v>
      </c>
      <c r="K36" s="4"/>
    </row>
    <row r="37" spans="1:11" ht="13.5" thickBot="1">
      <c r="A37" s="22" t="s">
        <v>32</v>
      </c>
      <c r="B37" s="33"/>
      <c r="C37" s="36"/>
      <c r="D37" s="23" t="s">
        <v>51</v>
      </c>
      <c r="E37" s="11">
        <v>8546.74</v>
      </c>
      <c r="F37" s="11">
        <v>8490.9599999999991</v>
      </c>
      <c r="G37" s="11">
        <v>8490.9599999999991</v>
      </c>
      <c r="H37" s="9">
        <f t="shared" si="7"/>
        <v>25528.659999999996</v>
      </c>
    </row>
    <row r="38" spans="1:11" ht="20.25" customHeight="1" thickBot="1">
      <c r="A38" s="22" t="s">
        <v>33</v>
      </c>
      <c r="B38" s="31" t="s">
        <v>12</v>
      </c>
      <c r="C38" s="34" t="s">
        <v>11</v>
      </c>
      <c r="D38" s="25" t="s">
        <v>3</v>
      </c>
      <c r="E38" s="7">
        <f>E40+E41+E42</f>
        <v>2376.0500000000002</v>
      </c>
      <c r="F38" s="7">
        <f>F40+F41+F42</f>
        <v>2430.69</v>
      </c>
      <c r="G38" s="7">
        <f t="shared" ref="G38" si="8">G40+G41+G42</f>
        <v>2430.69</v>
      </c>
      <c r="H38" s="26">
        <f>SUM(H40:H42)</f>
        <v>7237.4299999999994</v>
      </c>
    </row>
    <row r="39" spans="1:11">
      <c r="A39" s="22" t="s">
        <v>34</v>
      </c>
      <c r="B39" s="32"/>
      <c r="C39" s="35"/>
      <c r="D39" s="14" t="s">
        <v>40</v>
      </c>
      <c r="E39" s="8"/>
      <c r="F39" s="8"/>
      <c r="G39" s="8"/>
      <c r="H39" s="8"/>
    </row>
    <row r="40" spans="1:11">
      <c r="A40" s="22" t="s">
        <v>35</v>
      </c>
      <c r="B40" s="32"/>
      <c r="C40" s="35"/>
      <c r="D40" s="13" t="s">
        <v>4</v>
      </c>
      <c r="E40" s="9">
        <v>23.03</v>
      </c>
      <c r="F40" s="9">
        <v>0</v>
      </c>
      <c r="G40" s="9">
        <v>0</v>
      </c>
      <c r="H40" s="9">
        <f>SUM(E40:G40)</f>
        <v>23.03</v>
      </c>
    </row>
    <row r="41" spans="1:11">
      <c r="A41" s="22" t="s">
        <v>36</v>
      </c>
      <c r="B41" s="32"/>
      <c r="C41" s="35"/>
      <c r="D41" s="13" t="s">
        <v>5</v>
      </c>
      <c r="E41" s="9">
        <v>0</v>
      </c>
      <c r="F41" s="9">
        <v>0</v>
      </c>
      <c r="G41" s="9">
        <v>0</v>
      </c>
      <c r="H41" s="9">
        <f>SUM(E41:G41)</f>
        <v>0</v>
      </c>
    </row>
    <row r="42" spans="1:11">
      <c r="A42" s="22" t="s">
        <v>37</v>
      </c>
      <c r="B42" s="33"/>
      <c r="C42" s="36"/>
      <c r="D42" s="13" t="s">
        <v>51</v>
      </c>
      <c r="E42" s="9">
        <v>2353.02</v>
      </c>
      <c r="F42" s="9">
        <v>2430.69</v>
      </c>
      <c r="G42" s="9">
        <v>2430.69</v>
      </c>
      <c r="H42" s="9">
        <f>SUM(E42:G42)</f>
        <v>7214.4</v>
      </c>
    </row>
    <row r="43" spans="1:11" ht="43.5" customHeight="1">
      <c r="B43" s="37" t="s">
        <v>48</v>
      </c>
      <c r="C43" s="37"/>
      <c r="D43" s="17"/>
      <c r="E43" s="18"/>
      <c r="F43" s="18"/>
      <c r="G43" s="18"/>
      <c r="H43" s="18"/>
    </row>
    <row r="44" spans="1:11" ht="18.75" customHeight="1">
      <c r="B44" s="38"/>
      <c r="C44" s="38"/>
      <c r="D44" s="5"/>
      <c r="E44" s="27" t="s">
        <v>7</v>
      </c>
      <c r="F44" s="27"/>
      <c r="G44" s="27"/>
      <c r="H44" s="27"/>
    </row>
  </sheetData>
  <mergeCells count="25">
    <mergeCell ref="E2:H2"/>
    <mergeCell ref="E7:H9"/>
    <mergeCell ref="B11:H11"/>
    <mergeCell ref="A12:A14"/>
    <mergeCell ref="B12:B14"/>
    <mergeCell ref="C12:C14"/>
    <mergeCell ref="D12:D14"/>
    <mergeCell ref="E12:E13"/>
    <mergeCell ref="F12:F13"/>
    <mergeCell ref="G12:G13"/>
    <mergeCell ref="H12:H14"/>
    <mergeCell ref="E4:H6"/>
    <mergeCell ref="E44:H44"/>
    <mergeCell ref="E14:G14"/>
    <mergeCell ref="B22:B26"/>
    <mergeCell ref="C22:C26"/>
    <mergeCell ref="B33:B37"/>
    <mergeCell ref="C33:C37"/>
    <mergeCell ref="B38:B42"/>
    <mergeCell ref="C38:C42"/>
    <mergeCell ref="B43:C44"/>
    <mergeCell ref="B16:B21"/>
    <mergeCell ref="C16:C21"/>
    <mergeCell ref="B27:B32"/>
    <mergeCell ref="C27:C32"/>
  </mergeCells>
  <pageMargins left="0.70866141732283472" right="0.31496062992125984" top="0.35433070866141736" bottom="0.35433070866141736" header="0.31496062992125984" footer="0.31496062992125984"/>
  <pageSetup paperSize="9" scale="7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2014-04-08T02:21:40Z</cp:lastPrinted>
  <dcterms:created xsi:type="dcterms:W3CDTF">2006-09-28T05:33:49Z</dcterms:created>
  <dcterms:modified xsi:type="dcterms:W3CDTF">2019-12-02T02:02:49Z</dcterms:modified>
</cp:coreProperties>
</file>