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<sst xmlns="http://schemas.openxmlformats.org/spreadsheetml/2006/main" count="197" uniqueCount="70">
  <si>
    <t xml:space="preserve">Приложение №2 к Постановлению Администрации города Шарыпово</t>
  </si>
  <si>
    <t xml:space="preserve">От 11.06. 2019г №126</t>
  </si>
  <si>
    <t xml:space="preserve">Приложение № 6 к муниципальной программе "Развитие культуры", </t>
  </si>
  <si>
    <t xml:space="preserve">"Приложение №7 к муниципальной программе "Развитие культуры", </t>
  </si>
  <si>
    <t xml:space="preserve"> утвержденной постановлением Администрации города Шарыпово</t>
  </si>
  <si>
    <t xml:space="preserve">от  13.04.2017 г. № 63</t>
  </si>
  <si>
    <t xml:space="preserve">От 12.10.2018г №249</t>
  </si>
  <si>
    <t xml:space="preserve"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 Шарыпово,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</si>
  <si>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(тыс.рублей)</t>
  </si>
  <si>
    <t xml:space="preserve">№ п/п</t>
  </si>
  <si>
    <t xml:space="preserve">Статус (муниципальная программа, подпрограмма)</t>
  </si>
  <si>
    <t xml:space="preserve">Наименование муниципальной программы, подпрограммы </t>
  </si>
  <si>
    <t xml:space="preserve">Уровень бюджетной системы/ источники финансирования</t>
  </si>
  <si>
    <t xml:space="preserve">Оценка расходов, в том числе по годам реализации программы (тыс.руб.)</t>
  </si>
  <si>
    <t xml:space="preserve">2019г</t>
  </si>
  <si>
    <t xml:space="preserve">2020г</t>
  </si>
  <si>
    <t xml:space="preserve">2021г</t>
  </si>
  <si>
    <t xml:space="preserve">Итого на очередной финансовый год </t>
  </si>
  <si>
    <t xml:space="preserve">2014год</t>
  </si>
  <si>
    <t xml:space="preserve">2015 год</t>
  </si>
  <si>
    <t xml:space="preserve">2016 год</t>
  </si>
  <si>
    <t xml:space="preserve">2017 год</t>
  </si>
  <si>
    <t xml:space="preserve">план</t>
  </si>
  <si>
    <t xml:space="preserve">Муниципальная программа</t>
  </si>
  <si>
    <t xml:space="preserve">«Развитие культуры»  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</si>
  <si>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</si>
  <si>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</si>
  <si>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</si>
  <si>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краевой бюджет        </t>
  </si>
  <si>
    <t xml:space="preserve">внебюджетные  источники                 </t>
  </si>
  <si>
    <t xml:space="preserve">бюджет  города Шарыпово </t>
  </si>
  <si>
    <t xml:space="preserve">юридические лица</t>
  </si>
  <si>
    <t xml:space="preserve">Подпрограмма 1</t>
  </si>
  <si>
    <t xml:space="preserve"> «Сохранение культурного наследие»</t>
  </si>
  <si>
    <t xml:space="preserve">краевой бюджет           </t>
  </si>
  <si>
    <t xml:space="preserve">Задача 1</t>
  </si>
  <si>
    <t xml:space="preserve">«Развитие Библиотечного дела»</t>
  </si>
  <si>
    <t xml:space="preserve">Всего      </t>
  </si>
  <si>
    <t xml:space="preserve">Задача 2</t>
  </si>
  <si>
    <t xml:space="preserve">«Развитие музейного дела»</t>
  </si>
  <si>
    <t xml:space="preserve">Подпрограмма 2</t>
  </si>
  <si>
    <t xml:space="preserve">«Поддержка искусства и народного творчества»</t>
  </si>
  <si>
    <t xml:space="preserve">в том числе:      </t>
  </si>
  <si>
    <t xml:space="preserve">Задача 2 </t>
  </si>
  <si>
    <t xml:space="preserve">«Сохранение и развитие традиционной народной культуры</t>
  </si>
  <si>
    <t xml:space="preserve">Задача 3</t>
  </si>
  <si>
    <t xml:space="preserve">«Поддержка творческих инициатив населения, творческих союзов и организаций»</t>
  </si>
  <si>
    <t xml:space="preserve">Задача 4</t>
  </si>
  <si>
    <t xml:space="preserve">«Организация и проведение культурных событий, в том числе на межрегиональном и международном уровне»</t>
  </si>
  <si>
    <t xml:space="preserve">Подпрограмма 3</t>
  </si>
  <si>
    <t xml:space="preserve"> «Обеспечение условий реализации программы и прочие мероприятия»</t>
  </si>
  <si>
    <t xml:space="preserve">«Развитие системы непрерывного профессионального образования в области культуры»</t>
  </si>
  <si>
    <t xml:space="preserve">«Внедрение информационно-комуникационных технологий в отросли «культура», развитие информационных ресурсов»</t>
  </si>
  <si>
    <t xml:space="preserve">Задача 3 </t>
  </si>
  <si>
    <t xml:space="preserve">«Развитие инфраструктуры отрасли «культуры»</t>
  </si>
  <si>
    <t xml:space="preserve">федеральный бюджет (*)   </t>
  </si>
  <si>
    <t xml:space="preserve">внебюджетные  источники           </t>
  </si>
  <si>
    <t xml:space="preserve">Подпрограмма 4</t>
  </si>
  <si>
    <t xml:space="preserve"> «Развитие архивного дела в муниципальном образовании  город Шарыпово»</t>
  </si>
  <si>
    <t xml:space="preserve">«Создание нормативных условий хранения архивных документов, исключающих их хищение и утрату»</t>
  </si>
  <si>
    <t xml:space="preserve">внебюджетные  источники        </t>
  </si>
  <si>
    <t xml:space="preserve">«Формирование современной информационно-технической инфраструктуры архива города»</t>
  </si>
  <si>
    <t xml:space="preserve">Подпрограмма 5</t>
  </si>
  <si>
    <t xml:space="preserve">"Гармонизация межнациональных отношений на территории муниципального образования город Шарыпово"</t>
  </si>
  <si>
    <t xml:space="preserve">"Содействие укреплению гражданского единства и гармонизации межнациональных отношений"</t>
  </si>
  <si>
    <t xml:space="preserve">"Формирование позитивного имиджа города Шарыпово как территории,комфортной для проживания представителей различных национальностей"</t>
  </si>
  <si>
    <t xml:space="preserve">и.о.начальника Отдела культуры </t>
  </si>
  <si>
    <t xml:space="preserve"> администрации города Шарыпово                                                                                                       </t>
  </si>
  <si>
    <t xml:space="preserve">Н.В.Гамалюк</t>
  </si>
  <si>
    <t xml:space="preserve">С.Н.Гроза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</si>
</sst>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_-* #,##0.00_р_._-;\-* #,##0.00_р_._-;_-* \-??_р_._-;_-@_-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name val="Calibri"/>
      <family val="2"/>
      <charset val="1"/>
    </font>
    <font>
      <sz val="12"/>
      <name val="Calibri"/>
      <family val="2"/>
      <charset val="204"/>
    </font>
    <font>
      <sz val="6"/>
      <name val="Calibri"/>
      <family val="2"/>
      <charset val="1"/>
    </font>
    <font>
      <b val="true"/>
      <sz val="10"/>
      <name val="Times New Roman"/>
      <family val="1"/>
      <charset val="204"/>
    </font>
    <font>
      <b val="true"/>
      <sz val="10"/>
      <name val="Calibri"/>
      <family val="2"/>
      <charset val="204"/>
    </font>
    <font>
      <sz val="10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distributed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1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3" fillId="2" borderId="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3" fillId="2" borderId="2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50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P8" activeCellId="0" sqref="P8"/>
    </sheetView>
  </sheetViews>
  <sheetFormatPr defaultRowHeight="15" zeroHeight="false" outlineLevelRow="0" outlineLevelCol="0"/>
  <cols>
    <col collapsed="false" customWidth="true" hidden="true" outlineLevel="0" max="1" min="1" style="1" width="3.28"/>
    <col collapsed="false" customWidth="true" hidden="false" outlineLevel="0" max="2" min="2" style="1" width="3.28"/>
    <col collapsed="false" customWidth="true" hidden="false" outlineLevel="0" max="3" min="3" style="1" width="16.14"/>
    <col collapsed="false" customWidth="true" hidden="false" outlineLevel="0" max="4" min="4" style="1" width="25.15"/>
    <col collapsed="false" customWidth="true" hidden="false" outlineLevel="0" max="5" min="5" style="1" width="25.57"/>
    <col collapsed="false" customWidth="true" hidden="true" outlineLevel="0" max="6" min="6" style="1" width="13.43"/>
    <col collapsed="false" customWidth="true" hidden="true" outlineLevel="0" max="8" min="7" style="1" width="13.85"/>
    <col collapsed="false" customWidth="true" hidden="true" outlineLevel="0" max="9" min="9" style="1" width="12.85"/>
    <col collapsed="false" customWidth="true" hidden="false" outlineLevel="0" max="12" min="10" style="1" width="12.85"/>
    <col collapsed="false" customWidth="true" hidden="false" outlineLevel="0" max="13" min="13" style="1" width="18.57"/>
    <col collapsed="false" customWidth="true" hidden="false" outlineLevel="0" max="14" min="14" style="1" width="9.57"/>
    <col collapsed="false" customWidth="true" hidden="false" outlineLevel="0" max="15" min="15" style="2" width="2.71"/>
    <col collapsed="false" customWidth="true" hidden="false" outlineLevel="0" max="16" min="16" style="2" width="11.28"/>
    <col collapsed="false" customWidth="true" hidden="false" outlineLevel="0" max="17" min="17" style="2" width="10.57"/>
    <col collapsed="false" customWidth="false" hidden="false" outlineLevel="0" max="18" min="18" style="3" width="11.43"/>
    <col collapsed="false" customWidth="true" hidden="false" outlineLevel="0" max="1025" min="19" style="1" width="9.14"/>
  </cols>
  <sheetData>
    <row r="1" customFormat="false" ht="15" hidden="true" customHeight="false" outlineLevel="0" collapsed="false">
      <c r="J1" s="4"/>
      <c r="K1" s="4"/>
      <c r="L1" s="4"/>
      <c r="M1" s="4"/>
    </row>
    <row r="2" customFormat="false" ht="15" hidden="true" customHeight="false" outlineLevel="0" collapsed="false">
      <c r="J2" s="4"/>
      <c r="K2" s="4"/>
      <c r="L2" s="4"/>
      <c r="M2" s="4"/>
    </row>
    <row r="3" customFormat="false" ht="15" hidden="false" customHeight="false" outlineLevel="0" collapsed="false">
      <c r="J3" s="5" t="s">
        <v>0</v>
      </c>
      <c r="K3" s="5"/>
      <c r="L3" s="5"/>
      <c r="M3" s="5"/>
    </row>
    <row r="4" customFormat="false" ht="15" hidden="false" customHeight="false" outlineLevel="0" collapsed="false">
      <c r="J4" s="5" t="s">
        <v>1</v>
      </c>
      <c r="K4" s="5"/>
      <c r="L4" s="5"/>
      <c r="M4" s="5"/>
    </row>
    <row r="5" customFormat="false" ht="15.95" hidden="false" customHeight="true" outlineLevel="0" collapsed="false">
      <c r="F5" s="6"/>
      <c r="G5" s="6"/>
      <c r="H5" s="7" t="s">
        <v>2</v>
      </c>
      <c r="I5" s="7"/>
      <c r="J5" s="7" t="s">
        <v>3</v>
      </c>
      <c r="K5" s="7"/>
      <c r="L5" s="7"/>
      <c r="M5" s="7"/>
      <c r="N5" s="7"/>
      <c r="O5" s="1"/>
    </row>
    <row r="6" s="1" customFormat="true" ht="15.95" hidden="false" customHeight="true" outlineLevel="0" collapsed="false">
      <c r="C6" s="8"/>
      <c r="F6" s="9"/>
      <c r="G6" s="7"/>
      <c r="H6" s="7" t="s">
        <v>4</v>
      </c>
      <c r="I6" s="7"/>
      <c r="J6" s="7" t="s">
        <v>4</v>
      </c>
      <c r="K6" s="7"/>
      <c r="L6" s="7"/>
      <c r="M6" s="7"/>
      <c r="N6" s="7"/>
      <c r="P6" s="7"/>
      <c r="Q6" s="7"/>
      <c r="R6" s="7"/>
      <c r="S6" s="7"/>
      <c r="T6" s="7"/>
    </row>
    <row r="7" s="1" customFormat="true" ht="15.95" hidden="false" customHeight="true" outlineLevel="0" collapsed="false">
      <c r="C7" s="10"/>
      <c r="F7" s="7"/>
      <c r="G7" s="7"/>
      <c r="H7" s="7" t="s">
        <v>5</v>
      </c>
      <c r="I7" s="7"/>
      <c r="J7" s="7" t="s">
        <v>6</v>
      </c>
      <c r="K7" s="7"/>
      <c r="L7" s="7"/>
      <c r="M7" s="7"/>
      <c r="N7" s="7"/>
      <c r="P7" s="7"/>
      <c r="Q7" s="7"/>
      <c r="R7" s="7"/>
      <c r="S7" s="7"/>
      <c r="T7" s="7"/>
    </row>
    <row r="8" customFormat="false" ht="58.5" hidden="false" customHeight="true" outlineLevel="0" collapsed="false">
      <c r="C8" s="11" t="s">
        <v>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S8" s="12"/>
    </row>
    <row r="9" customFormat="false" ht="15.75" hidden="false" customHeight="true" outlineLevel="0" collapsed="false">
      <c r="C9" s="11"/>
      <c r="D9" s="13"/>
      <c r="E9" s="13"/>
      <c r="F9" s="13"/>
      <c r="G9" s="13"/>
      <c r="H9" s="13"/>
      <c r="I9" s="13"/>
      <c r="J9" s="13"/>
      <c r="K9" s="13"/>
      <c r="L9" s="13"/>
      <c r="M9" s="14" t="s">
        <v>8</v>
      </c>
      <c r="N9" s="12"/>
      <c r="S9" s="12"/>
    </row>
    <row r="10" customFormat="false" ht="30.75" hidden="false" customHeight="true" outlineLevel="0" collapsed="false">
      <c r="A10" s="15" t="n">
        <v>1</v>
      </c>
      <c r="B10" s="16" t="s">
        <v>9</v>
      </c>
      <c r="C10" s="17" t="s">
        <v>10</v>
      </c>
      <c r="D10" s="17" t="s">
        <v>11</v>
      </c>
      <c r="E10" s="17" t="s">
        <v>12</v>
      </c>
      <c r="F10" s="18" t="s">
        <v>13</v>
      </c>
      <c r="G10" s="19"/>
      <c r="H10" s="19"/>
      <c r="I10" s="19"/>
      <c r="J10" s="20" t="s">
        <v>14</v>
      </c>
      <c r="K10" s="17" t="s">
        <v>15</v>
      </c>
      <c r="L10" s="17" t="s">
        <v>16</v>
      </c>
      <c r="M10" s="17" t="s">
        <v>17</v>
      </c>
    </row>
    <row r="11" customFormat="false" ht="24" hidden="false" customHeight="true" outlineLevel="0" collapsed="false">
      <c r="A11" s="15"/>
      <c r="B11" s="16"/>
      <c r="C11" s="17"/>
      <c r="D11" s="17"/>
      <c r="E11" s="17"/>
      <c r="F11" s="17" t="s">
        <v>18</v>
      </c>
      <c r="G11" s="17" t="s">
        <v>19</v>
      </c>
      <c r="H11" s="17" t="s">
        <v>20</v>
      </c>
      <c r="I11" s="17" t="s">
        <v>21</v>
      </c>
      <c r="J11" s="17" t="s">
        <v>22</v>
      </c>
      <c r="K11" s="17"/>
      <c r="L11" s="17"/>
      <c r="M11" s="17"/>
      <c r="O11" s="21"/>
    </row>
    <row r="12" customFormat="false" ht="15" hidden="false" customHeight="false" outlineLevel="0" collapsed="false">
      <c r="A12" s="22" t="n">
        <v>2</v>
      </c>
      <c r="B12" s="23" t="n">
        <v>1</v>
      </c>
      <c r="C12" s="17" t="n">
        <v>2</v>
      </c>
      <c r="D12" s="17" t="n">
        <v>3</v>
      </c>
      <c r="E12" s="17" t="n">
        <v>4</v>
      </c>
      <c r="F12" s="17" t="n">
        <v>4</v>
      </c>
      <c r="G12" s="17" t="n">
        <v>5</v>
      </c>
      <c r="H12" s="17" t="n">
        <v>6</v>
      </c>
      <c r="I12" s="17" t="n">
        <v>7</v>
      </c>
      <c r="J12" s="17" t="n">
        <v>5</v>
      </c>
      <c r="K12" s="17" t="n">
        <v>6</v>
      </c>
      <c r="L12" s="17" t="n">
        <v>7</v>
      </c>
      <c r="M12" s="17" t="n">
        <v>8</v>
      </c>
      <c r="P12" s="24"/>
    </row>
    <row r="13" customFormat="false" ht="15" hidden="false" customHeight="true" outlineLevel="0" collapsed="false">
      <c r="A13" s="15" t="n">
        <v>3</v>
      </c>
      <c r="B13" s="25" t="n">
        <v>1</v>
      </c>
      <c r="C13" s="17" t="s">
        <v>23</v>
      </c>
      <c r="D13" s="17" t="s">
        <v>24</v>
      </c>
      <c r="E13" s="26" t="s">
        <v>25</v>
      </c>
      <c r="F13" s="27" t="e">
        <f aca="false">F15+F16+F17+F18</f>
        <v>#REF!</v>
      </c>
      <c r="G13" s="27" t="e">
        <f aca="false">G15+G16+G17+G18</f>
        <v>#REF!</v>
      </c>
      <c r="H13" s="27" t="e">
        <f aca="false">H15+H16+H17+H18</f>
        <v>#REF!</v>
      </c>
      <c r="I13" s="27" t="e">
        <f aca="false">I15+I16+I17+I18</f>
        <v>#REF!</v>
      </c>
      <c r="J13" s="27" t="n">
        <f aca="false">J15+J16+J17+J18</f>
        <v>111095.96</v>
      </c>
      <c r="K13" s="27" t="n">
        <f aca="false">K15+K16+K17+K18</f>
        <v>95194.8</v>
      </c>
      <c r="L13" s="27" t="n">
        <f aca="false">L15+L16+L17+L18</f>
        <v>95194.8</v>
      </c>
      <c r="M13" s="27" t="n">
        <f aca="false">M15+M16+M17+M18</f>
        <v>301485.56</v>
      </c>
      <c r="P13" s="3"/>
    </row>
    <row r="14" customFormat="false" ht="17.45" hidden="false" customHeight="true" outlineLevel="0" collapsed="false">
      <c r="A14" s="15"/>
      <c r="B14" s="25"/>
      <c r="C14" s="17"/>
      <c r="D14" s="17"/>
      <c r="E14" s="26" t="s">
        <v>26</v>
      </c>
      <c r="F14" s="27"/>
      <c r="G14" s="28"/>
      <c r="H14" s="27"/>
      <c r="I14" s="27"/>
      <c r="J14" s="27"/>
      <c r="K14" s="27"/>
      <c r="L14" s="27"/>
      <c r="M14" s="29" t="n">
        <f aca="false">F14+G14+H14+I14+J14+K14+L14</f>
        <v>0</v>
      </c>
      <c r="O14" s="3"/>
      <c r="P14" s="3"/>
      <c r="Q14" s="3"/>
    </row>
    <row r="15" customFormat="false" ht="17.45" hidden="false" customHeight="true" outlineLevel="0" collapsed="false">
      <c r="A15" s="15"/>
      <c r="B15" s="25"/>
      <c r="C15" s="17"/>
      <c r="D15" s="17"/>
      <c r="E15" s="26" t="s">
        <v>27</v>
      </c>
      <c r="F15" s="27" t="e">
        <f aca="false">F22+#REF!+F77+F105</f>
        <v>#REF!</v>
      </c>
      <c r="G15" s="27" t="e">
        <f aca="false">G22+#REF!+G77+G105</f>
        <v>#REF!</v>
      </c>
      <c r="H15" s="27" t="e">
        <f aca="false">H22+#REF!+H77+H105</f>
        <v>#REF!</v>
      </c>
      <c r="I15" s="27" t="e">
        <f aca="false">I22+#REF!+I77+I105</f>
        <v>#REF!</v>
      </c>
      <c r="J15" s="27" t="n">
        <f aca="false">J22+J77+J105+J43</f>
        <v>2740.71</v>
      </c>
      <c r="K15" s="27" t="n">
        <f aca="false">K22+K77+K105+K43</f>
        <v>0</v>
      </c>
      <c r="L15" s="27" t="n">
        <f aca="false">L22+L77+L105+L43</f>
        <v>0</v>
      </c>
      <c r="M15" s="27" t="n">
        <f aca="false">M22+M77+M105+M43</f>
        <v>2740.71</v>
      </c>
      <c r="N15" s="30"/>
    </row>
    <row r="16" customFormat="false" ht="17.45" hidden="false" customHeight="true" outlineLevel="0" collapsed="false">
      <c r="A16" s="15"/>
      <c r="B16" s="25"/>
      <c r="C16" s="17"/>
      <c r="D16" s="17"/>
      <c r="E16" s="26" t="s">
        <v>28</v>
      </c>
      <c r="F16" s="27" t="n">
        <f aca="false">F23+F44+F78+F106</f>
        <v>0</v>
      </c>
      <c r="G16" s="27" t="n">
        <f aca="false">G23+G44+G78+G106</f>
        <v>0</v>
      </c>
      <c r="H16" s="27" t="n">
        <f aca="false">H23+H44+H78+H106</f>
        <v>0</v>
      </c>
      <c r="I16" s="27" t="n">
        <f aca="false">I23+I44+I78+I106</f>
        <v>0</v>
      </c>
      <c r="J16" s="27" t="n">
        <f aca="false">J23+J44+J78+J106</f>
        <v>17682.06</v>
      </c>
      <c r="K16" s="27" t="n">
        <f aca="false">K23+K44+K78+K106</f>
        <v>6359</v>
      </c>
      <c r="L16" s="27" t="n">
        <f aca="false">L23+L44+L78+L106</f>
        <v>6359</v>
      </c>
      <c r="M16" s="29" t="n">
        <f aca="false">F16+G16+H16+I16+J16+K16+L16</f>
        <v>30400.06</v>
      </c>
      <c r="O16" s="31"/>
      <c r="P16" s="31"/>
      <c r="Q16" s="31"/>
      <c r="R16" s="31"/>
      <c r="S16" s="3"/>
    </row>
    <row r="17" customFormat="false" ht="17.45" hidden="false" customHeight="true" outlineLevel="0" collapsed="false">
      <c r="A17" s="15"/>
      <c r="B17" s="25"/>
      <c r="C17" s="17"/>
      <c r="D17" s="17"/>
      <c r="E17" s="26" t="s">
        <v>29</v>
      </c>
      <c r="F17" s="27" t="n">
        <f aca="false">F24+F45+F79+F107</f>
        <v>0</v>
      </c>
      <c r="G17" s="27" t="n">
        <f aca="false">G24+G45+G79+G107</f>
        <v>0</v>
      </c>
      <c r="H17" s="27" t="n">
        <f aca="false">H24+H45+H79+H107</f>
        <v>0</v>
      </c>
      <c r="I17" s="27" t="n">
        <f aca="false">I24+I45+I79+I107</f>
        <v>0</v>
      </c>
      <c r="J17" s="27" t="n">
        <f aca="false">J24+J45+J79+J107</f>
        <v>12800</v>
      </c>
      <c r="K17" s="27" t="n">
        <f aca="false">K24+K45+K79+K107</f>
        <v>11300</v>
      </c>
      <c r="L17" s="27" t="n">
        <f aca="false">L24+L45+L79+L107</f>
        <v>11300</v>
      </c>
      <c r="M17" s="29" t="n">
        <f aca="false">F17+G17+H17+I17+J17+K17+L17</f>
        <v>35400</v>
      </c>
      <c r="O17" s="31"/>
      <c r="P17" s="32"/>
      <c r="Q17" s="32"/>
      <c r="R17" s="32"/>
      <c r="S17" s="33"/>
    </row>
    <row r="18" customFormat="false" ht="20.1" hidden="false" customHeight="true" outlineLevel="0" collapsed="false">
      <c r="A18" s="15"/>
      <c r="B18" s="25"/>
      <c r="C18" s="17"/>
      <c r="D18" s="17"/>
      <c r="E18" s="26" t="s">
        <v>30</v>
      </c>
      <c r="F18" s="27" t="n">
        <f aca="false">F25+F46+F80+F108</f>
        <v>0</v>
      </c>
      <c r="G18" s="27"/>
      <c r="H18" s="27" t="n">
        <f aca="false">H25+H46+H80+H108</f>
        <v>0</v>
      </c>
      <c r="I18" s="27" t="n">
        <f aca="false">I25+I46+I80+I108</f>
        <v>0</v>
      </c>
      <c r="J18" s="27" t="n">
        <f aca="false">J25+J46+J80+J129</f>
        <v>77873.19</v>
      </c>
      <c r="K18" s="27" t="n">
        <f aca="false">K25+K46+K80+K129</f>
        <v>77535.8</v>
      </c>
      <c r="L18" s="27" t="n">
        <f aca="false">L25+L46+L80+L129</f>
        <v>77535.8</v>
      </c>
      <c r="M18" s="27" t="n">
        <f aca="false">M25+M46+M80+M129</f>
        <v>232944.79</v>
      </c>
      <c r="O18" s="32"/>
      <c r="P18" s="32"/>
      <c r="Q18" s="32"/>
      <c r="R18" s="32"/>
      <c r="S18" s="33"/>
    </row>
    <row r="19" customFormat="false" ht="17.45" hidden="false" customHeight="true" outlineLevel="0" collapsed="false">
      <c r="A19" s="15"/>
      <c r="B19" s="25"/>
      <c r="C19" s="17"/>
      <c r="D19" s="17"/>
      <c r="E19" s="26" t="s">
        <v>31</v>
      </c>
      <c r="F19" s="27"/>
      <c r="G19" s="27"/>
      <c r="H19" s="27"/>
      <c r="I19" s="27"/>
      <c r="J19" s="27"/>
      <c r="K19" s="27"/>
      <c r="L19" s="27"/>
      <c r="M19" s="29" t="n">
        <f aca="false">F19+G19+H19+I19+J19+K19+L19</f>
        <v>0</v>
      </c>
    </row>
    <row r="20" customFormat="false" ht="15.95" hidden="false" customHeight="true" outlineLevel="0" collapsed="false">
      <c r="A20" s="15" t="n">
        <v>4</v>
      </c>
      <c r="B20" s="25" t="n">
        <v>2</v>
      </c>
      <c r="C20" s="34" t="s">
        <v>32</v>
      </c>
      <c r="D20" s="34" t="s">
        <v>33</v>
      </c>
      <c r="E20" s="26" t="s">
        <v>25</v>
      </c>
      <c r="F20" s="27" t="n">
        <f aca="false">F22+F23+F24+F25</f>
        <v>0</v>
      </c>
      <c r="G20" s="27" t="n">
        <f aca="false">G22+G23+G24+G25</f>
        <v>0</v>
      </c>
      <c r="H20" s="27" t="n">
        <f aca="false">H22+H23+H24+H25</f>
        <v>0</v>
      </c>
      <c r="I20" s="27" t="n">
        <f aca="false">I22+I23+I24+I25</f>
        <v>0</v>
      </c>
      <c r="J20" s="27" t="n">
        <f aca="false">J22+J23+J24+J25</f>
        <v>18595.71</v>
      </c>
      <c r="K20" s="27" t="n">
        <f aca="false">K22+K23+K24+K25</f>
        <v>16021.23</v>
      </c>
      <c r="L20" s="27" t="n">
        <f aca="false">L22+L23+L24+L25</f>
        <v>16021.23</v>
      </c>
      <c r="M20" s="29" t="n">
        <f aca="false">F20+G20+H20+I20+J20+K20+L20</f>
        <v>50638.17</v>
      </c>
    </row>
    <row r="21" customFormat="false" ht="15.95" hidden="false" customHeight="true" outlineLevel="0" collapsed="false">
      <c r="A21" s="15"/>
      <c r="B21" s="25"/>
      <c r="C21" s="34"/>
      <c r="D21" s="34"/>
      <c r="E21" s="26" t="s">
        <v>26</v>
      </c>
      <c r="F21" s="27"/>
      <c r="G21" s="27"/>
      <c r="H21" s="27"/>
      <c r="I21" s="27"/>
      <c r="J21" s="27"/>
      <c r="K21" s="27"/>
      <c r="L21" s="27"/>
      <c r="M21" s="29" t="n">
        <f aca="false">F21+G21+H21+I21+J21+K21+L21</f>
        <v>0</v>
      </c>
    </row>
    <row r="22" customFormat="false" ht="15.95" hidden="false" customHeight="true" outlineLevel="0" collapsed="false">
      <c r="A22" s="15"/>
      <c r="B22" s="25"/>
      <c r="C22" s="34"/>
      <c r="D22" s="34"/>
      <c r="E22" s="26" t="s">
        <v>27</v>
      </c>
      <c r="F22" s="27" t="n">
        <f aca="false">F29+F36</f>
        <v>0</v>
      </c>
      <c r="G22" s="27" t="n">
        <f aca="false">G29+G36</f>
        <v>0</v>
      </c>
      <c r="H22" s="27" t="n">
        <f aca="false">H29+H36</f>
        <v>0</v>
      </c>
      <c r="I22" s="27" t="n">
        <f aca="false">I29+I36</f>
        <v>0</v>
      </c>
      <c r="J22" s="27" t="n">
        <v>6.7</v>
      </c>
      <c r="K22" s="27"/>
      <c r="L22" s="27"/>
      <c r="M22" s="29" t="n">
        <f aca="false">F22+G22+H22+I22+J22+K22+L22</f>
        <v>6.7</v>
      </c>
      <c r="N22" s="30"/>
    </row>
    <row r="23" customFormat="false" ht="15.95" hidden="false" customHeight="true" outlineLevel="0" collapsed="false">
      <c r="A23" s="15"/>
      <c r="B23" s="25"/>
      <c r="C23" s="34"/>
      <c r="D23" s="34"/>
      <c r="E23" s="26" t="s">
        <v>34</v>
      </c>
      <c r="F23" s="27" t="n">
        <f aca="false">F30+F37</f>
        <v>0</v>
      </c>
      <c r="G23" s="27"/>
      <c r="H23" s="27" t="n">
        <f aca="false">H30+H37</f>
        <v>0</v>
      </c>
      <c r="I23" s="27" t="n">
        <f aca="false">I30+I37</f>
        <v>0</v>
      </c>
      <c r="J23" s="27" t="n">
        <v>4212.35</v>
      </c>
      <c r="K23" s="27" t="n">
        <v>1669.56</v>
      </c>
      <c r="L23" s="27" t="n">
        <v>1669.56</v>
      </c>
      <c r="M23" s="29" t="n">
        <f aca="false">F23+G23+H23+I23+J23+K23+L23</f>
        <v>7551.47</v>
      </c>
      <c r="O23" s="35"/>
      <c r="P23" s="35"/>
      <c r="Q23" s="35"/>
      <c r="R23" s="35"/>
    </row>
    <row r="24" customFormat="false" ht="15.95" hidden="false" customHeight="true" outlineLevel="0" collapsed="false">
      <c r="A24" s="15"/>
      <c r="B24" s="25"/>
      <c r="C24" s="34"/>
      <c r="D24" s="34"/>
      <c r="E24" s="26" t="s">
        <v>29</v>
      </c>
      <c r="F24" s="27" t="n">
        <f aca="false">F31+F38</f>
        <v>0</v>
      </c>
      <c r="G24" s="27"/>
      <c r="H24" s="27" t="n">
        <f aca="false">H31+H38</f>
        <v>0</v>
      </c>
      <c r="I24" s="27" t="n">
        <f aca="false">I31+I38</f>
        <v>0</v>
      </c>
      <c r="J24" s="27" t="n">
        <f aca="false">J31+J38</f>
        <v>700</v>
      </c>
      <c r="K24" s="27" t="n">
        <f aca="false">K31+K38</f>
        <v>700</v>
      </c>
      <c r="L24" s="27" t="n">
        <f aca="false">L31+L38</f>
        <v>700</v>
      </c>
      <c r="M24" s="29" t="n">
        <f aca="false">F24+G24+H24+I24+J24+K24+L24</f>
        <v>2100</v>
      </c>
    </row>
    <row r="25" customFormat="false" ht="21" hidden="false" customHeight="true" outlineLevel="0" collapsed="false">
      <c r="A25" s="15"/>
      <c r="B25" s="25"/>
      <c r="C25" s="34"/>
      <c r="D25" s="34"/>
      <c r="E25" s="26" t="s">
        <v>30</v>
      </c>
      <c r="F25" s="27" t="n">
        <f aca="false">F32+F39</f>
        <v>0</v>
      </c>
      <c r="G25" s="27"/>
      <c r="H25" s="27" t="n">
        <f aca="false">H32+H39</f>
        <v>0</v>
      </c>
      <c r="I25" s="27" t="n">
        <f aca="false">I32+I39</f>
        <v>0</v>
      </c>
      <c r="J25" s="27" t="n">
        <v>13676.66</v>
      </c>
      <c r="K25" s="27" t="n">
        <v>13651.67</v>
      </c>
      <c r="L25" s="27" t="n">
        <v>13651.67</v>
      </c>
      <c r="M25" s="29" t="n">
        <f aca="false">F25+G25+H25+I25+J25+K25+L25</f>
        <v>40980</v>
      </c>
      <c r="N25" s="30"/>
      <c r="O25" s="21"/>
      <c r="P25" s="21"/>
    </row>
    <row r="26" customFormat="false" ht="15.95" hidden="false" customHeight="true" outlineLevel="0" collapsed="false">
      <c r="A26" s="15"/>
      <c r="B26" s="25"/>
      <c r="C26" s="34"/>
      <c r="D26" s="34"/>
      <c r="E26" s="26" t="s">
        <v>31</v>
      </c>
      <c r="F26" s="27"/>
      <c r="G26" s="27"/>
      <c r="H26" s="27"/>
      <c r="I26" s="27"/>
      <c r="J26" s="27"/>
      <c r="K26" s="27"/>
      <c r="L26" s="27"/>
      <c r="M26" s="29" t="n">
        <f aca="false">F26+G26+H26+I26+J26+K26+L26</f>
        <v>0</v>
      </c>
    </row>
    <row r="27" customFormat="false" ht="15.95" hidden="true" customHeight="true" outlineLevel="0" collapsed="false">
      <c r="A27" s="15" t="n">
        <v>5</v>
      </c>
      <c r="B27" s="25" t="n">
        <v>3</v>
      </c>
      <c r="C27" s="26" t="s">
        <v>35</v>
      </c>
      <c r="D27" s="26" t="s">
        <v>36</v>
      </c>
      <c r="E27" s="26" t="s">
        <v>37</v>
      </c>
      <c r="F27" s="27" t="n">
        <f aca="false">F29+F30+F31+F32</f>
        <v>0</v>
      </c>
      <c r="G27" s="27" t="n">
        <f aca="false">G29+G30+G31+G32</f>
        <v>0</v>
      </c>
      <c r="H27" s="27" t="n">
        <f aca="false">H29+H30+H31+H32</f>
        <v>0</v>
      </c>
      <c r="I27" s="27" t="n">
        <f aca="false">I29+I30+I31+I32</f>
        <v>0</v>
      </c>
      <c r="J27" s="27" t="n">
        <f aca="false">J29+J30+J31+J32</f>
        <v>13267.05</v>
      </c>
      <c r="K27" s="27" t="n">
        <f aca="false">K29+K30+K31+K32</f>
        <v>13267.05</v>
      </c>
      <c r="L27" s="27" t="n">
        <f aca="false">L29+L30+L31+L32</f>
        <v>13267.05</v>
      </c>
      <c r="M27" s="29" t="n">
        <f aca="false">F27+G27+H27+I27+J27+K27+L27</f>
        <v>39801.15</v>
      </c>
      <c r="O27" s="36"/>
    </row>
    <row r="28" customFormat="false" ht="15.95" hidden="true" customHeight="true" outlineLevel="0" collapsed="false">
      <c r="A28" s="15"/>
      <c r="B28" s="25"/>
      <c r="C28" s="26"/>
      <c r="D28" s="26"/>
      <c r="E28" s="26" t="s">
        <v>26</v>
      </c>
      <c r="F28" s="27"/>
      <c r="G28" s="27"/>
      <c r="H28" s="27"/>
      <c r="I28" s="27"/>
      <c r="J28" s="27"/>
      <c r="K28" s="27"/>
      <c r="L28" s="27"/>
      <c r="M28" s="29" t="n">
        <f aca="false">F28+G28+H28+I28+J28+K28+L28</f>
        <v>0</v>
      </c>
    </row>
    <row r="29" customFormat="false" ht="15.95" hidden="true" customHeight="true" outlineLevel="0" collapsed="false">
      <c r="A29" s="15"/>
      <c r="B29" s="25"/>
      <c r="C29" s="26"/>
      <c r="D29" s="26"/>
      <c r="E29" s="26" t="s">
        <v>27</v>
      </c>
      <c r="F29" s="37" t="n">
        <v>0</v>
      </c>
      <c r="G29" s="37"/>
      <c r="H29" s="37"/>
      <c r="I29" s="37"/>
      <c r="J29" s="37" t="n">
        <v>6.9</v>
      </c>
      <c r="K29" s="37" t="n">
        <v>6.9</v>
      </c>
      <c r="L29" s="37" t="n">
        <v>6.9</v>
      </c>
      <c r="M29" s="29" t="n">
        <f aca="false">F29+G29+H29+I29+J29+K29+L29</f>
        <v>20.7</v>
      </c>
      <c r="O29" s="35"/>
      <c r="P29" s="35"/>
      <c r="Q29" s="35"/>
      <c r="R29" s="35"/>
    </row>
    <row r="30" customFormat="false" ht="15.95" hidden="true" customHeight="true" outlineLevel="0" collapsed="false">
      <c r="A30" s="15"/>
      <c r="B30" s="25"/>
      <c r="C30" s="26"/>
      <c r="D30" s="26"/>
      <c r="E30" s="26" t="s">
        <v>34</v>
      </c>
      <c r="F30" s="37"/>
      <c r="G30" s="37"/>
      <c r="H30" s="37"/>
      <c r="I30" s="37"/>
      <c r="J30" s="37" t="n">
        <v>1324.73</v>
      </c>
      <c r="K30" s="37" t="n">
        <f aca="false">1200.53+124.2</f>
        <v>1324.73</v>
      </c>
      <c r="L30" s="37" t="n">
        <f aca="false">1200.53+124.2</f>
        <v>1324.73</v>
      </c>
      <c r="M30" s="29" t="n">
        <f aca="false">F30+G30+H30+I30+J30+K30+L30</f>
        <v>3974.19</v>
      </c>
    </row>
    <row r="31" customFormat="false" ht="15.95" hidden="true" customHeight="true" outlineLevel="0" collapsed="false">
      <c r="A31" s="15"/>
      <c r="B31" s="25"/>
      <c r="C31" s="26"/>
      <c r="D31" s="26"/>
      <c r="E31" s="26" t="s">
        <v>29</v>
      </c>
      <c r="F31" s="37"/>
      <c r="G31" s="37"/>
      <c r="H31" s="37"/>
      <c r="I31" s="37"/>
      <c r="J31" s="37" t="n">
        <v>400</v>
      </c>
      <c r="K31" s="37" t="n">
        <v>400</v>
      </c>
      <c r="L31" s="37" t="n">
        <v>400</v>
      </c>
      <c r="M31" s="29" t="n">
        <f aca="false">F31+G31+H31+I31+J31+K31+L31</f>
        <v>1200</v>
      </c>
      <c r="O31" s="21"/>
      <c r="P31" s="21"/>
    </row>
    <row r="32" customFormat="false" ht="20.25" hidden="true" customHeight="true" outlineLevel="0" collapsed="false">
      <c r="A32" s="15"/>
      <c r="B32" s="25"/>
      <c r="C32" s="26"/>
      <c r="D32" s="26"/>
      <c r="E32" s="26" t="s">
        <v>30</v>
      </c>
      <c r="F32" s="37"/>
      <c r="G32" s="37"/>
      <c r="H32" s="37"/>
      <c r="I32" s="37"/>
      <c r="J32" s="37" t="n">
        <v>11535.42</v>
      </c>
      <c r="K32" s="37" t="n">
        <f aca="false">9094.74+130.2+646+128.48+1536</f>
        <v>11535.42</v>
      </c>
      <c r="L32" s="37" t="n">
        <f aca="false">9094.74+130.2+646+128.48+1536</f>
        <v>11535.42</v>
      </c>
      <c r="M32" s="29" t="n">
        <f aca="false">F32+G32+H32+I32+J32+K32+L32</f>
        <v>34606.26</v>
      </c>
    </row>
    <row r="33" customFormat="false" ht="15.95" hidden="true" customHeight="true" outlineLevel="0" collapsed="false">
      <c r="A33" s="15"/>
      <c r="B33" s="25"/>
      <c r="C33" s="26"/>
      <c r="D33" s="26"/>
      <c r="E33" s="26" t="s">
        <v>31</v>
      </c>
      <c r="F33" s="37"/>
      <c r="G33" s="37"/>
      <c r="H33" s="37"/>
      <c r="I33" s="37"/>
      <c r="J33" s="37"/>
      <c r="K33" s="37"/>
      <c r="L33" s="37"/>
      <c r="M33" s="29" t="n">
        <f aca="false">F33+G33+H33+I33+J33+K33+L33</f>
        <v>0</v>
      </c>
    </row>
    <row r="34" customFormat="false" ht="16.5" hidden="true" customHeight="true" outlineLevel="0" collapsed="false">
      <c r="A34" s="15" t="n">
        <v>6</v>
      </c>
      <c r="B34" s="25" t="n">
        <v>4</v>
      </c>
      <c r="C34" s="26" t="s">
        <v>38</v>
      </c>
      <c r="D34" s="26" t="s">
        <v>39</v>
      </c>
      <c r="E34" s="26" t="s">
        <v>25</v>
      </c>
      <c r="F34" s="27" t="n">
        <f aca="false">F36+F37+F38+F39</f>
        <v>0</v>
      </c>
      <c r="G34" s="27" t="n">
        <f aca="false">G36+G37+G38+G39</f>
        <v>0</v>
      </c>
      <c r="H34" s="27" t="n">
        <f aca="false">H36+H37+H38+H39</f>
        <v>0</v>
      </c>
      <c r="I34" s="27" t="n">
        <f aca="false">I36+I37+I38+I39</f>
        <v>0</v>
      </c>
      <c r="J34" s="27" t="n">
        <f aca="false">J36+J37+J38+J39</f>
        <v>2595.38</v>
      </c>
      <c r="K34" s="27" t="n">
        <f aca="false">K36+K37+K38+K39</f>
        <v>2595.38</v>
      </c>
      <c r="L34" s="27" t="n">
        <f aca="false">L36+L37+L38+L39</f>
        <v>2595.38</v>
      </c>
      <c r="M34" s="29" t="n">
        <f aca="false">F34+G34+H34+I34+J34+K34+L34</f>
        <v>7786.14</v>
      </c>
    </row>
    <row r="35" customFormat="false" ht="16.5" hidden="true" customHeight="true" outlineLevel="0" collapsed="false">
      <c r="A35" s="15"/>
      <c r="B35" s="25"/>
      <c r="C35" s="26"/>
      <c r="D35" s="26"/>
      <c r="E35" s="26" t="s">
        <v>26</v>
      </c>
      <c r="F35" s="37"/>
      <c r="G35" s="37"/>
      <c r="H35" s="37"/>
      <c r="I35" s="37"/>
      <c r="J35" s="37"/>
      <c r="K35" s="37"/>
      <c r="L35" s="37"/>
      <c r="M35" s="38"/>
    </row>
    <row r="36" customFormat="false" ht="16.5" hidden="true" customHeight="true" outlineLevel="0" collapsed="false">
      <c r="A36" s="15"/>
      <c r="B36" s="25"/>
      <c r="C36" s="26"/>
      <c r="D36" s="26"/>
      <c r="E36" s="26" t="s">
        <v>27</v>
      </c>
      <c r="F36" s="37" t="n">
        <v>0</v>
      </c>
      <c r="G36" s="37" t="n">
        <v>0</v>
      </c>
      <c r="H36" s="37" t="n">
        <v>0</v>
      </c>
      <c r="I36" s="37" t="n">
        <v>0</v>
      </c>
      <c r="J36" s="37" t="n">
        <v>0</v>
      </c>
      <c r="K36" s="37" t="n">
        <v>0</v>
      </c>
      <c r="L36" s="37"/>
      <c r="M36" s="38" t="n">
        <f aca="false">F36+G36+H36+I36+J36+K36</f>
        <v>0</v>
      </c>
      <c r="O36" s="36"/>
      <c r="P36" s="36"/>
      <c r="Q36" s="36"/>
      <c r="R36" s="36"/>
    </row>
    <row r="37" customFormat="false" ht="16.5" hidden="true" customHeight="true" outlineLevel="0" collapsed="false">
      <c r="A37" s="15"/>
      <c r="B37" s="25"/>
      <c r="C37" s="26"/>
      <c r="D37" s="26"/>
      <c r="E37" s="26" t="s">
        <v>34</v>
      </c>
      <c r="F37" s="37"/>
      <c r="G37" s="37"/>
      <c r="H37" s="37"/>
      <c r="I37" s="37"/>
      <c r="J37" s="37" t="n">
        <v>253.14</v>
      </c>
      <c r="K37" s="37" t="n">
        <v>253.14</v>
      </c>
      <c r="L37" s="37" t="n">
        <v>253.14</v>
      </c>
      <c r="M37" s="38" t="n">
        <f aca="false">F37+G37+H37+I37+J37+K37+L37</f>
        <v>759.42</v>
      </c>
    </row>
    <row r="38" customFormat="false" ht="16.5" hidden="true" customHeight="true" outlineLevel="0" collapsed="false">
      <c r="A38" s="15"/>
      <c r="B38" s="25"/>
      <c r="C38" s="26"/>
      <c r="D38" s="26"/>
      <c r="E38" s="26" t="s">
        <v>29</v>
      </c>
      <c r="F38" s="37"/>
      <c r="G38" s="37"/>
      <c r="H38" s="37"/>
      <c r="I38" s="37"/>
      <c r="J38" s="37" t="n">
        <v>300</v>
      </c>
      <c r="K38" s="37" t="n">
        <v>300</v>
      </c>
      <c r="L38" s="37" t="n">
        <v>300</v>
      </c>
      <c r="M38" s="38" t="n">
        <f aca="false">F38+G38+H38+I38+J38+K38+L38</f>
        <v>900</v>
      </c>
      <c r="O38" s="21"/>
    </row>
    <row r="39" customFormat="false" ht="26.25" hidden="true" customHeight="true" outlineLevel="0" collapsed="false">
      <c r="A39" s="15"/>
      <c r="B39" s="25"/>
      <c r="C39" s="26"/>
      <c r="D39" s="26"/>
      <c r="E39" s="26" t="s">
        <v>30</v>
      </c>
      <c r="F39" s="37"/>
      <c r="G39" s="37"/>
      <c r="H39" s="37"/>
      <c r="I39" s="37"/>
      <c r="J39" s="37" t="n">
        <v>2042.24</v>
      </c>
      <c r="K39" s="37" t="n">
        <f aca="false">1911.52+23.72+107</f>
        <v>2042.24</v>
      </c>
      <c r="L39" s="37" t="n">
        <f aca="false">1911.52+23.72+107</f>
        <v>2042.24</v>
      </c>
      <c r="M39" s="38" t="n">
        <f aca="false">F39+G39+H39+I39+J39+K39+L39</f>
        <v>6126.72</v>
      </c>
    </row>
    <row r="40" customFormat="false" ht="16.5" hidden="true" customHeight="true" outlineLevel="0" collapsed="false">
      <c r="A40" s="15"/>
      <c r="B40" s="25"/>
      <c r="C40" s="26"/>
      <c r="D40" s="26"/>
      <c r="E40" s="26" t="s">
        <v>31</v>
      </c>
      <c r="F40" s="37"/>
      <c r="G40" s="37"/>
      <c r="H40" s="37"/>
      <c r="I40" s="37"/>
      <c r="J40" s="37"/>
      <c r="K40" s="37"/>
      <c r="L40" s="37"/>
      <c r="M40" s="38"/>
    </row>
    <row r="41" customFormat="false" ht="20.25" hidden="false" customHeight="true" outlineLevel="0" collapsed="false">
      <c r="A41" s="15" t="n">
        <v>7</v>
      </c>
      <c r="B41" s="25" t="n">
        <v>3</v>
      </c>
      <c r="C41" s="34" t="s">
        <v>40</v>
      </c>
      <c r="D41" s="34" t="s">
        <v>41</v>
      </c>
      <c r="E41" s="26" t="s">
        <v>37</v>
      </c>
      <c r="F41" s="27" t="e">
        <f aca="false">#REF!+F44+F45+F46</f>
        <v>#REF!</v>
      </c>
      <c r="G41" s="27" t="e">
        <f aca="false">#REF!+G44+G45+G46</f>
        <v>#REF!</v>
      </c>
      <c r="H41" s="27" t="e">
        <f aca="false">#REF!+H44+H45+H46</f>
        <v>#REF!</v>
      </c>
      <c r="I41" s="27" t="e">
        <f aca="false">I45+I46+I44+#REF!</f>
        <v>#REF!</v>
      </c>
      <c r="J41" s="27" t="n">
        <f aca="false">J45+J46+J44+J43</f>
        <v>42237.42</v>
      </c>
      <c r="K41" s="27" t="n">
        <f aca="false">K45+K46+K44+K43</f>
        <v>33813.01</v>
      </c>
      <c r="L41" s="27" t="n">
        <f aca="false">L45+L46+L44+L43</f>
        <v>33813.01</v>
      </c>
      <c r="M41" s="27" t="n">
        <f aca="false">M45+M46+M44+M43</f>
        <v>109863.44</v>
      </c>
    </row>
    <row r="42" customFormat="false" ht="20.25" hidden="false" customHeight="true" outlineLevel="0" collapsed="false">
      <c r="A42" s="15"/>
      <c r="B42" s="25"/>
      <c r="C42" s="34"/>
      <c r="D42" s="34"/>
      <c r="E42" s="26" t="s">
        <v>42</v>
      </c>
      <c r="F42" s="27"/>
      <c r="G42" s="27"/>
      <c r="H42" s="27"/>
      <c r="I42" s="27"/>
      <c r="J42" s="27"/>
      <c r="K42" s="27"/>
      <c r="L42" s="27"/>
      <c r="M42" s="29"/>
      <c r="O42" s="39"/>
      <c r="P42" s="35"/>
      <c r="Q42" s="35"/>
      <c r="R42" s="35"/>
    </row>
    <row r="43" customFormat="false" ht="20.25" hidden="false" customHeight="true" outlineLevel="0" collapsed="false">
      <c r="A43" s="15"/>
      <c r="B43" s="25"/>
      <c r="C43" s="34"/>
      <c r="D43" s="34"/>
      <c r="E43" s="26" t="s">
        <v>27</v>
      </c>
      <c r="F43" s="27"/>
      <c r="G43" s="27"/>
      <c r="H43" s="27"/>
      <c r="I43" s="27"/>
      <c r="J43" s="27" t="n">
        <v>2734.01</v>
      </c>
      <c r="K43" s="27"/>
      <c r="L43" s="27"/>
      <c r="M43" s="29" t="n">
        <f aca="false">J43+K43+L43</f>
        <v>2734.01</v>
      </c>
      <c r="O43" s="39"/>
      <c r="P43" s="35"/>
      <c r="Q43" s="35"/>
      <c r="R43" s="35"/>
    </row>
    <row r="44" customFormat="false" ht="20.25" hidden="false" customHeight="true" outlineLevel="0" collapsed="false">
      <c r="A44" s="15"/>
      <c r="B44" s="25"/>
      <c r="C44" s="34"/>
      <c r="D44" s="34"/>
      <c r="E44" s="26" t="s">
        <v>34</v>
      </c>
      <c r="F44" s="27" t="n">
        <f aca="false">F50+F56</f>
        <v>0</v>
      </c>
      <c r="G44" s="27"/>
      <c r="H44" s="27" t="n">
        <f aca="false">H50+H56</f>
        <v>0</v>
      </c>
      <c r="I44" s="27" t="n">
        <f aca="false">I50+I56</f>
        <v>0</v>
      </c>
      <c r="J44" s="27" t="n">
        <v>5358.19</v>
      </c>
      <c r="K44" s="27" t="n">
        <v>1423.91</v>
      </c>
      <c r="L44" s="27" t="n">
        <v>1423.91</v>
      </c>
      <c r="M44" s="29" t="n">
        <f aca="false">F44+G44+H44+I44+J44+K44+L44</f>
        <v>8206.01</v>
      </c>
    </row>
    <row r="45" customFormat="false" ht="20.25" hidden="false" customHeight="true" outlineLevel="0" collapsed="false">
      <c r="A45" s="15"/>
      <c r="B45" s="25"/>
      <c r="C45" s="34"/>
      <c r="D45" s="34"/>
      <c r="E45" s="26" t="s">
        <v>29</v>
      </c>
      <c r="F45" s="27" t="n">
        <f aca="false">F51+F57</f>
        <v>0</v>
      </c>
      <c r="G45" s="27" t="n">
        <f aca="false">G51+G57</f>
        <v>0</v>
      </c>
      <c r="H45" s="27" t="n">
        <f aca="false">H51+H57</f>
        <v>0</v>
      </c>
      <c r="I45" s="27" t="n">
        <f aca="false">I51+I57</f>
        <v>0</v>
      </c>
      <c r="J45" s="27" t="n">
        <v>9700</v>
      </c>
      <c r="K45" s="27" t="n">
        <f aca="false">K51+K57</f>
        <v>8200</v>
      </c>
      <c r="L45" s="27" t="n">
        <f aca="false">L51+L57</f>
        <v>8200</v>
      </c>
      <c r="M45" s="29" t="n">
        <f aca="false">F45+G45+H45+I45+J45+K45+L45</f>
        <v>26100</v>
      </c>
      <c r="O45" s="21"/>
    </row>
    <row r="46" customFormat="false" ht="21" hidden="false" customHeight="true" outlineLevel="0" collapsed="false">
      <c r="A46" s="15"/>
      <c r="B46" s="25"/>
      <c r="C46" s="34"/>
      <c r="D46" s="34"/>
      <c r="E46" s="26" t="s">
        <v>30</v>
      </c>
      <c r="F46" s="27" t="n">
        <f aca="false">F52+F59</f>
        <v>0</v>
      </c>
      <c r="G46" s="27"/>
      <c r="H46" s="27" t="n">
        <f aca="false">H52+H59</f>
        <v>0</v>
      </c>
      <c r="I46" s="27" t="n">
        <f aca="false">I52+I59+I73</f>
        <v>0</v>
      </c>
      <c r="J46" s="27" t="n">
        <v>24445.22</v>
      </c>
      <c r="K46" s="27" t="n">
        <v>24189.1</v>
      </c>
      <c r="L46" s="27" t="n">
        <v>24189.1</v>
      </c>
      <c r="M46" s="29" t="n">
        <f aca="false">F46+G46+H46+I46+J46+K46+L46</f>
        <v>72823.42</v>
      </c>
      <c r="O46" s="21"/>
    </row>
    <row r="47" customFormat="false" ht="20.25" hidden="false" customHeight="true" outlineLevel="0" collapsed="false">
      <c r="A47" s="15"/>
      <c r="B47" s="25"/>
      <c r="C47" s="34"/>
      <c r="D47" s="34"/>
      <c r="E47" s="26" t="s">
        <v>31</v>
      </c>
      <c r="F47" s="37"/>
      <c r="G47" s="37"/>
      <c r="H47" s="37"/>
      <c r="I47" s="37"/>
      <c r="J47" s="37"/>
      <c r="K47" s="37"/>
      <c r="L47" s="37"/>
      <c r="M47" s="38"/>
    </row>
    <row r="48" customFormat="false" ht="17.45" hidden="true" customHeight="true" outlineLevel="0" collapsed="false">
      <c r="A48" s="15" t="n">
        <v>8</v>
      </c>
      <c r="B48" s="25" t="n">
        <v>6</v>
      </c>
      <c r="C48" s="26" t="s">
        <v>35</v>
      </c>
      <c r="D48" s="26" t="s">
        <v>41</v>
      </c>
      <c r="E48" s="26" t="s">
        <v>25</v>
      </c>
      <c r="F48" s="27" t="e">
        <f aca="false">#REF!+F50+F51+F52</f>
        <v>#REF!</v>
      </c>
      <c r="G48" s="27" t="e">
        <f aca="false">#REF!+G50+G51+G52</f>
        <v>#REF!</v>
      </c>
      <c r="H48" s="27" t="e">
        <f aca="false">#REF!+H50+H51+H52</f>
        <v>#REF!</v>
      </c>
      <c r="I48" s="27" t="e">
        <f aca="false">#REF!+I50+I51+I52</f>
        <v>#REF!</v>
      </c>
      <c r="J48" s="27" t="n">
        <f aca="false">J50+J51+J52</f>
        <v>8153.56</v>
      </c>
      <c r="K48" s="27" t="n">
        <f aca="false">K50+K51+K52</f>
        <v>8153.56</v>
      </c>
      <c r="L48" s="27" t="n">
        <f aca="false">L50+L51+L52</f>
        <v>8153.56</v>
      </c>
      <c r="M48" s="27" t="n">
        <f aca="false">M50+M51+M52</f>
        <v>24460.68</v>
      </c>
    </row>
    <row r="49" customFormat="false" ht="17.45" hidden="true" customHeight="true" outlineLevel="0" collapsed="false">
      <c r="A49" s="15"/>
      <c r="B49" s="25"/>
      <c r="C49" s="26"/>
      <c r="D49" s="26"/>
      <c r="E49" s="26" t="s">
        <v>26</v>
      </c>
      <c r="F49" s="37"/>
      <c r="G49" s="40"/>
      <c r="H49" s="40"/>
      <c r="I49" s="37"/>
      <c r="J49" s="37"/>
      <c r="K49" s="37"/>
      <c r="L49" s="37"/>
      <c r="M49" s="38"/>
    </row>
    <row r="50" customFormat="false" ht="17.45" hidden="true" customHeight="true" outlineLevel="0" collapsed="false">
      <c r="A50" s="15"/>
      <c r="B50" s="25"/>
      <c r="C50" s="26"/>
      <c r="D50" s="26"/>
      <c r="E50" s="26" t="s">
        <v>34</v>
      </c>
      <c r="F50" s="37"/>
      <c r="G50" s="37"/>
      <c r="H50" s="37"/>
      <c r="I50" s="37"/>
      <c r="J50" s="37" t="n">
        <v>598.38</v>
      </c>
      <c r="K50" s="37" t="n">
        <f aca="false">598.38</f>
        <v>598.38</v>
      </c>
      <c r="L50" s="37" t="n">
        <f aca="false">598.38</f>
        <v>598.38</v>
      </c>
      <c r="M50" s="38" t="n">
        <f aca="false">F50+G50+H50+I50+J50+K50+L50</f>
        <v>1795.14</v>
      </c>
      <c r="O50" s="35"/>
      <c r="P50" s="35"/>
      <c r="Q50" s="35"/>
      <c r="R50" s="35"/>
    </row>
    <row r="51" customFormat="false" ht="17.45" hidden="true" customHeight="true" outlineLevel="0" collapsed="false">
      <c r="A51" s="15"/>
      <c r="B51" s="25"/>
      <c r="C51" s="26"/>
      <c r="D51" s="26"/>
      <c r="E51" s="26" t="s">
        <v>29</v>
      </c>
      <c r="F51" s="37"/>
      <c r="G51" s="37"/>
      <c r="H51" s="37"/>
      <c r="I51" s="37"/>
      <c r="J51" s="37" t="n">
        <v>3200</v>
      </c>
      <c r="K51" s="37" t="n">
        <v>3200</v>
      </c>
      <c r="L51" s="37" t="n">
        <v>3200</v>
      </c>
      <c r="M51" s="38" t="n">
        <f aca="false">F51+G51+H51+I51+J51+K51+L51</f>
        <v>9600</v>
      </c>
      <c r="O51" s="21"/>
    </row>
    <row r="52" customFormat="false" ht="26.25" hidden="true" customHeight="true" outlineLevel="0" collapsed="false">
      <c r="A52" s="15"/>
      <c r="B52" s="25"/>
      <c r="C52" s="26"/>
      <c r="D52" s="26"/>
      <c r="E52" s="26" t="s">
        <v>30</v>
      </c>
      <c r="F52" s="37"/>
      <c r="G52" s="37"/>
      <c r="H52" s="37"/>
      <c r="I52" s="37"/>
      <c r="J52" s="37" t="n">
        <v>4355.18</v>
      </c>
      <c r="K52" s="37" t="n">
        <f aca="false">3875.73+204+176.51+98.94</f>
        <v>4355.18</v>
      </c>
      <c r="L52" s="37" t="n">
        <f aca="false">3875.73+204+176.51+98.94</f>
        <v>4355.18</v>
      </c>
      <c r="M52" s="38" t="n">
        <f aca="false">F52+G52+H52+I52+J52+K52+L52</f>
        <v>13065.54</v>
      </c>
    </row>
    <row r="53" customFormat="false" ht="17.45" hidden="true" customHeight="true" outlineLevel="0" collapsed="false">
      <c r="A53" s="15"/>
      <c r="B53" s="25"/>
      <c r="C53" s="26"/>
      <c r="D53" s="26"/>
      <c r="E53" s="26" t="s">
        <v>31</v>
      </c>
      <c r="F53" s="37"/>
      <c r="G53" s="40"/>
      <c r="H53" s="37"/>
      <c r="I53" s="37"/>
      <c r="J53" s="37"/>
      <c r="K53" s="37"/>
      <c r="L53" s="37"/>
      <c r="M53" s="38"/>
    </row>
    <row r="54" customFormat="false" ht="17.45" hidden="true" customHeight="true" outlineLevel="0" collapsed="false">
      <c r="A54" s="15" t="n">
        <v>9</v>
      </c>
      <c r="B54" s="25" t="n">
        <v>7</v>
      </c>
      <c r="C54" s="26" t="s">
        <v>43</v>
      </c>
      <c r="D54" s="26" t="s">
        <v>44</v>
      </c>
      <c r="E54" s="26" t="s">
        <v>25</v>
      </c>
      <c r="F54" s="27" t="e">
        <f aca="false">#REF!+F56+F57+F59</f>
        <v>#REF!</v>
      </c>
      <c r="G54" s="27" t="e">
        <f aca="false">G56+#REF!+G57+G59</f>
        <v>#REF!</v>
      </c>
      <c r="H54" s="27" t="e">
        <f aca="false">#REF!+H56+H57+H59</f>
        <v>#REF!</v>
      </c>
      <c r="I54" s="27" t="e">
        <f aca="false">#REF!+I56+I57+I59</f>
        <v>#REF!</v>
      </c>
      <c r="J54" s="27" t="n">
        <f aca="false">J56+J57+J59</f>
        <v>25506.12</v>
      </c>
      <c r="K54" s="27" t="n">
        <f aca="false">K56+K57+K59</f>
        <v>25506.12</v>
      </c>
      <c r="L54" s="27" t="n">
        <f aca="false">L56+L57+L59</f>
        <v>25506.12</v>
      </c>
      <c r="M54" s="27" t="n">
        <f aca="false">M56+M57+M59</f>
        <v>76518.36</v>
      </c>
    </row>
    <row r="55" customFormat="false" ht="17.45" hidden="true" customHeight="true" outlineLevel="0" collapsed="false">
      <c r="A55" s="15"/>
      <c r="B55" s="25"/>
      <c r="C55" s="26"/>
      <c r="D55" s="26"/>
      <c r="E55" s="26" t="s">
        <v>26</v>
      </c>
      <c r="F55" s="37"/>
      <c r="G55" s="40"/>
      <c r="H55" s="40"/>
      <c r="I55" s="37"/>
      <c r="J55" s="37"/>
      <c r="K55" s="37"/>
      <c r="L55" s="37"/>
      <c r="M55" s="38"/>
    </row>
    <row r="56" customFormat="false" ht="17.45" hidden="true" customHeight="true" outlineLevel="0" collapsed="false">
      <c r="A56" s="15"/>
      <c r="B56" s="25"/>
      <c r="C56" s="26"/>
      <c r="D56" s="26"/>
      <c r="E56" s="26" t="s">
        <v>34</v>
      </c>
      <c r="F56" s="37"/>
      <c r="G56" s="37"/>
      <c r="H56" s="37"/>
      <c r="I56" s="37"/>
      <c r="J56" s="37" t="n">
        <v>1131.81</v>
      </c>
      <c r="K56" s="37" t="n">
        <f aca="false">1131.81</f>
        <v>1131.81</v>
      </c>
      <c r="L56" s="37" t="n">
        <f aca="false">1131.81</f>
        <v>1131.81</v>
      </c>
      <c r="M56" s="38" t="n">
        <f aca="false">F56+G56+H56+I56+J56+K56+L56</f>
        <v>3395.43</v>
      </c>
      <c r="O56" s="35"/>
      <c r="P56" s="35"/>
      <c r="Q56" s="35"/>
      <c r="R56" s="35"/>
    </row>
    <row r="57" customFormat="false" ht="12.75" hidden="true" customHeight="true" outlineLevel="0" collapsed="false">
      <c r="A57" s="15"/>
      <c r="B57" s="25"/>
      <c r="C57" s="26"/>
      <c r="D57" s="26"/>
      <c r="E57" s="26" t="s">
        <v>29</v>
      </c>
      <c r="F57" s="37"/>
      <c r="G57" s="37"/>
      <c r="H57" s="37"/>
      <c r="I57" s="37"/>
      <c r="J57" s="37" t="n">
        <v>5000</v>
      </c>
      <c r="K57" s="37" t="n">
        <v>5000</v>
      </c>
      <c r="L57" s="37" t="n">
        <v>5000</v>
      </c>
      <c r="M57" s="38" t="n">
        <f aca="false">F57+G57+H57+I57+J57+K57+L57</f>
        <v>15000</v>
      </c>
    </row>
    <row r="58" customFormat="false" ht="7.5" hidden="true" customHeight="true" outlineLevel="0" collapsed="false">
      <c r="A58" s="15"/>
      <c r="B58" s="25"/>
      <c r="C58" s="26"/>
      <c r="D58" s="26"/>
      <c r="E58" s="26"/>
      <c r="F58" s="37"/>
      <c r="G58" s="37"/>
      <c r="H58" s="37"/>
      <c r="I58" s="37"/>
      <c r="J58" s="37"/>
      <c r="K58" s="37"/>
      <c r="L58" s="37"/>
      <c r="M58" s="38"/>
    </row>
    <row r="59" customFormat="false" ht="24" hidden="true" customHeight="true" outlineLevel="0" collapsed="false">
      <c r="A59" s="15"/>
      <c r="B59" s="25"/>
      <c r="C59" s="26"/>
      <c r="D59" s="26"/>
      <c r="E59" s="26" t="s">
        <v>30</v>
      </c>
      <c r="F59" s="37"/>
      <c r="G59" s="37"/>
      <c r="H59" s="37"/>
      <c r="I59" s="37"/>
      <c r="J59" s="37" t="n">
        <v>19374.31</v>
      </c>
      <c r="K59" s="37" t="n">
        <f aca="false">7991.47+163.44+192.4+11027</f>
        <v>19374.31</v>
      </c>
      <c r="L59" s="37" t="n">
        <f aca="false">7991.47+163.44+192.4+11027</f>
        <v>19374.31</v>
      </c>
      <c r="M59" s="38" t="n">
        <f aca="false">F59+G59+H59+I59+J59+K59+L59</f>
        <v>58122.93</v>
      </c>
      <c r="O59" s="21"/>
    </row>
    <row r="60" customFormat="false" ht="17.45" hidden="true" customHeight="true" outlineLevel="0" collapsed="false">
      <c r="A60" s="15"/>
      <c r="B60" s="25"/>
      <c r="C60" s="26"/>
      <c r="D60" s="26"/>
      <c r="E60" s="26" t="s">
        <v>31</v>
      </c>
      <c r="F60" s="37"/>
      <c r="G60" s="37"/>
      <c r="H60" s="37"/>
      <c r="I60" s="37"/>
      <c r="J60" s="37"/>
      <c r="K60" s="37"/>
      <c r="L60" s="37"/>
      <c r="M60" s="38"/>
    </row>
    <row r="61" customFormat="false" ht="16.5" hidden="true" customHeight="true" outlineLevel="0" collapsed="false">
      <c r="A61" s="15" t="n">
        <v>10</v>
      </c>
      <c r="B61" s="25" t="n">
        <v>8</v>
      </c>
      <c r="C61" s="26" t="s">
        <v>45</v>
      </c>
      <c r="D61" s="26" t="s">
        <v>46</v>
      </c>
      <c r="E61" s="26" t="s">
        <v>25</v>
      </c>
      <c r="F61" s="37" t="n">
        <v>0</v>
      </c>
      <c r="G61" s="37" t="n">
        <v>0</v>
      </c>
      <c r="H61" s="37" t="n">
        <v>0</v>
      </c>
      <c r="I61" s="37" t="n">
        <v>0</v>
      </c>
      <c r="J61" s="37" t="n">
        <v>0</v>
      </c>
      <c r="K61" s="37"/>
      <c r="L61" s="37"/>
      <c r="M61" s="38" t="n">
        <f aca="false">F61+G61+H61+I61</f>
        <v>0</v>
      </c>
    </row>
    <row r="62" customFormat="false" ht="16.5" hidden="true" customHeight="true" outlineLevel="0" collapsed="false">
      <c r="A62" s="15"/>
      <c r="B62" s="25"/>
      <c r="C62" s="26"/>
      <c r="D62" s="26"/>
      <c r="E62" s="26" t="s">
        <v>26</v>
      </c>
      <c r="F62" s="40"/>
      <c r="G62" s="40"/>
      <c r="H62" s="40"/>
      <c r="I62" s="37"/>
      <c r="J62" s="37"/>
      <c r="K62" s="37"/>
      <c r="L62" s="37"/>
      <c r="M62" s="38"/>
    </row>
    <row r="63" customFormat="false" ht="16.5" hidden="true" customHeight="true" outlineLevel="0" collapsed="false">
      <c r="A63" s="15"/>
      <c r="B63" s="25"/>
      <c r="C63" s="26"/>
      <c r="D63" s="26"/>
      <c r="E63" s="26" t="s">
        <v>27</v>
      </c>
      <c r="F63" s="37" t="n">
        <v>0</v>
      </c>
      <c r="G63" s="37" t="n">
        <v>0</v>
      </c>
      <c r="H63" s="37" t="n">
        <v>0</v>
      </c>
      <c r="I63" s="37" t="n">
        <v>0</v>
      </c>
      <c r="J63" s="37" t="n">
        <v>0</v>
      </c>
      <c r="K63" s="37"/>
      <c r="L63" s="37"/>
      <c r="M63" s="38" t="n">
        <f aca="false">F63+G63+H63+I63</f>
        <v>0</v>
      </c>
    </row>
    <row r="64" customFormat="false" ht="16.5" hidden="true" customHeight="true" outlineLevel="0" collapsed="false">
      <c r="A64" s="15"/>
      <c r="B64" s="25"/>
      <c r="C64" s="26"/>
      <c r="D64" s="26"/>
      <c r="E64" s="26" t="s">
        <v>34</v>
      </c>
      <c r="F64" s="37" t="n">
        <v>0</v>
      </c>
      <c r="G64" s="37" t="n">
        <v>0</v>
      </c>
      <c r="H64" s="37" t="n">
        <v>0</v>
      </c>
      <c r="I64" s="37" t="n">
        <v>0</v>
      </c>
      <c r="J64" s="37" t="n">
        <v>0</v>
      </c>
      <c r="K64" s="37"/>
      <c r="L64" s="37"/>
      <c r="M64" s="38" t="n">
        <f aca="false">F64+G64+H64+I64</f>
        <v>0</v>
      </c>
    </row>
    <row r="65" customFormat="false" ht="16.5" hidden="true" customHeight="true" outlineLevel="0" collapsed="false">
      <c r="A65" s="15"/>
      <c r="B65" s="25"/>
      <c r="C65" s="26"/>
      <c r="D65" s="26"/>
      <c r="E65" s="26" t="s">
        <v>29</v>
      </c>
      <c r="F65" s="37" t="n">
        <v>0</v>
      </c>
      <c r="G65" s="37" t="n">
        <v>0</v>
      </c>
      <c r="H65" s="37" t="n">
        <v>0</v>
      </c>
      <c r="I65" s="37" t="n">
        <v>0</v>
      </c>
      <c r="J65" s="37" t="n">
        <v>0</v>
      </c>
      <c r="K65" s="37"/>
      <c r="L65" s="37"/>
      <c r="M65" s="38" t="n">
        <f aca="false">F65+G65+H65+I65</f>
        <v>0</v>
      </c>
    </row>
    <row r="66" customFormat="false" ht="18" hidden="true" customHeight="true" outlineLevel="0" collapsed="false">
      <c r="A66" s="15"/>
      <c r="B66" s="25"/>
      <c r="C66" s="26"/>
      <c r="D66" s="26"/>
      <c r="E66" s="26" t="s">
        <v>30</v>
      </c>
      <c r="F66" s="37" t="n">
        <v>0</v>
      </c>
      <c r="G66" s="37" t="n">
        <v>0</v>
      </c>
      <c r="H66" s="37" t="n">
        <v>0</v>
      </c>
      <c r="I66" s="37" t="n">
        <v>0</v>
      </c>
      <c r="J66" s="37" t="n">
        <v>0</v>
      </c>
      <c r="K66" s="37"/>
      <c r="L66" s="37"/>
      <c r="M66" s="38" t="n">
        <f aca="false">F66+G66+H66+I66</f>
        <v>0</v>
      </c>
    </row>
    <row r="67" customFormat="false" ht="16.5" hidden="true" customHeight="true" outlineLevel="0" collapsed="false">
      <c r="A67" s="15"/>
      <c r="B67" s="25"/>
      <c r="C67" s="26"/>
      <c r="D67" s="26"/>
      <c r="E67" s="26" t="s">
        <v>31</v>
      </c>
      <c r="F67" s="40"/>
      <c r="G67" s="40"/>
      <c r="H67" s="40"/>
      <c r="I67" s="37"/>
      <c r="J67" s="37"/>
      <c r="K67" s="37"/>
      <c r="L67" s="37"/>
      <c r="M67" s="38"/>
    </row>
    <row r="68" customFormat="false" ht="18" hidden="true" customHeight="true" outlineLevel="0" collapsed="false">
      <c r="A68" s="15" t="n">
        <v>11</v>
      </c>
      <c r="B68" s="25" t="n">
        <v>9</v>
      </c>
      <c r="C68" s="26" t="s">
        <v>47</v>
      </c>
      <c r="D68" s="26" t="s">
        <v>48</v>
      </c>
      <c r="E68" s="26" t="s">
        <v>25</v>
      </c>
      <c r="F68" s="27" t="n">
        <f aca="false">SUM(F70:F74)</f>
        <v>0</v>
      </c>
      <c r="G68" s="27" t="n">
        <f aca="false">SUM(G70:G74)</f>
        <v>0</v>
      </c>
      <c r="H68" s="27" t="n">
        <f aca="false">SUM(H70:H74)</f>
        <v>0</v>
      </c>
      <c r="I68" s="27" t="n">
        <f aca="false">SUM(I70:I74)</f>
        <v>0</v>
      </c>
      <c r="J68" s="27" t="n">
        <f aca="false">SUM(J70:J74)</f>
        <v>2599</v>
      </c>
      <c r="K68" s="27" t="n">
        <f aca="false">SUM(K70:K74)</f>
        <v>2599</v>
      </c>
      <c r="L68" s="27" t="n">
        <f aca="false">SUM(L70:L74)</f>
        <v>2599</v>
      </c>
      <c r="M68" s="27" t="n">
        <f aca="false">SUM(M70:M74)</f>
        <v>7797</v>
      </c>
    </row>
    <row r="69" customFormat="false" ht="18" hidden="true" customHeight="true" outlineLevel="0" collapsed="false">
      <c r="A69" s="15"/>
      <c r="B69" s="25"/>
      <c r="C69" s="26"/>
      <c r="D69" s="26"/>
      <c r="E69" s="26" t="s">
        <v>26</v>
      </c>
      <c r="F69" s="40"/>
      <c r="G69" s="40"/>
      <c r="H69" s="40"/>
      <c r="I69" s="37"/>
      <c r="J69" s="37"/>
      <c r="K69" s="37"/>
      <c r="L69" s="37"/>
      <c r="M69" s="38"/>
    </row>
    <row r="70" customFormat="false" ht="18" hidden="true" customHeight="true" outlineLevel="0" collapsed="false">
      <c r="A70" s="15"/>
      <c r="B70" s="25"/>
      <c r="C70" s="26"/>
      <c r="D70" s="26"/>
      <c r="E70" s="26" t="s">
        <v>27</v>
      </c>
      <c r="F70" s="37" t="n">
        <v>0</v>
      </c>
      <c r="G70" s="37" t="n">
        <v>0</v>
      </c>
      <c r="H70" s="37" t="n">
        <v>0</v>
      </c>
      <c r="I70" s="37" t="n">
        <v>0</v>
      </c>
      <c r="J70" s="37" t="n">
        <v>0</v>
      </c>
      <c r="K70" s="37"/>
      <c r="L70" s="37"/>
      <c r="M70" s="38" t="n">
        <f aca="false">F70+G70+H70+I70</f>
        <v>0</v>
      </c>
    </row>
    <row r="71" customFormat="false" ht="18" hidden="true" customHeight="true" outlineLevel="0" collapsed="false">
      <c r="A71" s="15"/>
      <c r="B71" s="25"/>
      <c r="C71" s="26"/>
      <c r="D71" s="26"/>
      <c r="E71" s="26" t="s">
        <v>34</v>
      </c>
      <c r="F71" s="37" t="n">
        <v>0</v>
      </c>
      <c r="G71" s="37" t="n">
        <v>0</v>
      </c>
      <c r="H71" s="37" t="n">
        <v>0</v>
      </c>
      <c r="I71" s="37" t="n">
        <v>0</v>
      </c>
      <c r="J71" s="37" t="n">
        <v>0</v>
      </c>
      <c r="K71" s="37"/>
      <c r="L71" s="37"/>
      <c r="M71" s="38" t="n">
        <f aca="false">F71+G71+H71+I71</f>
        <v>0</v>
      </c>
    </row>
    <row r="72" customFormat="false" ht="18" hidden="true" customHeight="true" outlineLevel="0" collapsed="false">
      <c r="A72" s="15"/>
      <c r="B72" s="25"/>
      <c r="C72" s="26"/>
      <c r="D72" s="26"/>
      <c r="E72" s="26" t="s">
        <v>29</v>
      </c>
      <c r="F72" s="37" t="n">
        <v>0</v>
      </c>
      <c r="G72" s="37" t="n">
        <v>0</v>
      </c>
      <c r="H72" s="37" t="n">
        <v>0</v>
      </c>
      <c r="I72" s="37" t="n">
        <v>0</v>
      </c>
      <c r="J72" s="37" t="n">
        <v>0</v>
      </c>
      <c r="K72" s="37"/>
      <c r="L72" s="37"/>
      <c r="M72" s="38" t="n">
        <f aca="false">F72+G72+H72+I72</f>
        <v>0</v>
      </c>
    </row>
    <row r="73" customFormat="false" ht="28.5" hidden="true" customHeight="true" outlineLevel="0" collapsed="false">
      <c r="A73" s="15"/>
      <c r="B73" s="25"/>
      <c r="C73" s="26"/>
      <c r="D73" s="26"/>
      <c r="E73" s="26" t="s">
        <v>30</v>
      </c>
      <c r="F73" s="37" t="n">
        <v>0</v>
      </c>
      <c r="G73" s="37" t="n">
        <v>0</v>
      </c>
      <c r="H73" s="37" t="n">
        <v>0</v>
      </c>
      <c r="I73" s="37"/>
      <c r="J73" s="37" t="n">
        <v>2599</v>
      </c>
      <c r="K73" s="37" t="n">
        <v>2599</v>
      </c>
      <c r="L73" s="37" t="n">
        <v>2599</v>
      </c>
      <c r="M73" s="38" t="n">
        <f aca="false">SUM(F73:L73)</f>
        <v>7797</v>
      </c>
    </row>
    <row r="74" customFormat="false" ht="18" hidden="true" customHeight="true" outlineLevel="0" collapsed="false">
      <c r="A74" s="15"/>
      <c r="B74" s="25"/>
      <c r="C74" s="26"/>
      <c r="D74" s="26"/>
      <c r="E74" s="26" t="s">
        <v>31</v>
      </c>
      <c r="F74" s="37"/>
      <c r="G74" s="37"/>
      <c r="H74" s="37"/>
      <c r="I74" s="37"/>
      <c r="J74" s="37"/>
      <c r="K74" s="37"/>
      <c r="L74" s="37"/>
      <c r="M74" s="38"/>
    </row>
    <row r="75" customFormat="false" ht="16.5" hidden="false" customHeight="true" outlineLevel="0" collapsed="false">
      <c r="A75" s="15" t="n">
        <v>12</v>
      </c>
      <c r="B75" s="25" t="n">
        <v>4</v>
      </c>
      <c r="C75" s="34" t="s">
        <v>49</v>
      </c>
      <c r="D75" s="34" t="s">
        <v>50</v>
      </c>
      <c r="E75" s="26" t="s">
        <v>25</v>
      </c>
      <c r="F75" s="29" t="n">
        <f aca="false">F77+F78+F79+F80</f>
        <v>0</v>
      </c>
      <c r="G75" s="29" t="n">
        <f aca="false">G77+G78+G79+G80</f>
        <v>0</v>
      </c>
      <c r="H75" s="29" t="n">
        <f aca="false">H77+H78+H79+H80</f>
        <v>0</v>
      </c>
      <c r="I75" s="29" t="n">
        <f aca="false">I77+I78+I79+I80</f>
        <v>0</v>
      </c>
      <c r="J75" s="29" t="n">
        <f aca="false">J77+J78+J79+J80</f>
        <v>49457.43</v>
      </c>
      <c r="K75" s="29" t="n">
        <f aca="false">K77+K78+K79+K80</f>
        <v>45106.26</v>
      </c>
      <c r="L75" s="29" t="n">
        <f aca="false">L77+L78+L79+L80</f>
        <v>45106.26</v>
      </c>
      <c r="M75" s="29" t="n">
        <f aca="false">F75+G75+H75+I75+J75+K75+L75</f>
        <v>139669.95</v>
      </c>
    </row>
    <row r="76" customFormat="false" ht="16.5" hidden="false" customHeight="true" outlineLevel="0" collapsed="false">
      <c r="A76" s="15"/>
      <c r="B76" s="25"/>
      <c r="C76" s="34"/>
      <c r="D76" s="34"/>
      <c r="E76" s="26" t="s">
        <v>26</v>
      </c>
      <c r="F76" s="38"/>
      <c r="G76" s="41"/>
      <c r="H76" s="41"/>
      <c r="I76" s="38"/>
      <c r="J76" s="38"/>
      <c r="K76" s="38"/>
      <c r="L76" s="38"/>
      <c r="M76" s="38"/>
      <c r="O76" s="42"/>
      <c r="P76" s="32"/>
      <c r="Q76" s="32"/>
      <c r="R76" s="32"/>
    </row>
    <row r="77" customFormat="false" ht="16.5" hidden="false" customHeight="true" outlineLevel="0" collapsed="false">
      <c r="A77" s="15"/>
      <c r="B77" s="25"/>
      <c r="C77" s="34"/>
      <c r="D77" s="34"/>
      <c r="E77" s="26" t="s">
        <v>27</v>
      </c>
      <c r="F77" s="43" t="n">
        <f aca="false">F84+F91+F98</f>
        <v>0</v>
      </c>
      <c r="G77" s="43" t="n">
        <f aca="false">G84+G91+G98</f>
        <v>0</v>
      </c>
      <c r="H77" s="43" t="n">
        <f aca="false">H84+H91+H98</f>
        <v>0</v>
      </c>
      <c r="I77" s="43" t="n">
        <f aca="false">I84+I91+I98</f>
        <v>0</v>
      </c>
      <c r="J77" s="43" t="n">
        <f aca="false">J84+J91+J98</f>
        <v>0</v>
      </c>
      <c r="K77" s="43" t="n">
        <f aca="false">K84+K91+K98</f>
        <v>0</v>
      </c>
      <c r="L77" s="43"/>
      <c r="M77" s="38" t="n">
        <f aca="false">F77+G77+H77+I77+J77</f>
        <v>0</v>
      </c>
    </row>
    <row r="78" customFormat="false" ht="16.5" hidden="false" customHeight="true" outlineLevel="0" collapsed="false">
      <c r="A78" s="15"/>
      <c r="B78" s="25"/>
      <c r="C78" s="34"/>
      <c r="D78" s="34"/>
      <c r="E78" s="26" t="s">
        <v>34</v>
      </c>
      <c r="F78" s="29" t="n">
        <f aca="false">F85+F92+F99</f>
        <v>0</v>
      </c>
      <c r="G78" s="29"/>
      <c r="H78" s="29" t="n">
        <f aca="false">H85+H92+H99</f>
        <v>0</v>
      </c>
      <c r="I78" s="29" t="n">
        <f aca="false">I85+I92+I99</f>
        <v>0</v>
      </c>
      <c r="J78" s="29" t="n">
        <v>7326.12</v>
      </c>
      <c r="K78" s="29" t="n">
        <v>3031.23</v>
      </c>
      <c r="L78" s="29" t="n">
        <v>3031.23</v>
      </c>
      <c r="M78" s="29" t="n">
        <f aca="false">F78+G78+H78+I78+J78+K78+L78</f>
        <v>13388.58</v>
      </c>
    </row>
    <row r="79" customFormat="false" ht="16.5" hidden="false" customHeight="true" outlineLevel="0" collapsed="false">
      <c r="A79" s="15"/>
      <c r="B79" s="25"/>
      <c r="C79" s="34"/>
      <c r="D79" s="34"/>
      <c r="E79" s="26" t="s">
        <v>29</v>
      </c>
      <c r="F79" s="29" t="n">
        <f aca="false">F86+F93+F100</f>
        <v>0</v>
      </c>
      <c r="G79" s="29" t="n">
        <f aca="false">G86+G93+G100</f>
        <v>0</v>
      </c>
      <c r="H79" s="29" t="n">
        <f aca="false">H86+H93+H100</f>
        <v>0</v>
      </c>
      <c r="I79" s="29" t="n">
        <f aca="false">I86+I93+I100</f>
        <v>0</v>
      </c>
      <c r="J79" s="29" t="n">
        <f aca="false">J86+J93+J100</f>
        <v>2400</v>
      </c>
      <c r="K79" s="29" t="n">
        <f aca="false">K86+K93+K100</f>
        <v>2400</v>
      </c>
      <c r="L79" s="29" t="n">
        <f aca="false">L86+L93+L100</f>
        <v>2400</v>
      </c>
      <c r="M79" s="29" t="n">
        <f aca="false">F79+G79+H79+I79+J79+K79+L79</f>
        <v>7200</v>
      </c>
      <c r="N79" s="30"/>
      <c r="O79" s="21"/>
    </row>
    <row r="80" customFormat="false" ht="24" hidden="false" customHeight="true" outlineLevel="0" collapsed="false">
      <c r="A80" s="15"/>
      <c r="B80" s="25"/>
      <c r="C80" s="34"/>
      <c r="D80" s="34"/>
      <c r="E80" s="26" t="s">
        <v>30</v>
      </c>
      <c r="F80" s="29" t="n">
        <f aca="false">F87+F94+F101</f>
        <v>0</v>
      </c>
      <c r="G80" s="29"/>
      <c r="H80" s="29" t="n">
        <f aca="false">H87+H94+H101</f>
        <v>0</v>
      </c>
      <c r="I80" s="29" t="n">
        <f aca="false">I87+I94+I101</f>
        <v>0</v>
      </c>
      <c r="J80" s="29" t="n">
        <v>39731.31</v>
      </c>
      <c r="K80" s="29" t="n">
        <v>39675.03</v>
      </c>
      <c r="L80" s="29" t="n">
        <v>39675.03</v>
      </c>
      <c r="M80" s="29" t="n">
        <f aca="false">F80+G80+H80+I80+J80+K80+L80</f>
        <v>119081.37</v>
      </c>
    </row>
    <row r="81" customFormat="false" ht="16.5" hidden="false" customHeight="true" outlineLevel="0" collapsed="false">
      <c r="A81" s="15"/>
      <c r="B81" s="25"/>
      <c r="C81" s="34"/>
      <c r="D81" s="34"/>
      <c r="E81" s="26" t="s">
        <v>31</v>
      </c>
      <c r="F81" s="38"/>
      <c r="G81" s="38"/>
      <c r="H81" s="38"/>
      <c r="I81" s="38"/>
      <c r="J81" s="38"/>
      <c r="K81" s="38"/>
      <c r="L81" s="38"/>
      <c r="M81" s="38"/>
    </row>
    <row r="82" customFormat="false" ht="15.95" hidden="true" customHeight="true" outlineLevel="0" collapsed="false">
      <c r="A82" s="15" t="n">
        <v>13</v>
      </c>
      <c r="B82" s="25" t="n">
        <v>11</v>
      </c>
      <c r="C82" s="26" t="s">
        <v>35</v>
      </c>
      <c r="D82" s="26" t="s">
        <v>51</v>
      </c>
      <c r="E82" s="26" t="s">
        <v>25</v>
      </c>
      <c r="F82" s="27" t="n">
        <f aca="false">F84+F85+F86+F87</f>
        <v>0</v>
      </c>
      <c r="G82" s="27" t="n">
        <f aca="false">G84+G85+G86+G87</f>
        <v>0</v>
      </c>
      <c r="H82" s="27" t="n">
        <f aca="false">H84+H85+H86+H87</f>
        <v>0</v>
      </c>
      <c r="I82" s="27" t="n">
        <f aca="false">I84+I86+I87+I85</f>
        <v>0</v>
      </c>
      <c r="J82" s="27" t="n">
        <f aca="false">J84+J86+J87+J85</f>
        <v>43607.79</v>
      </c>
      <c r="K82" s="27" t="n">
        <f aca="false">K84+K86+K87+K85</f>
        <v>43607.79</v>
      </c>
      <c r="L82" s="27" t="n">
        <f aca="false">L84+L86+L87+L85</f>
        <v>43607.79</v>
      </c>
      <c r="M82" s="29" t="n">
        <f aca="false">F82+G82+H82+I82+J82+K82+L82</f>
        <v>130823.37</v>
      </c>
    </row>
    <row r="83" customFormat="false" ht="15.95" hidden="true" customHeight="true" outlineLevel="0" collapsed="false">
      <c r="A83" s="15"/>
      <c r="B83" s="25"/>
      <c r="C83" s="26"/>
      <c r="D83" s="26"/>
      <c r="E83" s="26" t="s">
        <v>26</v>
      </c>
      <c r="F83" s="37"/>
      <c r="G83" s="40"/>
      <c r="H83" s="40"/>
      <c r="I83" s="37"/>
      <c r="J83" s="37"/>
      <c r="K83" s="37"/>
      <c r="L83" s="37"/>
      <c r="M83" s="38"/>
    </row>
    <row r="84" customFormat="false" ht="15.95" hidden="true" customHeight="true" outlineLevel="0" collapsed="false">
      <c r="A84" s="15"/>
      <c r="B84" s="25"/>
      <c r="C84" s="26"/>
      <c r="D84" s="26"/>
      <c r="E84" s="26" t="s">
        <v>27</v>
      </c>
      <c r="F84" s="37" t="n">
        <v>0</v>
      </c>
      <c r="G84" s="37" t="n">
        <v>0</v>
      </c>
      <c r="H84" s="37" t="n">
        <v>0</v>
      </c>
      <c r="I84" s="37" t="n">
        <v>0</v>
      </c>
      <c r="J84" s="37" t="n">
        <v>0</v>
      </c>
      <c r="K84" s="37" t="n">
        <v>0</v>
      </c>
      <c r="L84" s="37"/>
      <c r="M84" s="38" t="n">
        <f aca="false">F84+G84+H84+I84+J84+K84</f>
        <v>0</v>
      </c>
    </row>
    <row r="85" customFormat="false" ht="15.95" hidden="true" customHeight="true" outlineLevel="0" collapsed="false">
      <c r="A85" s="15"/>
      <c r="B85" s="25"/>
      <c r="C85" s="26"/>
      <c r="D85" s="26"/>
      <c r="E85" s="26" t="s">
        <v>34</v>
      </c>
      <c r="F85" s="37"/>
      <c r="G85" s="37"/>
      <c r="H85" s="37"/>
      <c r="I85" s="37"/>
      <c r="J85" s="37" t="n">
        <v>2816.15</v>
      </c>
      <c r="K85" s="37" t="n">
        <f aca="false">2816.15</f>
        <v>2816.15</v>
      </c>
      <c r="L85" s="37" t="n">
        <f aca="false">2816.15</f>
        <v>2816.15</v>
      </c>
      <c r="M85" s="38" t="n">
        <f aca="false">F85+G85+H85+I85+J85+K85+L85</f>
        <v>8448.45</v>
      </c>
      <c r="O85" s="36"/>
      <c r="P85" s="36"/>
      <c r="Q85" s="36"/>
    </row>
    <row r="86" customFormat="false" ht="15.95" hidden="true" customHeight="true" outlineLevel="0" collapsed="false">
      <c r="A86" s="15"/>
      <c r="B86" s="25"/>
      <c r="C86" s="26"/>
      <c r="D86" s="26"/>
      <c r="E86" s="26" t="s">
        <v>29</v>
      </c>
      <c r="F86" s="37"/>
      <c r="G86" s="37"/>
      <c r="H86" s="37"/>
      <c r="I86" s="37"/>
      <c r="J86" s="37" t="n">
        <v>2400</v>
      </c>
      <c r="K86" s="37" t="n">
        <v>2400</v>
      </c>
      <c r="L86" s="37" t="n">
        <v>2400</v>
      </c>
      <c r="M86" s="38" t="n">
        <f aca="false">F86+G86+H86+I86+J86+K86+L86</f>
        <v>7200</v>
      </c>
      <c r="O86" s="21"/>
    </row>
    <row r="87" customFormat="false" ht="26.25" hidden="true" customHeight="true" outlineLevel="0" collapsed="false">
      <c r="A87" s="15"/>
      <c r="B87" s="25"/>
      <c r="C87" s="26"/>
      <c r="D87" s="26"/>
      <c r="E87" s="26" t="s">
        <v>30</v>
      </c>
      <c r="F87" s="37"/>
      <c r="G87" s="37"/>
      <c r="H87" s="37"/>
      <c r="I87" s="37"/>
      <c r="J87" s="37" t="n">
        <v>38391.64</v>
      </c>
      <c r="K87" s="37" t="n">
        <f aca="false">8218.18+1876.37+117.18+27.97+8517.7+433.9+19200.34</f>
        <v>38391.64</v>
      </c>
      <c r="L87" s="37" t="n">
        <f aca="false">8218.18+1876.37+117.18+27.97+8517.7+433.9+19200.34</f>
        <v>38391.64</v>
      </c>
      <c r="M87" s="38" t="n">
        <f aca="false">F87+G87+H87+I87+J87+K87+L87</f>
        <v>115174.92</v>
      </c>
    </row>
    <row r="88" customFormat="false" ht="15.95" hidden="true" customHeight="true" outlineLevel="0" collapsed="false">
      <c r="A88" s="15"/>
      <c r="B88" s="25"/>
      <c r="C88" s="26"/>
      <c r="D88" s="26"/>
      <c r="E88" s="26" t="s">
        <v>31</v>
      </c>
      <c r="F88" s="37"/>
      <c r="G88" s="37"/>
      <c r="H88" s="37"/>
      <c r="I88" s="37"/>
      <c r="J88" s="37"/>
      <c r="K88" s="37"/>
      <c r="L88" s="37"/>
      <c r="M88" s="38"/>
    </row>
    <row r="89" customFormat="false" ht="18" hidden="true" customHeight="true" outlineLevel="0" collapsed="false">
      <c r="B89" s="44" t="n">
        <v>12</v>
      </c>
      <c r="C89" s="26" t="s">
        <v>38</v>
      </c>
      <c r="D89" s="26" t="s">
        <v>52</v>
      </c>
      <c r="E89" s="26" t="s">
        <v>25</v>
      </c>
      <c r="F89" s="27" t="n">
        <f aca="false">F91+F92+F93+F94</f>
        <v>0</v>
      </c>
      <c r="G89" s="27" t="n">
        <f aca="false">G91+G92+G93+G94</f>
        <v>0</v>
      </c>
      <c r="H89" s="27" t="n">
        <f aca="false">H91+H92+H93+H94</f>
        <v>0</v>
      </c>
      <c r="I89" s="27" t="n">
        <f aca="false">I91+I92+I93+I94</f>
        <v>0</v>
      </c>
      <c r="J89" s="27" t="n">
        <f aca="false">J91+J92+J93+J94</f>
        <v>0</v>
      </c>
      <c r="K89" s="27"/>
      <c r="L89" s="27"/>
      <c r="M89" s="29" t="n">
        <f aca="false">F89+G89+H89+I89+J89</f>
        <v>0</v>
      </c>
    </row>
    <row r="90" customFormat="false" ht="18" hidden="true" customHeight="true" outlineLevel="0" collapsed="false">
      <c r="B90" s="44"/>
      <c r="C90" s="26"/>
      <c r="D90" s="26"/>
      <c r="E90" s="26" t="s">
        <v>26</v>
      </c>
      <c r="F90" s="37"/>
      <c r="G90" s="37"/>
      <c r="H90" s="37"/>
      <c r="I90" s="37"/>
      <c r="J90" s="37"/>
      <c r="K90" s="37"/>
      <c r="L90" s="37"/>
      <c r="M90" s="38"/>
    </row>
    <row r="91" customFormat="false" ht="18" hidden="true" customHeight="true" outlineLevel="0" collapsed="false">
      <c r="B91" s="44"/>
      <c r="C91" s="26"/>
      <c r="D91" s="26"/>
      <c r="E91" s="26" t="s">
        <v>27</v>
      </c>
      <c r="F91" s="37" t="n">
        <v>0</v>
      </c>
      <c r="G91" s="37" t="n">
        <v>0</v>
      </c>
      <c r="H91" s="37" t="n">
        <v>0</v>
      </c>
      <c r="I91" s="37" t="n">
        <v>0</v>
      </c>
      <c r="J91" s="37" t="n">
        <v>0</v>
      </c>
      <c r="K91" s="37"/>
      <c r="L91" s="37"/>
      <c r="M91" s="38" t="n">
        <f aca="false">F91+G91+H91+I91+J91</f>
        <v>0</v>
      </c>
    </row>
    <row r="92" customFormat="false" ht="18" hidden="true" customHeight="true" outlineLevel="0" collapsed="false">
      <c r="B92" s="44"/>
      <c r="C92" s="26"/>
      <c r="D92" s="26"/>
      <c r="E92" s="26" t="s">
        <v>34</v>
      </c>
      <c r="F92" s="37" t="n">
        <v>0</v>
      </c>
      <c r="G92" s="37" t="n">
        <v>0</v>
      </c>
      <c r="H92" s="37" t="n">
        <v>0</v>
      </c>
      <c r="I92" s="37" t="n">
        <v>0</v>
      </c>
      <c r="J92" s="37" t="n">
        <v>0</v>
      </c>
      <c r="K92" s="37"/>
      <c r="L92" s="37"/>
      <c r="M92" s="38" t="n">
        <f aca="false">F92+G92+H92+I92+J92</f>
        <v>0</v>
      </c>
    </row>
    <row r="93" customFormat="false" ht="18" hidden="true" customHeight="true" outlineLevel="0" collapsed="false">
      <c r="B93" s="44"/>
      <c r="C93" s="26"/>
      <c r="D93" s="26"/>
      <c r="E93" s="26" t="s">
        <v>29</v>
      </c>
      <c r="F93" s="37" t="n">
        <v>0</v>
      </c>
      <c r="G93" s="37" t="n">
        <v>0</v>
      </c>
      <c r="H93" s="37" t="n">
        <v>0</v>
      </c>
      <c r="I93" s="37" t="n">
        <v>0</v>
      </c>
      <c r="J93" s="37" t="n">
        <v>0</v>
      </c>
      <c r="K93" s="37"/>
      <c r="L93" s="37"/>
      <c r="M93" s="38" t="n">
        <f aca="false">F93+G93+H93+I93+J93</f>
        <v>0</v>
      </c>
    </row>
    <row r="94" customFormat="false" ht="20.25" hidden="true" customHeight="true" outlineLevel="0" collapsed="false">
      <c r="B94" s="44"/>
      <c r="C94" s="26"/>
      <c r="D94" s="26"/>
      <c r="E94" s="26" t="s">
        <v>30</v>
      </c>
      <c r="F94" s="37"/>
      <c r="G94" s="37" t="n">
        <v>0</v>
      </c>
      <c r="H94" s="37" t="n">
        <v>0</v>
      </c>
      <c r="I94" s="37" t="n">
        <v>0</v>
      </c>
      <c r="J94" s="37" t="n">
        <v>0</v>
      </c>
      <c r="K94" s="37"/>
      <c r="L94" s="37"/>
      <c r="M94" s="38" t="n">
        <f aca="false">F94+G94+H94+I94+J94</f>
        <v>0</v>
      </c>
    </row>
    <row r="95" customFormat="false" ht="18" hidden="true" customHeight="true" outlineLevel="0" collapsed="false">
      <c r="B95" s="44"/>
      <c r="C95" s="26"/>
      <c r="D95" s="26"/>
      <c r="E95" s="26" t="s">
        <v>31</v>
      </c>
      <c r="F95" s="37"/>
      <c r="G95" s="37"/>
      <c r="H95" s="37"/>
      <c r="I95" s="37"/>
      <c r="J95" s="37"/>
      <c r="K95" s="37"/>
      <c r="L95" s="37"/>
      <c r="M95" s="38"/>
    </row>
    <row r="96" customFormat="false" ht="15" hidden="true" customHeight="true" outlineLevel="0" collapsed="false">
      <c r="B96" s="44" t="n">
        <v>13</v>
      </c>
      <c r="C96" s="26" t="s">
        <v>53</v>
      </c>
      <c r="D96" s="26" t="s">
        <v>54</v>
      </c>
      <c r="E96" s="26" t="s">
        <v>25</v>
      </c>
      <c r="F96" s="27" t="n">
        <f aca="false">F98+F99+F100+F101</f>
        <v>0</v>
      </c>
      <c r="G96" s="27" t="n">
        <f aca="false">G98+G99+G100+G101</f>
        <v>0</v>
      </c>
      <c r="H96" s="27" t="n">
        <f aca="false">H98+H99+H100+H101</f>
        <v>0</v>
      </c>
      <c r="I96" s="27" t="n">
        <f aca="false">I98+I99+I100+I101</f>
        <v>0</v>
      </c>
      <c r="J96" s="27" t="n">
        <f aca="false">J98+J99+J100+J101</f>
        <v>0</v>
      </c>
      <c r="K96" s="27"/>
      <c r="L96" s="27"/>
      <c r="M96" s="29" t="n">
        <f aca="false">F96+G96+H96+I96</f>
        <v>0</v>
      </c>
    </row>
    <row r="97" customFormat="false" ht="18" hidden="true" customHeight="true" outlineLevel="0" collapsed="false">
      <c r="B97" s="44"/>
      <c r="C97" s="26"/>
      <c r="D97" s="26"/>
      <c r="E97" s="26" t="s">
        <v>26</v>
      </c>
      <c r="F97" s="40"/>
      <c r="G97" s="40"/>
      <c r="H97" s="40"/>
      <c r="I97" s="27"/>
      <c r="J97" s="27"/>
      <c r="K97" s="27"/>
      <c r="L97" s="27"/>
      <c r="M97" s="29"/>
    </row>
    <row r="98" customFormat="false" ht="18" hidden="true" customHeight="true" outlineLevel="0" collapsed="false">
      <c r="B98" s="44"/>
      <c r="C98" s="26"/>
      <c r="D98" s="26"/>
      <c r="E98" s="26" t="s">
        <v>55</v>
      </c>
      <c r="F98" s="37" t="n">
        <v>0</v>
      </c>
      <c r="G98" s="37" t="n">
        <v>0</v>
      </c>
      <c r="H98" s="37" t="n">
        <v>0</v>
      </c>
      <c r="I98" s="37" t="n">
        <v>0</v>
      </c>
      <c r="J98" s="37" t="n">
        <v>0</v>
      </c>
      <c r="K98" s="37"/>
      <c r="L98" s="37"/>
      <c r="M98" s="37" t="n">
        <f aca="false">F98+G98+H98+I98</f>
        <v>0</v>
      </c>
    </row>
    <row r="99" customFormat="false" ht="18" hidden="true" customHeight="true" outlineLevel="0" collapsed="false">
      <c r="B99" s="44"/>
      <c r="C99" s="26"/>
      <c r="D99" s="26"/>
      <c r="E99" s="26" t="s">
        <v>34</v>
      </c>
      <c r="F99" s="38"/>
      <c r="G99" s="37" t="n">
        <v>0</v>
      </c>
      <c r="H99" s="37" t="n">
        <v>0</v>
      </c>
      <c r="I99" s="37" t="n">
        <v>0</v>
      </c>
      <c r="J99" s="37" t="n">
        <v>0</v>
      </c>
      <c r="K99" s="37"/>
      <c r="L99" s="37"/>
      <c r="M99" s="38" t="n">
        <f aca="false">F99+G99+H99+I99</f>
        <v>0</v>
      </c>
    </row>
    <row r="100" customFormat="false" ht="18" hidden="true" customHeight="true" outlineLevel="0" collapsed="false">
      <c r="B100" s="44"/>
      <c r="C100" s="26"/>
      <c r="D100" s="26"/>
      <c r="E100" s="26" t="s">
        <v>56</v>
      </c>
      <c r="F100" s="38" t="n">
        <v>0</v>
      </c>
      <c r="G100" s="37" t="n">
        <v>0</v>
      </c>
      <c r="H100" s="37" t="n">
        <v>0</v>
      </c>
      <c r="I100" s="37" t="n">
        <v>0</v>
      </c>
      <c r="J100" s="37" t="n">
        <v>0</v>
      </c>
      <c r="K100" s="37"/>
      <c r="L100" s="37"/>
      <c r="M100" s="38" t="n">
        <f aca="false">F100+G100+H100+I100</f>
        <v>0</v>
      </c>
    </row>
    <row r="101" customFormat="false" ht="21.75" hidden="true" customHeight="true" outlineLevel="0" collapsed="false">
      <c r="B101" s="44"/>
      <c r="C101" s="26"/>
      <c r="D101" s="26"/>
      <c r="E101" s="26" t="s">
        <v>30</v>
      </c>
      <c r="F101" s="37"/>
      <c r="G101" s="37" t="n">
        <v>0</v>
      </c>
      <c r="H101" s="37" t="n">
        <v>0</v>
      </c>
      <c r="I101" s="37" t="n">
        <v>0</v>
      </c>
      <c r="J101" s="37" t="n">
        <v>0</v>
      </c>
      <c r="K101" s="37"/>
      <c r="L101" s="37"/>
      <c r="M101" s="38" t="n">
        <f aca="false">F101+G101+H101+I101</f>
        <v>0</v>
      </c>
    </row>
    <row r="102" customFormat="false" ht="18" hidden="true" customHeight="true" outlineLevel="0" collapsed="false">
      <c r="B102" s="44"/>
      <c r="C102" s="26"/>
      <c r="D102" s="26"/>
      <c r="E102" s="26" t="s">
        <v>31</v>
      </c>
      <c r="F102" s="40"/>
      <c r="G102" s="40"/>
      <c r="H102" s="40"/>
      <c r="I102" s="37"/>
      <c r="J102" s="37"/>
      <c r="K102" s="37"/>
      <c r="L102" s="37"/>
      <c r="M102" s="38"/>
    </row>
    <row r="103" customFormat="false" ht="15.95" hidden="false" customHeight="true" outlineLevel="0" collapsed="false">
      <c r="B103" s="44" t="n">
        <v>5</v>
      </c>
      <c r="C103" s="34" t="s">
        <v>57</v>
      </c>
      <c r="D103" s="34" t="s">
        <v>58</v>
      </c>
      <c r="E103" s="26" t="s">
        <v>25</v>
      </c>
      <c r="F103" s="27" t="n">
        <f aca="false">F105+F106+F107+F108</f>
        <v>0</v>
      </c>
      <c r="G103" s="27" t="n">
        <f aca="false">G105+G106+G107+G108</f>
        <v>0</v>
      </c>
      <c r="H103" s="27" t="n">
        <f aca="false">H105+H106+H107+H108</f>
        <v>0</v>
      </c>
      <c r="I103" s="27" t="n">
        <f aca="false">I105+I106+I107+I108</f>
        <v>0</v>
      </c>
      <c r="J103" s="27" t="n">
        <f aca="false">J105+J106+J107+J108</f>
        <v>785.4</v>
      </c>
      <c r="K103" s="27" t="n">
        <f aca="false">K105+K106+K107+K108</f>
        <v>234.3</v>
      </c>
      <c r="L103" s="27" t="n">
        <f aca="false">L105+L106+L107+L108</f>
        <v>234.3</v>
      </c>
      <c r="M103" s="29" t="n">
        <f aca="false">F103+G103+H103+I103+J103+K103+L103</f>
        <v>1254</v>
      </c>
    </row>
    <row r="104" customFormat="false" ht="15.95" hidden="false" customHeight="true" outlineLevel="0" collapsed="false">
      <c r="B104" s="44"/>
      <c r="C104" s="34"/>
      <c r="D104" s="34"/>
      <c r="E104" s="26" t="s">
        <v>26</v>
      </c>
      <c r="F104" s="37"/>
      <c r="G104" s="37"/>
      <c r="H104" s="37"/>
      <c r="I104" s="37"/>
      <c r="J104" s="37"/>
      <c r="K104" s="37"/>
      <c r="L104" s="37"/>
      <c r="M104" s="38"/>
    </row>
    <row r="105" customFormat="false" ht="15.95" hidden="false" customHeight="true" outlineLevel="0" collapsed="false">
      <c r="B105" s="44"/>
      <c r="C105" s="34"/>
      <c r="D105" s="34"/>
      <c r="E105" s="26" t="s">
        <v>27</v>
      </c>
      <c r="F105" s="37" t="n">
        <f aca="false">F112+F119</f>
        <v>0</v>
      </c>
      <c r="G105" s="37" t="n">
        <f aca="false">G112+G119</f>
        <v>0</v>
      </c>
      <c r="H105" s="37" t="n">
        <f aca="false">H112+H119</f>
        <v>0</v>
      </c>
      <c r="I105" s="37" t="n">
        <f aca="false">I112+I119</f>
        <v>0</v>
      </c>
      <c r="J105" s="37" t="n">
        <f aca="false">J112+J119</f>
        <v>0</v>
      </c>
      <c r="K105" s="37"/>
      <c r="L105" s="37"/>
      <c r="M105" s="38" t="n">
        <f aca="false">F105+G105+H105+I105+J105</f>
        <v>0</v>
      </c>
    </row>
    <row r="106" customFormat="false" ht="15.95" hidden="false" customHeight="true" outlineLevel="0" collapsed="false">
      <c r="B106" s="44"/>
      <c r="C106" s="34"/>
      <c r="D106" s="34"/>
      <c r="E106" s="26" t="s">
        <v>34</v>
      </c>
      <c r="F106" s="37"/>
      <c r="G106" s="37"/>
      <c r="H106" s="37"/>
      <c r="I106" s="37"/>
      <c r="J106" s="37" t="n">
        <v>785.4</v>
      </c>
      <c r="K106" s="37" t="n">
        <v>234.3</v>
      </c>
      <c r="L106" s="37" t="n">
        <v>234.3</v>
      </c>
      <c r="M106" s="38" t="n">
        <f aca="false">F106+G106+H106+I106+J106+K106+L106</f>
        <v>1254</v>
      </c>
    </row>
    <row r="107" customFormat="false" ht="15.95" hidden="false" customHeight="true" outlineLevel="0" collapsed="false">
      <c r="B107" s="44"/>
      <c r="C107" s="34"/>
      <c r="D107" s="34"/>
      <c r="E107" s="26" t="s">
        <v>29</v>
      </c>
      <c r="F107" s="37" t="n">
        <f aca="false">F114+F121</f>
        <v>0</v>
      </c>
      <c r="G107" s="37" t="n">
        <f aca="false">G114+G121</f>
        <v>0</v>
      </c>
      <c r="H107" s="37" t="n">
        <f aca="false">H114+H121</f>
        <v>0</v>
      </c>
      <c r="I107" s="37" t="n">
        <f aca="false">I114+I121</f>
        <v>0</v>
      </c>
      <c r="J107" s="37" t="n">
        <f aca="false">J114+J121</f>
        <v>0</v>
      </c>
      <c r="K107" s="37"/>
      <c r="L107" s="37"/>
      <c r="M107" s="38" t="n">
        <f aca="false">F107+G107+H107+I107+J107</f>
        <v>0</v>
      </c>
    </row>
    <row r="108" customFormat="false" ht="21" hidden="false" customHeight="true" outlineLevel="0" collapsed="false">
      <c r="B108" s="44"/>
      <c r="C108" s="34"/>
      <c r="D108" s="34"/>
      <c r="E108" s="26" t="s">
        <v>30</v>
      </c>
      <c r="F108" s="37"/>
      <c r="G108" s="37" t="n">
        <f aca="false">G115+G122</f>
        <v>0</v>
      </c>
      <c r="H108" s="37" t="n">
        <f aca="false">H115+H122</f>
        <v>0</v>
      </c>
      <c r="I108" s="37" t="n">
        <f aca="false">I115+I122</f>
        <v>0</v>
      </c>
      <c r="J108" s="37" t="n">
        <f aca="false">J115+J122</f>
        <v>0</v>
      </c>
      <c r="K108" s="37"/>
      <c r="L108" s="37"/>
      <c r="M108" s="38" t="n">
        <f aca="false">F108+G108+H108+I108+J108</f>
        <v>0</v>
      </c>
    </row>
    <row r="109" customFormat="false" ht="15.95" hidden="false" customHeight="true" outlineLevel="0" collapsed="false">
      <c r="B109" s="44"/>
      <c r="C109" s="34"/>
      <c r="D109" s="34"/>
      <c r="E109" s="26" t="s">
        <v>31</v>
      </c>
      <c r="F109" s="45"/>
      <c r="G109" s="45"/>
      <c r="H109" s="45"/>
      <c r="I109" s="45"/>
      <c r="J109" s="45"/>
      <c r="K109" s="45"/>
      <c r="L109" s="45"/>
      <c r="M109" s="45"/>
    </row>
    <row r="110" customFormat="false" ht="17.45" hidden="true" customHeight="true" outlineLevel="0" collapsed="false">
      <c r="B110" s="46" t="n">
        <v>15</v>
      </c>
      <c r="C110" s="26" t="s">
        <v>35</v>
      </c>
      <c r="D110" s="26" t="s">
        <v>59</v>
      </c>
      <c r="E110" s="26" t="s">
        <v>25</v>
      </c>
      <c r="F110" s="27" t="n">
        <f aca="false">F112+F113+F114+F115</f>
        <v>0</v>
      </c>
      <c r="G110" s="27" t="n">
        <f aca="false">G112+G113+G114+G115</f>
        <v>0</v>
      </c>
      <c r="H110" s="27" t="n">
        <f aca="false">H113</f>
        <v>0</v>
      </c>
      <c r="I110" s="27" t="n">
        <f aca="false">I113</f>
        <v>0</v>
      </c>
      <c r="J110" s="27" t="n">
        <f aca="false">J113</f>
        <v>225</v>
      </c>
      <c r="K110" s="27" t="n">
        <f aca="false">K113</f>
        <v>225</v>
      </c>
      <c r="L110" s="27" t="n">
        <f aca="false">L113</f>
        <v>225</v>
      </c>
      <c r="M110" s="29" t="n">
        <f aca="false">F110+G110+H110+I110+J110+K110+L110</f>
        <v>675</v>
      </c>
    </row>
    <row r="111" customFormat="false" ht="17.45" hidden="true" customHeight="true" outlineLevel="0" collapsed="false">
      <c r="B111" s="46"/>
      <c r="C111" s="26"/>
      <c r="D111" s="26"/>
      <c r="E111" s="26" t="s">
        <v>26</v>
      </c>
      <c r="F111" s="37"/>
      <c r="G111" s="37"/>
      <c r="H111" s="37"/>
      <c r="I111" s="37"/>
      <c r="J111" s="37"/>
      <c r="K111" s="37"/>
      <c r="L111" s="37"/>
      <c r="M111" s="38"/>
    </row>
    <row r="112" customFormat="false" ht="17.45" hidden="true" customHeight="true" outlineLevel="0" collapsed="false">
      <c r="B112" s="46"/>
      <c r="C112" s="26"/>
      <c r="D112" s="26"/>
      <c r="E112" s="26" t="s">
        <v>27</v>
      </c>
      <c r="F112" s="37" t="n">
        <v>0</v>
      </c>
      <c r="G112" s="37" t="n">
        <v>0</v>
      </c>
      <c r="H112" s="37" t="n">
        <v>0</v>
      </c>
      <c r="I112" s="37" t="n">
        <v>0</v>
      </c>
      <c r="J112" s="37" t="n">
        <v>0</v>
      </c>
      <c r="K112" s="37"/>
      <c r="L112" s="37"/>
      <c r="M112" s="38" t="n">
        <f aca="false">F112+G112+H112+I112+J112</f>
        <v>0</v>
      </c>
    </row>
    <row r="113" customFormat="false" ht="17.45" hidden="true" customHeight="true" outlineLevel="0" collapsed="false">
      <c r="B113" s="46"/>
      <c r="C113" s="26"/>
      <c r="D113" s="26"/>
      <c r="E113" s="26" t="s">
        <v>34</v>
      </c>
      <c r="F113" s="37"/>
      <c r="G113" s="37"/>
      <c r="H113" s="37"/>
      <c r="I113" s="37"/>
      <c r="J113" s="37" t="n">
        <v>225</v>
      </c>
      <c r="K113" s="37" t="n">
        <v>225</v>
      </c>
      <c r="L113" s="37" t="n">
        <v>225</v>
      </c>
      <c r="M113" s="38" t="n">
        <f aca="false">F113+G113+H113+I113+J113+K113+L113</f>
        <v>675</v>
      </c>
    </row>
    <row r="114" customFormat="false" ht="17.45" hidden="true" customHeight="true" outlineLevel="0" collapsed="false">
      <c r="B114" s="46"/>
      <c r="C114" s="26"/>
      <c r="D114" s="26"/>
      <c r="E114" s="26" t="s">
        <v>60</v>
      </c>
      <c r="F114" s="37" t="n">
        <v>0</v>
      </c>
      <c r="G114" s="37" t="n">
        <v>0</v>
      </c>
      <c r="H114" s="37" t="n">
        <v>0</v>
      </c>
      <c r="I114" s="37"/>
      <c r="J114" s="37" t="n">
        <v>0</v>
      </c>
      <c r="K114" s="37"/>
      <c r="L114" s="37"/>
      <c r="M114" s="38" t="n">
        <f aca="false">F114+G114+H114+I114+J114</f>
        <v>0</v>
      </c>
    </row>
    <row r="115" customFormat="false" ht="21" hidden="true" customHeight="true" outlineLevel="0" collapsed="false">
      <c r="B115" s="46"/>
      <c r="C115" s="26"/>
      <c r="D115" s="26"/>
      <c r="E115" s="26" t="s">
        <v>30</v>
      </c>
      <c r="F115" s="37"/>
      <c r="G115" s="37" t="n">
        <v>0</v>
      </c>
      <c r="H115" s="37" t="n">
        <v>0</v>
      </c>
      <c r="I115" s="37" t="n">
        <v>0</v>
      </c>
      <c r="J115" s="37" t="n">
        <v>0</v>
      </c>
      <c r="K115" s="37"/>
      <c r="L115" s="37"/>
      <c r="M115" s="38" t="n">
        <f aca="false">F115+G115+H115+I115+J115</f>
        <v>0</v>
      </c>
    </row>
    <row r="116" customFormat="false" ht="17.45" hidden="true" customHeight="true" outlineLevel="0" collapsed="false">
      <c r="B116" s="46"/>
      <c r="C116" s="26"/>
      <c r="D116" s="26"/>
      <c r="E116" s="26" t="s">
        <v>31</v>
      </c>
      <c r="F116" s="37"/>
      <c r="G116" s="37"/>
      <c r="H116" s="37"/>
      <c r="I116" s="37"/>
      <c r="J116" s="37"/>
      <c r="K116" s="37"/>
      <c r="L116" s="37"/>
      <c r="M116" s="38"/>
    </row>
    <row r="117" customFormat="false" ht="18" hidden="true" customHeight="true" outlineLevel="0" collapsed="false">
      <c r="A117" s="44" t="n">
        <v>16</v>
      </c>
      <c r="B117" s="44"/>
      <c r="C117" s="26" t="s">
        <v>38</v>
      </c>
      <c r="D117" s="26" t="s">
        <v>61</v>
      </c>
      <c r="E117" s="26" t="s">
        <v>25</v>
      </c>
      <c r="F117" s="27" t="n">
        <f aca="false">F119+F120+F121+F122</f>
        <v>0</v>
      </c>
      <c r="G117" s="27" t="n">
        <f aca="false">G119+G120+G121+G122</f>
        <v>0</v>
      </c>
      <c r="H117" s="27" t="n">
        <f aca="false">H119+H120+H121+H122</f>
        <v>0</v>
      </c>
      <c r="I117" s="27" t="n">
        <f aca="false">I119+I120+I121+I122</f>
        <v>0</v>
      </c>
      <c r="J117" s="27" t="n">
        <f aca="false">J119+J120+J121+J122</f>
        <v>0</v>
      </c>
      <c r="K117" s="27"/>
      <c r="L117" s="27"/>
      <c r="M117" s="29" t="n">
        <f aca="false">F117+G117+H117+I117+J117</f>
        <v>0</v>
      </c>
    </row>
    <row r="118" customFormat="false" ht="18" hidden="true" customHeight="true" outlineLevel="0" collapsed="false">
      <c r="A118" s="44"/>
      <c r="B118" s="44"/>
      <c r="C118" s="26"/>
      <c r="D118" s="26"/>
      <c r="E118" s="26" t="s">
        <v>26</v>
      </c>
      <c r="F118" s="37"/>
      <c r="G118" s="37"/>
      <c r="H118" s="37"/>
      <c r="I118" s="37"/>
      <c r="J118" s="37"/>
      <c r="K118" s="37"/>
      <c r="L118" s="37"/>
      <c r="M118" s="38"/>
    </row>
    <row r="119" customFormat="false" ht="18" hidden="true" customHeight="true" outlineLevel="0" collapsed="false">
      <c r="A119" s="44"/>
      <c r="B119" s="44"/>
      <c r="C119" s="26"/>
      <c r="D119" s="26"/>
      <c r="E119" s="26" t="s">
        <v>27</v>
      </c>
      <c r="F119" s="37" t="n">
        <v>0</v>
      </c>
      <c r="G119" s="37" t="n">
        <v>0</v>
      </c>
      <c r="H119" s="37" t="n">
        <v>0</v>
      </c>
      <c r="I119" s="37" t="n">
        <v>0</v>
      </c>
      <c r="J119" s="37" t="n">
        <v>0</v>
      </c>
      <c r="K119" s="37"/>
      <c r="L119" s="37"/>
      <c r="M119" s="38" t="n">
        <f aca="false">F119+G119+H119+I119+J119</f>
        <v>0</v>
      </c>
    </row>
    <row r="120" customFormat="false" ht="18" hidden="true" customHeight="true" outlineLevel="0" collapsed="false">
      <c r="A120" s="44"/>
      <c r="B120" s="44"/>
      <c r="C120" s="26"/>
      <c r="D120" s="26"/>
      <c r="E120" s="26" t="s">
        <v>34</v>
      </c>
      <c r="F120" s="37"/>
      <c r="G120" s="37" t="n">
        <v>0</v>
      </c>
      <c r="H120" s="37" t="n">
        <v>0</v>
      </c>
      <c r="I120" s="37" t="n">
        <v>0</v>
      </c>
      <c r="J120" s="37" t="n">
        <v>0</v>
      </c>
      <c r="K120" s="37"/>
      <c r="L120" s="37"/>
      <c r="M120" s="38" t="n">
        <f aca="false">F120+G120+H120+I120+J120</f>
        <v>0</v>
      </c>
    </row>
    <row r="121" customFormat="false" ht="18" hidden="true" customHeight="true" outlineLevel="0" collapsed="false">
      <c r="A121" s="44"/>
      <c r="B121" s="44"/>
      <c r="C121" s="26"/>
      <c r="D121" s="26"/>
      <c r="E121" s="26" t="s">
        <v>29</v>
      </c>
      <c r="F121" s="37"/>
      <c r="G121" s="37" t="n">
        <v>0</v>
      </c>
      <c r="H121" s="37" t="n">
        <v>0</v>
      </c>
      <c r="I121" s="37" t="n">
        <v>0</v>
      </c>
      <c r="J121" s="37" t="n">
        <v>0</v>
      </c>
      <c r="K121" s="37"/>
      <c r="L121" s="37"/>
      <c r="M121" s="38" t="n">
        <f aca="false">F121+G121+H121+I121+J121</f>
        <v>0</v>
      </c>
    </row>
    <row r="122" customFormat="false" ht="21.75" hidden="true" customHeight="true" outlineLevel="0" collapsed="false">
      <c r="A122" s="44"/>
      <c r="B122" s="44"/>
      <c r="C122" s="26"/>
      <c r="D122" s="26"/>
      <c r="E122" s="26" t="s">
        <v>30</v>
      </c>
      <c r="F122" s="37"/>
      <c r="G122" s="37" t="n">
        <v>0</v>
      </c>
      <c r="H122" s="37" t="n">
        <v>0</v>
      </c>
      <c r="I122" s="37" t="n">
        <v>0</v>
      </c>
      <c r="J122" s="37" t="n">
        <v>0</v>
      </c>
      <c r="K122" s="37"/>
      <c r="L122" s="37"/>
      <c r="M122" s="38" t="n">
        <f aca="false">F122+G122+H122+I122+J122</f>
        <v>0</v>
      </c>
    </row>
    <row r="123" customFormat="false" ht="18" hidden="true" customHeight="true" outlineLevel="0" collapsed="false">
      <c r="A123" s="44"/>
      <c r="B123" s="44"/>
      <c r="C123" s="26"/>
      <c r="D123" s="26"/>
      <c r="E123" s="26" t="s">
        <v>31</v>
      </c>
      <c r="F123" s="37"/>
      <c r="G123" s="37"/>
      <c r="H123" s="37"/>
      <c r="I123" s="37"/>
      <c r="J123" s="37"/>
      <c r="K123" s="37"/>
      <c r="L123" s="37"/>
      <c r="M123" s="38"/>
    </row>
    <row r="124" customFormat="false" ht="15.95" hidden="false" customHeight="true" outlineLevel="0" collapsed="false">
      <c r="B124" s="44" t="n">
        <v>6</v>
      </c>
      <c r="C124" s="34" t="s">
        <v>62</v>
      </c>
      <c r="D124" s="34" t="s">
        <v>63</v>
      </c>
      <c r="E124" s="26" t="s">
        <v>25</v>
      </c>
      <c r="F124" s="27" t="n">
        <f aca="false">F126+F127+F128+F129</f>
        <v>0</v>
      </c>
      <c r="G124" s="27" t="n">
        <f aca="false">G126+G127+G128+G129</f>
        <v>0</v>
      </c>
      <c r="H124" s="27" t="n">
        <f aca="false">H126+H127+H128+H129</f>
        <v>0</v>
      </c>
      <c r="I124" s="27" t="n">
        <f aca="false">I126+I127+I128+I129</f>
        <v>0</v>
      </c>
      <c r="J124" s="27" t="n">
        <f aca="false">J126+J127+J128+J129</f>
        <v>20</v>
      </c>
      <c r="K124" s="27" t="n">
        <f aca="false">K126+K127+K128+K129</f>
        <v>20</v>
      </c>
      <c r="L124" s="27" t="n">
        <f aca="false">L126+L127+L128+L129</f>
        <v>20</v>
      </c>
      <c r="M124" s="29" t="n">
        <f aca="false">F124+G124+H124+I124+J124+K124+L124</f>
        <v>60</v>
      </c>
    </row>
    <row r="125" customFormat="false" ht="15.95" hidden="false" customHeight="true" outlineLevel="0" collapsed="false">
      <c r="B125" s="44"/>
      <c r="C125" s="34"/>
      <c r="D125" s="34"/>
      <c r="E125" s="26" t="s">
        <v>26</v>
      </c>
      <c r="F125" s="37"/>
      <c r="G125" s="37"/>
      <c r="H125" s="37"/>
      <c r="I125" s="37"/>
      <c r="J125" s="37"/>
      <c r="K125" s="37"/>
      <c r="L125" s="37"/>
      <c r="M125" s="38"/>
    </row>
    <row r="126" customFormat="false" ht="15.95" hidden="false" customHeight="true" outlineLevel="0" collapsed="false">
      <c r="B126" s="44"/>
      <c r="C126" s="34"/>
      <c r="D126" s="34"/>
      <c r="E126" s="26" t="s">
        <v>27</v>
      </c>
      <c r="F126" s="37" t="n">
        <f aca="false">F133+F140</f>
        <v>0</v>
      </c>
      <c r="G126" s="37" t="n">
        <f aca="false">G133+G140</f>
        <v>0</v>
      </c>
      <c r="H126" s="37" t="n">
        <f aca="false">H133+H140</f>
        <v>0</v>
      </c>
      <c r="I126" s="37" t="n">
        <f aca="false">I133+I140</f>
        <v>0</v>
      </c>
      <c r="J126" s="37" t="n">
        <f aca="false">J133+J140</f>
        <v>0</v>
      </c>
      <c r="K126" s="37"/>
      <c r="L126" s="37"/>
      <c r="M126" s="38" t="n">
        <f aca="false">F126+G126+H126+I126+J126</f>
        <v>0</v>
      </c>
    </row>
    <row r="127" customFormat="false" ht="15.95" hidden="false" customHeight="true" outlineLevel="0" collapsed="false">
      <c r="B127" s="44"/>
      <c r="C127" s="34"/>
      <c r="D127" s="34"/>
      <c r="E127" s="26" t="s">
        <v>34</v>
      </c>
      <c r="F127" s="37"/>
      <c r="G127" s="37"/>
      <c r="H127" s="37"/>
      <c r="I127" s="37"/>
      <c r="J127" s="37" t="n">
        <f aca="false">J131</f>
        <v>0</v>
      </c>
      <c r="K127" s="37" t="n">
        <f aca="false">K131</f>
        <v>0</v>
      </c>
      <c r="L127" s="37" t="n">
        <f aca="false">L131</f>
        <v>0</v>
      </c>
      <c r="M127" s="38" t="n">
        <f aca="false">F127+G127+H127+I127+J127+K127+L127</f>
        <v>0</v>
      </c>
    </row>
    <row r="128" customFormat="false" ht="15.95" hidden="false" customHeight="true" outlineLevel="0" collapsed="false">
      <c r="B128" s="44"/>
      <c r="C128" s="34"/>
      <c r="D128" s="34"/>
      <c r="E128" s="26" t="s">
        <v>29</v>
      </c>
      <c r="F128" s="37" t="n">
        <f aca="false">F135+F142</f>
        <v>0</v>
      </c>
      <c r="G128" s="37" t="n">
        <f aca="false">G135+G142</f>
        <v>0</v>
      </c>
      <c r="H128" s="37" t="n">
        <f aca="false">H135+H142</f>
        <v>0</v>
      </c>
      <c r="I128" s="37" t="n">
        <f aca="false">I135+I142</f>
        <v>0</v>
      </c>
      <c r="J128" s="37" t="n">
        <f aca="false">J135+J142</f>
        <v>0</v>
      </c>
      <c r="K128" s="37"/>
      <c r="L128" s="37"/>
      <c r="M128" s="38" t="n">
        <f aca="false">F128+G128+H128+I128+J128</f>
        <v>0</v>
      </c>
    </row>
    <row r="129" customFormat="false" ht="29.25" hidden="false" customHeight="true" outlineLevel="0" collapsed="false">
      <c r="B129" s="44"/>
      <c r="C129" s="34"/>
      <c r="D129" s="34"/>
      <c r="E129" s="26" t="s">
        <v>30</v>
      </c>
      <c r="F129" s="37"/>
      <c r="G129" s="37" t="n">
        <f aca="false">G136+G143</f>
        <v>0</v>
      </c>
      <c r="H129" s="37" t="n">
        <f aca="false">H136+H143</f>
        <v>0</v>
      </c>
      <c r="I129" s="37" t="n">
        <f aca="false">I136+I143</f>
        <v>0</v>
      </c>
      <c r="J129" s="37" t="n">
        <v>20</v>
      </c>
      <c r="K129" s="37" t="n">
        <v>20</v>
      </c>
      <c r="L129" s="37" t="n">
        <v>20</v>
      </c>
      <c r="M129" s="38" t="n">
        <v>60</v>
      </c>
    </row>
    <row r="130" customFormat="false" ht="15.95" hidden="false" customHeight="true" outlineLevel="0" collapsed="false">
      <c r="B130" s="44"/>
      <c r="C130" s="34"/>
      <c r="D130" s="34"/>
      <c r="E130" s="26" t="s">
        <v>31</v>
      </c>
      <c r="F130" s="45"/>
      <c r="G130" s="45"/>
      <c r="H130" s="45"/>
      <c r="I130" s="45"/>
      <c r="J130" s="45"/>
      <c r="K130" s="45"/>
      <c r="L130" s="45"/>
      <c r="M130" s="45"/>
    </row>
    <row r="131" customFormat="false" ht="17.45" hidden="true" customHeight="true" outlineLevel="0" collapsed="false">
      <c r="B131" s="44" t="n">
        <v>18</v>
      </c>
      <c r="C131" s="26" t="s">
        <v>35</v>
      </c>
      <c r="D131" s="26" t="s">
        <v>64</v>
      </c>
      <c r="E131" s="26" t="s">
        <v>25</v>
      </c>
      <c r="F131" s="27" t="n">
        <f aca="false">F133+F134+F135+F136</f>
        <v>0</v>
      </c>
      <c r="G131" s="27" t="n">
        <f aca="false">G133+G134+G135+G136</f>
        <v>0</v>
      </c>
      <c r="H131" s="27" t="n">
        <f aca="false">H134</f>
        <v>0</v>
      </c>
      <c r="I131" s="27" t="n">
        <f aca="false">I134</f>
        <v>0</v>
      </c>
      <c r="J131" s="27" t="n">
        <f aca="false">J134</f>
        <v>0</v>
      </c>
      <c r="K131" s="27" t="n">
        <f aca="false">K134</f>
        <v>0</v>
      </c>
      <c r="L131" s="27" t="n">
        <f aca="false">L134</f>
        <v>0</v>
      </c>
      <c r="M131" s="29" t="n">
        <f aca="false">F131+G131+H131+I131+J131+K131+L131</f>
        <v>0</v>
      </c>
    </row>
    <row r="132" customFormat="false" ht="17.45" hidden="true" customHeight="true" outlineLevel="0" collapsed="false">
      <c r="B132" s="44"/>
      <c r="C132" s="26"/>
      <c r="D132" s="26"/>
      <c r="E132" s="26" t="s">
        <v>26</v>
      </c>
      <c r="F132" s="37"/>
      <c r="G132" s="37"/>
      <c r="H132" s="37"/>
      <c r="I132" s="37"/>
      <c r="J132" s="37"/>
      <c r="K132" s="37"/>
      <c r="L132" s="37"/>
      <c r="M132" s="38"/>
    </row>
    <row r="133" customFormat="false" ht="17.45" hidden="true" customHeight="true" outlineLevel="0" collapsed="false">
      <c r="B133" s="44"/>
      <c r="C133" s="26"/>
      <c r="D133" s="26"/>
      <c r="E133" s="26" t="s">
        <v>27</v>
      </c>
      <c r="F133" s="37" t="n">
        <v>0</v>
      </c>
      <c r="G133" s="37" t="n">
        <v>0</v>
      </c>
      <c r="H133" s="37" t="n">
        <v>0</v>
      </c>
      <c r="I133" s="37" t="n">
        <v>0</v>
      </c>
      <c r="J133" s="37" t="n">
        <v>0</v>
      </c>
      <c r="K133" s="37"/>
      <c r="L133" s="37"/>
      <c r="M133" s="38" t="n">
        <f aca="false">F133+G133+H133+I133+J133</f>
        <v>0</v>
      </c>
    </row>
    <row r="134" customFormat="false" ht="17.45" hidden="true" customHeight="true" outlineLevel="0" collapsed="false">
      <c r="B134" s="44"/>
      <c r="C134" s="26"/>
      <c r="D134" s="26"/>
      <c r="E134" s="26" t="s">
        <v>34</v>
      </c>
      <c r="F134" s="37"/>
      <c r="G134" s="37"/>
      <c r="H134" s="37"/>
      <c r="I134" s="37"/>
      <c r="J134" s="37"/>
      <c r="K134" s="37"/>
      <c r="L134" s="37"/>
      <c r="M134" s="38" t="n">
        <f aca="false">F134+G134+H134+I134+J134+K134+L134</f>
        <v>0</v>
      </c>
    </row>
    <row r="135" customFormat="false" ht="17.45" hidden="true" customHeight="true" outlineLevel="0" collapsed="false">
      <c r="B135" s="44"/>
      <c r="C135" s="26"/>
      <c r="D135" s="26"/>
      <c r="E135" s="26" t="s">
        <v>60</v>
      </c>
      <c r="F135" s="37" t="n">
        <v>0</v>
      </c>
      <c r="G135" s="37" t="n">
        <v>0</v>
      </c>
      <c r="H135" s="37" t="n">
        <v>0</v>
      </c>
      <c r="I135" s="37"/>
      <c r="J135" s="37" t="n">
        <v>0</v>
      </c>
      <c r="K135" s="37"/>
      <c r="L135" s="37"/>
      <c r="M135" s="38" t="n">
        <f aca="false">F135+G135+H135+I135+J135</f>
        <v>0</v>
      </c>
    </row>
    <row r="136" customFormat="false" ht="23.25" hidden="true" customHeight="true" outlineLevel="0" collapsed="false">
      <c r="B136" s="44"/>
      <c r="C136" s="26"/>
      <c r="D136" s="26"/>
      <c r="E136" s="26" t="s">
        <v>30</v>
      </c>
      <c r="F136" s="37"/>
      <c r="G136" s="37" t="n">
        <v>0</v>
      </c>
      <c r="H136" s="37" t="n">
        <v>0</v>
      </c>
      <c r="I136" s="37" t="n">
        <v>0</v>
      </c>
      <c r="J136" s="37" t="n">
        <v>0</v>
      </c>
      <c r="K136" s="37"/>
      <c r="L136" s="37"/>
      <c r="M136" s="38" t="n">
        <f aca="false">F136+G136+H136+I136+J136</f>
        <v>0</v>
      </c>
    </row>
    <row r="137" customFormat="false" ht="17.45" hidden="true" customHeight="true" outlineLevel="0" collapsed="false">
      <c r="B137" s="44"/>
      <c r="C137" s="26"/>
      <c r="D137" s="26"/>
      <c r="E137" s="26" t="s">
        <v>31</v>
      </c>
      <c r="F137" s="37"/>
      <c r="G137" s="37"/>
      <c r="H137" s="37"/>
      <c r="I137" s="37"/>
      <c r="J137" s="37"/>
      <c r="K137" s="37"/>
      <c r="L137" s="37"/>
      <c r="M137" s="38"/>
    </row>
    <row r="138" customFormat="false" ht="18" hidden="true" customHeight="true" outlineLevel="0" collapsed="false">
      <c r="B138" s="44" t="n">
        <v>19</v>
      </c>
      <c r="C138" s="26" t="s">
        <v>38</v>
      </c>
      <c r="D138" s="26" t="s">
        <v>65</v>
      </c>
      <c r="E138" s="26" t="s">
        <v>25</v>
      </c>
      <c r="F138" s="27" t="n">
        <f aca="false">F140+F141+F142+F143</f>
        <v>0</v>
      </c>
      <c r="G138" s="27" t="n">
        <f aca="false">G140+G141+G142+G143</f>
        <v>0</v>
      </c>
      <c r="H138" s="27" t="n">
        <f aca="false">H140+H141+H142+H143</f>
        <v>0</v>
      </c>
      <c r="I138" s="27" t="n">
        <f aca="false">I140+I141+I142+I143</f>
        <v>0</v>
      </c>
      <c r="J138" s="27" t="n">
        <f aca="false">J140+J141+J142+J143</f>
        <v>0</v>
      </c>
      <c r="K138" s="27"/>
      <c r="L138" s="27"/>
      <c r="M138" s="29" t="n">
        <f aca="false">F138+G138+H138+I138+J138</f>
        <v>0</v>
      </c>
    </row>
    <row r="139" customFormat="false" ht="18" hidden="true" customHeight="true" outlineLevel="0" collapsed="false">
      <c r="B139" s="44"/>
      <c r="C139" s="26"/>
      <c r="D139" s="26"/>
      <c r="E139" s="26" t="s">
        <v>26</v>
      </c>
      <c r="F139" s="37"/>
      <c r="G139" s="37"/>
      <c r="H139" s="37"/>
      <c r="I139" s="37"/>
      <c r="J139" s="37"/>
      <c r="K139" s="37"/>
      <c r="L139" s="37"/>
      <c r="M139" s="38"/>
    </row>
    <row r="140" customFormat="false" ht="18" hidden="true" customHeight="true" outlineLevel="0" collapsed="false">
      <c r="B140" s="44"/>
      <c r="C140" s="26"/>
      <c r="D140" s="26"/>
      <c r="E140" s="26" t="s">
        <v>27</v>
      </c>
      <c r="F140" s="37" t="n">
        <v>0</v>
      </c>
      <c r="G140" s="37" t="n">
        <v>0</v>
      </c>
      <c r="H140" s="37" t="n">
        <v>0</v>
      </c>
      <c r="I140" s="37" t="n">
        <v>0</v>
      </c>
      <c r="J140" s="37" t="n">
        <v>0</v>
      </c>
      <c r="K140" s="37"/>
      <c r="L140" s="37"/>
      <c r="M140" s="38" t="n">
        <f aca="false">F140+G140+H140+I140+J140</f>
        <v>0</v>
      </c>
    </row>
    <row r="141" customFormat="false" ht="18" hidden="true" customHeight="true" outlineLevel="0" collapsed="false">
      <c r="B141" s="44"/>
      <c r="C141" s="26"/>
      <c r="D141" s="26"/>
      <c r="E141" s="26" t="s">
        <v>34</v>
      </c>
      <c r="F141" s="37"/>
      <c r="G141" s="37" t="n">
        <v>0</v>
      </c>
      <c r="H141" s="37" t="n">
        <v>0</v>
      </c>
      <c r="I141" s="37" t="n">
        <v>0</v>
      </c>
      <c r="J141" s="37" t="n">
        <v>0</v>
      </c>
      <c r="K141" s="37"/>
      <c r="L141" s="37"/>
      <c r="M141" s="38" t="n">
        <f aca="false">F141+G141+H141+I141+J141</f>
        <v>0</v>
      </c>
    </row>
    <row r="142" customFormat="false" ht="18" hidden="true" customHeight="true" outlineLevel="0" collapsed="false">
      <c r="B142" s="44"/>
      <c r="C142" s="26"/>
      <c r="D142" s="26"/>
      <c r="E142" s="26" t="s">
        <v>29</v>
      </c>
      <c r="F142" s="37"/>
      <c r="G142" s="37" t="n">
        <v>0</v>
      </c>
      <c r="H142" s="37" t="n">
        <v>0</v>
      </c>
      <c r="I142" s="37" t="n">
        <v>0</v>
      </c>
      <c r="J142" s="37" t="n">
        <v>0</v>
      </c>
      <c r="K142" s="37"/>
      <c r="L142" s="37"/>
      <c r="M142" s="38" t="n">
        <f aca="false">F142+G142+H142+I142+J142</f>
        <v>0</v>
      </c>
    </row>
    <row r="143" customFormat="false" ht="26.25" hidden="true" customHeight="true" outlineLevel="0" collapsed="false">
      <c r="B143" s="44"/>
      <c r="C143" s="26"/>
      <c r="D143" s="26"/>
      <c r="E143" s="26" t="s">
        <v>30</v>
      </c>
      <c r="F143" s="37"/>
      <c r="G143" s="37" t="n">
        <v>0</v>
      </c>
      <c r="H143" s="37" t="n">
        <v>0</v>
      </c>
      <c r="I143" s="37" t="n">
        <v>0</v>
      </c>
      <c r="J143" s="37" t="n">
        <v>0</v>
      </c>
      <c r="K143" s="37"/>
      <c r="L143" s="37"/>
      <c r="M143" s="38" t="n">
        <f aca="false">F143+G143+H143+I143+J143</f>
        <v>0</v>
      </c>
    </row>
    <row r="144" customFormat="false" ht="18" hidden="true" customHeight="true" outlineLevel="0" collapsed="false">
      <c r="B144" s="44"/>
      <c r="C144" s="26"/>
      <c r="D144" s="26"/>
      <c r="E144" s="26" t="s">
        <v>31</v>
      </c>
      <c r="F144" s="37"/>
      <c r="G144" s="37"/>
      <c r="H144" s="37"/>
      <c r="I144" s="37"/>
      <c r="J144" s="37"/>
      <c r="K144" s="37"/>
      <c r="L144" s="37"/>
      <c r="M144" s="38"/>
    </row>
    <row r="145" customFormat="false" ht="16.5" hidden="false" customHeight="false" outlineLevel="0" collapsed="false">
      <c r="C145" s="47"/>
    </row>
    <row r="146" customFormat="false" ht="16.5" hidden="false" customHeight="false" outlineLevel="0" collapsed="false">
      <c r="C146" s="47"/>
    </row>
    <row r="147" customFormat="false" ht="16.5" hidden="false" customHeight="false" outlineLevel="0" collapsed="false">
      <c r="C147" s="47"/>
    </row>
    <row r="148" customFormat="false" ht="17.45" hidden="false" customHeight="true" outlineLevel="0" collapsed="false">
      <c r="C148" s="8" t="s">
        <v>66</v>
      </c>
      <c r="D148" s="48"/>
      <c r="E148" s="48"/>
      <c r="F148" s="48"/>
      <c r="G148" s="48"/>
      <c r="H148" s="48"/>
    </row>
    <row r="149" customFormat="false" ht="15.75" hidden="false" customHeight="false" outlineLevel="0" collapsed="false">
      <c r="C149" s="8" t="s">
        <v>67</v>
      </c>
      <c r="D149" s="48"/>
      <c r="E149" s="48" t="s">
        <v>68</v>
      </c>
      <c r="F149" s="48"/>
      <c r="G149" s="49" t="s">
        <v>69</v>
      </c>
      <c r="H149" s="48"/>
    </row>
    <row r="150" customFormat="false" ht="15.75" hidden="false" customHeight="false" outlineLevel="0" collapsed="false"/>
    <row r="151" customFormat="false" ht="15.75" hidden="false" customHeight="false" outlineLevel="0" collapsed="false"/>
  </sheetData>
  <mergeCells count="87">
    <mergeCell ref="J1:M1"/>
    <mergeCell ref="J2:M2"/>
    <mergeCell ref="C8:M8"/>
    <mergeCell ref="A10:A11"/>
    <mergeCell ref="B10:B11"/>
    <mergeCell ref="C10:C11"/>
    <mergeCell ref="D10:D11"/>
    <mergeCell ref="E10:E11"/>
    <mergeCell ref="M10:M11"/>
    <mergeCell ref="J11:L11"/>
    <mergeCell ref="A13:A19"/>
    <mergeCell ref="B13:B19"/>
    <mergeCell ref="C13:C19"/>
    <mergeCell ref="D13:D19"/>
    <mergeCell ref="A20:A26"/>
    <mergeCell ref="B20:B26"/>
    <mergeCell ref="C20:C26"/>
    <mergeCell ref="D20:D26"/>
    <mergeCell ref="A27:A33"/>
    <mergeCell ref="B27:B33"/>
    <mergeCell ref="C27:C33"/>
    <mergeCell ref="D27:D33"/>
    <mergeCell ref="A34:A40"/>
    <mergeCell ref="B34:B40"/>
    <mergeCell ref="C34:C40"/>
    <mergeCell ref="D34:D40"/>
    <mergeCell ref="A41:A47"/>
    <mergeCell ref="B41:B47"/>
    <mergeCell ref="C41:C47"/>
    <mergeCell ref="D41:D47"/>
    <mergeCell ref="A48:A53"/>
    <mergeCell ref="B48:B53"/>
    <mergeCell ref="C48:C53"/>
    <mergeCell ref="D48:D53"/>
    <mergeCell ref="A54:A60"/>
    <mergeCell ref="B54:B60"/>
    <mergeCell ref="C54:C60"/>
    <mergeCell ref="D54:D60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A61:A67"/>
    <mergeCell ref="B61:B67"/>
    <mergeCell ref="C61:C67"/>
    <mergeCell ref="D61:D67"/>
    <mergeCell ref="A68:A74"/>
    <mergeCell ref="B68:B74"/>
    <mergeCell ref="C68:C74"/>
    <mergeCell ref="D68:D74"/>
    <mergeCell ref="A75:A81"/>
    <mergeCell ref="B75:B81"/>
    <mergeCell ref="C75:C81"/>
    <mergeCell ref="D75:D81"/>
    <mergeCell ref="A82:A88"/>
    <mergeCell ref="B82:B88"/>
    <mergeCell ref="C82:C88"/>
    <mergeCell ref="D82:D88"/>
    <mergeCell ref="B89:B95"/>
    <mergeCell ref="C89:C95"/>
    <mergeCell ref="D89:D95"/>
    <mergeCell ref="B96:B102"/>
    <mergeCell ref="C96:C102"/>
    <mergeCell ref="D96:D102"/>
    <mergeCell ref="B103:B109"/>
    <mergeCell ref="C103:C109"/>
    <mergeCell ref="D103:D109"/>
    <mergeCell ref="B110:B116"/>
    <mergeCell ref="C110:C116"/>
    <mergeCell ref="D110:D116"/>
    <mergeCell ref="A117:B123"/>
    <mergeCell ref="C117:C123"/>
    <mergeCell ref="D117:D123"/>
    <mergeCell ref="B124:B130"/>
    <mergeCell ref="C124:C130"/>
    <mergeCell ref="D124:D130"/>
    <mergeCell ref="B131:B137"/>
    <mergeCell ref="C131:C137"/>
    <mergeCell ref="D131:D137"/>
    <mergeCell ref="B138:B144"/>
    <mergeCell ref="C138:C144"/>
    <mergeCell ref="D138:D144"/>
  </mergeCells>
  <printOptions headings="false" gridLines="false" gridLinesSet="true" horizontalCentered="false" verticalCentered="false"/>
  <pageMargins left="0.315277777777778" right="0.315277777777778" top="0.354166666666667" bottom="0.157638888888889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2019-06-18T14:49:47Z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