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200" windowHeight="1159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I28" i="1"/>
  <c r="J28"/>
  <c r="H28"/>
  <c r="K27"/>
  <c r="K26"/>
  <c r="K25"/>
  <c r="K24"/>
  <c r="K23"/>
  <c r="K21"/>
  <c r="K22"/>
  <c r="K16"/>
  <c r="K20" l="1"/>
  <c r="K17"/>
  <c r="K18"/>
  <c r="K19"/>
  <c r="K41"/>
  <c r="K40"/>
  <c r="K39"/>
  <c r="K38"/>
  <c r="K37"/>
  <c r="K36"/>
  <c r="K34"/>
  <c r="K35"/>
  <c r="K33"/>
  <c r="K30"/>
  <c r="K28" l="1"/>
  <c r="J43"/>
  <c r="I42" l="1"/>
  <c r="H42"/>
  <c r="K42" l="1"/>
  <c r="I31"/>
  <c r="I43" s="1"/>
  <c r="H31" l="1"/>
  <c r="H43" l="1"/>
  <c r="K31"/>
  <c r="K43" l="1"/>
</calcChain>
</file>

<file path=xl/sharedStrings.xml><?xml version="1.0" encoding="utf-8"?>
<sst xmlns="http://schemas.openxmlformats.org/spreadsheetml/2006/main" count="168" uniqueCount="116">
  <si>
    <t>ГРБС</t>
  </si>
  <si>
    <t>Код бюджетной классификации</t>
  </si>
  <si>
    <t>РзПр</t>
  </si>
  <si>
    <t>ЦСР</t>
  </si>
  <si>
    <t>ВР</t>
  </si>
  <si>
    <t>Обеспечение деятельности (оказания услуг) подведомственных учреждений дополнительного образования в рамках подпрограммы "Обеспечение условий реализации программы и прочие мероприятия"</t>
  </si>
  <si>
    <t>Руководство и управление в сфере установленных функций органов местного самоуправления в рамках подпрограммы "Обеспечение условий реализации программы и прочие мероприятия"</t>
  </si>
  <si>
    <t>Итого задача №1</t>
  </si>
  <si>
    <t>Внедрение информационно-коммуникационных технологий в отросли "культуры", развитие информационных ресурсов в рамках подпрограммы "Обеспечение условий реализации программы и прочие мероприятия"</t>
  </si>
  <si>
    <t>Итого задача №2</t>
  </si>
  <si>
    <t>Обеспечение безопасности подведомственных учреждений в рамках подпрограммы "Обеспечение условий реализации программы и прочие мероприятия"</t>
  </si>
  <si>
    <t>Комплектование книжных фондов муниципальных библиотек в рамках программы "Обеспечение условий реализации программы и прочие мероприятия"</t>
  </si>
  <si>
    <t>О538534</t>
  </si>
  <si>
    <t>Софинансирование мероприятий, направленных на комплектование книжных фондов библиотек муниципальных образований Красноярского края в рамках подпрограммы «Обеспечение условий реализации программы и прочие мероприятия»</t>
  </si>
  <si>
    <t>Итого задача №3</t>
  </si>
  <si>
    <t>0702</t>
  </si>
  <si>
    <t>031</t>
  </si>
  <si>
    <t>0801</t>
  </si>
  <si>
    <t>0804</t>
  </si>
  <si>
    <t>0538529</t>
  </si>
  <si>
    <t>0538535</t>
  </si>
  <si>
    <t>0537488</t>
  </si>
  <si>
    <t>0538532</t>
  </si>
  <si>
    <t>0538533</t>
  </si>
  <si>
    <t>0538531</t>
  </si>
  <si>
    <t>Обеспечение муниципальных учреждений на реализацию ими отдельных расходных обязательств в рамках подпрограммы "Обеспечение условий реализации программы и прочие мероприятия"</t>
  </si>
  <si>
    <t xml:space="preserve">0804           </t>
  </si>
  <si>
    <t xml:space="preserve">0804         </t>
  </si>
  <si>
    <t>Обеспечение деятельности (оказание услуг) подведомственных учреждений дополнительного образования в рамках подпрограммы "Обеспечение условий реализации программы и прочие мероприятия"</t>
  </si>
  <si>
    <t>Перечень мероприятий подпрограммы "Обеспечение условий реализации программы и прочие мероприятия"</t>
  </si>
  <si>
    <t>111 , 112, 119, 244</t>
  </si>
  <si>
    <t xml:space="preserve">количество библиотек, подключенных к сети Интернет составит всего 9. </t>
  </si>
  <si>
    <t>фонды муниципальных библиотек пополнятся не менее 1,1 тыс.единиц ежегодно</t>
  </si>
  <si>
    <t>Отдел культуры администрации города Шарыпово</t>
  </si>
  <si>
    <t>Задача 1: Развитие системы непрерывного профессионального образования в области культуры</t>
  </si>
  <si>
    <t>№ п/п</t>
  </si>
  <si>
    <t>1.</t>
  </si>
  <si>
    <t>1.1.</t>
  </si>
  <si>
    <t>1.2.</t>
  </si>
  <si>
    <t>1.3.</t>
  </si>
  <si>
    <t>1.4.</t>
  </si>
  <si>
    <t>1.5.</t>
  </si>
  <si>
    <t>1.6.</t>
  </si>
  <si>
    <t>1.7.</t>
  </si>
  <si>
    <t>Задача 3: Развитие инфраструктуры отрасли «культура»</t>
  </si>
  <si>
    <t xml:space="preserve">Задача 2:  Внедрение информационно-коммуникационных технологий в отрасли «культура», развитие информационных ресурсов </t>
  </si>
  <si>
    <t>2.</t>
  </si>
  <si>
    <t>2.1.</t>
  </si>
  <si>
    <t>3.</t>
  </si>
  <si>
    <t>3.1.</t>
  </si>
  <si>
    <t>3.2.</t>
  </si>
  <si>
    <t>3.3.</t>
  </si>
  <si>
    <t>3.4.</t>
  </si>
  <si>
    <t>3.5.</t>
  </si>
  <si>
    <t>3.6.</t>
  </si>
  <si>
    <t>0703</t>
  </si>
  <si>
    <t>ИТОГО</t>
  </si>
  <si>
    <t xml:space="preserve"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"Обеспечение условий реализации программы и прочие мероприятия" </t>
  </si>
  <si>
    <t>244,   121,        122,           129,     853</t>
  </si>
  <si>
    <t>Начальник Отдела культуры                   администрации  города Шарыпово</t>
  </si>
  <si>
    <t>Расходы, в том числе по годам реализации программы (тыс. руб.)</t>
  </si>
  <si>
    <t>Ожидаемый непосредственный результат ( краткое описание) от реализации подпрограммного мероприятия (в том числе в натуральном выражении)</t>
  </si>
  <si>
    <t>Цели, задачи, мероприятия подпрограммы</t>
  </si>
  <si>
    <t>С.Н.Гроза</t>
  </si>
  <si>
    <t xml:space="preserve">2019 год </t>
  </si>
  <si>
    <t xml:space="preserve">2020 год </t>
  </si>
  <si>
    <t>0703 0804</t>
  </si>
  <si>
    <t>Внебюджетные источники</t>
  </si>
  <si>
    <t>03150000000530</t>
  </si>
  <si>
    <t>130,18</t>
  </si>
  <si>
    <t>ГРБС/ДопКР</t>
  </si>
  <si>
    <t>031/    01/ 031</t>
  </si>
  <si>
    <t>0530010210 053001021Р</t>
  </si>
  <si>
    <t>031/031</t>
  </si>
  <si>
    <t>0530075110 053007511П</t>
  </si>
  <si>
    <t>0530085270   053008527П</t>
  </si>
  <si>
    <t>031/01</t>
  </si>
  <si>
    <t>0530085260 053008526Р</t>
  </si>
  <si>
    <t>0530085160</t>
  </si>
  <si>
    <t>611         111 119</t>
  </si>
  <si>
    <t>0703; 0804</t>
  </si>
  <si>
    <t>611   111   119</t>
  </si>
  <si>
    <t>030/ 031;10</t>
  </si>
  <si>
    <t xml:space="preserve">2021 год </t>
  </si>
  <si>
    <t>Итого на 2019-2021 годы</t>
  </si>
  <si>
    <t>Цель подпрограммы: создание условий для устойчивого развития отрасли «культура» в городе</t>
  </si>
  <si>
    <t>Комплектование книжных фондов муниципальных библиотек в рамках программы "Обеспечение условий реализации программы и прочие мероприятия" за счет бюджета городского округа города Шарыпово</t>
  </si>
  <si>
    <t>031/036/012</t>
  </si>
  <si>
    <t>05300S0220</t>
  </si>
  <si>
    <t>611;612; 111; 119</t>
  </si>
  <si>
    <t>"Приложение № 2 к подпрограмме "Обеспечение условий реализации программы и прочие мероприятия"  муниципальной программы "Развитие культуры", утвержденной постановлением Администрации города Шарыпово                                                                                                             От 12.10.2018г №249</t>
  </si>
  <si>
    <t>1.8.</t>
  </si>
  <si>
    <t>0703, 0804</t>
  </si>
  <si>
    <t>0530010220</t>
  </si>
  <si>
    <t>611,612, 111,119</t>
  </si>
  <si>
    <t>1.9.</t>
  </si>
  <si>
    <t>0530010240</t>
  </si>
  <si>
    <t>1.10.</t>
  </si>
  <si>
    <t>Персональные выплаты, устанавливаемые в целях повышения оплаты труда молодым специалистам в рамках подпрограммы "Обеспечение условий реализации программы и прочие мероприятия"</t>
  </si>
  <si>
    <t>0530010310</t>
  </si>
  <si>
    <t>1.11.</t>
  </si>
  <si>
    <t>Персональные выплаты, устанавливаемые с учетом опыта работы при наличии ученой степени, почетного звания, нагрудного знака (значка)</t>
  </si>
  <si>
    <t>0530010320</t>
  </si>
  <si>
    <t>1.12.</t>
  </si>
  <si>
    <t xml:space="preserve">0703, </t>
  </si>
  <si>
    <t xml:space="preserve">611,612, </t>
  </si>
  <si>
    <t>0530010480</t>
  </si>
  <si>
    <t>4</t>
  </si>
  <si>
    <t>5</t>
  </si>
  <si>
    <t>6</t>
  </si>
  <si>
    <t>Доплата к региональным выплатам и выплатам,обеспечивающим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"Обеспечение условий реализации программы и прочие мероприятия"</t>
  </si>
  <si>
    <t>Обеспечение деятельности (оказание услуг) подведомственных учреждений в сфере бухгалтерского учета и отчетности в рамках подпрограммы "Обеспечение условий реализации программы и прочие мероприятия"</t>
  </si>
  <si>
    <t>Доплата к региональным выплатам и выплатам,обеспечивающим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"Обеспечение условий реализации программы и прочие мероприятия" (до 11163 рубля)</t>
  </si>
  <si>
    <t>Средства на увеличение размеров оплаты труда педагогических работников муниципальных учреждений дополнительного образования, реализующих программы дополнительного образования детей, и непосредственно осуществляющих тренирочный процесс работников муниципальных спортивных школ, спортивных школ олимпийского резерва, реализующих программы спортивной подготовки в рамках подпрограммы "Обеспечение условий реализации программы и прочие мероприятия"</t>
  </si>
  <si>
    <t xml:space="preserve">                                                                                        Приложение№4 к Постановлению Администрации города Шарыпово </t>
  </si>
  <si>
    <t xml:space="preserve">                              от "26" апреля 2019г №92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</si>
</sst>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11">
    <font>
      <sz val="11"/>
      <color theme="1"/>
      <name val="Calibri"/>
      <family val="2"/>
      <scheme val="minor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9" fillId="0" borderId="0"/>
  </cellStyleXfs>
  <cellXfs count="90">
    <xf numFmtId="0" fontId="0" fillId="0" borderId="0" xfId="0"/>
    <xf numFmtId="0" fontId="7" fillId="0" borderId="0" xfId="0" applyFont="1" applyFill="1"/>
    <xf numFmtId="0" fontId="5" fillId="0" borderId="0" xfId="0" applyFont="1" applyFill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center" wrapText="1"/>
    </xf>
    <xf numFmtId="2" fontId="3" fillId="0" borderId="0" xfId="0" applyNumberFormat="1" applyFont="1" applyFill="1" applyBorder="1" applyAlignment="1">
      <alignment wrapText="1"/>
    </xf>
    <xf numFmtId="2" fontId="5" fillId="0" borderId="0" xfId="0" applyNumberFormat="1" applyFont="1" applyFill="1"/>
    <xf numFmtId="0" fontId="3" fillId="0" borderId="0" xfId="0" applyFont="1" applyFill="1" applyBorder="1" applyAlignment="1">
      <alignment wrapText="1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>
      <alignment vertical="top"/>
    </xf>
    <xf numFmtId="0" fontId="2" fillId="0" borderId="0" xfId="0" applyFont="1" applyFill="1" applyAlignment="1">
      <alignment horizontal="right" vertical="top" wrapText="1"/>
    </xf>
    <xf numFmtId="0" fontId="2" fillId="0" borderId="0" xfId="0" applyFont="1" applyFill="1" applyAlignment="1">
      <alignment horizontal="right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164" fontId="3" fillId="0" borderId="0" xfId="1" applyFont="1" applyFill="1" applyBorder="1" applyAlignment="1">
      <alignment wrapText="1"/>
    </xf>
    <xf numFmtId="0" fontId="1" fillId="0" borderId="0" xfId="0" applyFont="1" applyFill="1" applyAlignment="1">
      <alignment horizontal="center" vertical="distributed"/>
    </xf>
    <xf numFmtId="0" fontId="5" fillId="0" borderId="0" xfId="0" applyFont="1" applyFill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/>
    <xf numFmtId="49" fontId="7" fillId="2" borderId="0" xfId="0" applyNumberFormat="1" applyFont="1" applyFill="1"/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wrapText="1"/>
    </xf>
    <xf numFmtId="0" fontId="10" fillId="2" borderId="0" xfId="0" applyFont="1" applyFill="1" applyAlignment="1">
      <alignment wrapText="1"/>
    </xf>
    <xf numFmtId="0" fontId="8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14" fontId="7" fillId="2" borderId="0" xfId="0" applyNumberFormat="1" applyFont="1" applyFill="1"/>
    <xf numFmtId="49" fontId="4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distributed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vertical="top" wrapText="1"/>
    </xf>
    <xf numFmtId="164" fontId="3" fillId="2" borderId="2" xfId="1" applyFont="1" applyFill="1" applyBorder="1" applyAlignment="1">
      <alignment horizontal="center" vertical="top" wrapText="1"/>
    </xf>
    <xf numFmtId="3" fontId="3" fillId="2" borderId="2" xfId="0" applyNumberFormat="1" applyFont="1" applyFill="1" applyBorder="1" applyAlignment="1">
      <alignment horizontal="center" vertical="top" wrapText="1"/>
    </xf>
    <xf numFmtId="49" fontId="3" fillId="2" borderId="13" xfId="0" applyNumberFormat="1" applyFont="1" applyFill="1" applyBorder="1" applyAlignment="1" applyProtection="1">
      <alignment horizontal="left" vertical="top" wrapText="1"/>
    </xf>
    <xf numFmtId="0" fontId="3" fillId="2" borderId="3" xfId="0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 applyProtection="1">
      <alignment horizontal="center" vertical="top" wrapText="1"/>
    </xf>
    <xf numFmtId="49" fontId="3" fillId="2" borderId="2" xfId="0" applyNumberFormat="1" applyFont="1" applyFill="1" applyBorder="1" applyAlignment="1" applyProtection="1">
      <alignment horizontal="left" vertical="top" wrapText="1"/>
    </xf>
    <xf numFmtId="17" fontId="3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164" fontId="4" fillId="2" borderId="2" xfId="1" applyFont="1" applyFill="1" applyBorder="1" applyAlignment="1">
      <alignment horizontal="center" vertical="top" wrapText="1"/>
    </xf>
    <xf numFmtId="2" fontId="3" fillId="2" borderId="2" xfId="0" applyNumberFormat="1" applyFont="1" applyFill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 wrapText="1"/>
    </xf>
    <xf numFmtId="0" fontId="3" fillId="2" borderId="6" xfId="0" applyFont="1" applyFill="1" applyBorder="1" applyAlignment="1">
      <alignment horizontal="center" vertical="top" wrapText="1"/>
    </xf>
    <xf numFmtId="49" fontId="3" fillId="2" borderId="6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wrapText="1"/>
    </xf>
    <xf numFmtId="0" fontId="7" fillId="2" borderId="0" xfId="0" applyFont="1" applyFill="1"/>
    <xf numFmtId="49" fontId="4" fillId="2" borderId="1" xfId="0" applyNumberFormat="1" applyFont="1" applyFill="1" applyBorder="1"/>
    <xf numFmtId="0" fontId="3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center" wrapText="1"/>
    </xf>
    <xf numFmtId="0" fontId="3" fillId="2" borderId="0" xfId="0" applyNumberFormat="1" applyFont="1" applyFill="1" applyAlignment="1">
      <alignment horizontal="left" wrapText="1"/>
    </xf>
    <xf numFmtId="0" fontId="4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top" wrapText="1"/>
    </xf>
    <xf numFmtId="0" fontId="3" fillId="2" borderId="2" xfId="0" applyNumberFormat="1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center" wrapText="1"/>
    </xf>
    <xf numFmtId="0" fontId="3" fillId="2" borderId="0" xfId="0" applyNumberFormat="1" applyFont="1" applyFill="1" applyAlignment="1">
      <alignment horizontal="left" wrapText="1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center" vertical="distributed"/>
    </xf>
    <xf numFmtId="0" fontId="4" fillId="2" borderId="9" xfId="0" applyFont="1" applyFill="1" applyBorder="1" applyAlignment="1">
      <alignment horizontal="center" vertical="distributed"/>
    </xf>
    <xf numFmtId="0" fontId="4" fillId="2" borderId="14" xfId="0" applyFont="1" applyFill="1" applyBorder="1" applyAlignment="1">
      <alignment horizontal="center" vertical="distributed"/>
    </xf>
    <xf numFmtId="0" fontId="4" fillId="2" borderId="15" xfId="0" applyFont="1" applyFill="1" applyBorder="1" applyAlignment="1">
      <alignment horizontal="center" vertical="distributed"/>
    </xf>
    <xf numFmtId="0" fontId="4" fillId="2" borderId="11" xfId="0" applyFont="1" applyFill="1" applyBorder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0" fontId="4" fillId="2" borderId="12" xfId="0" applyFont="1" applyFill="1" applyBorder="1" applyAlignment="1">
      <alignment horizontal="center" vertical="distributed"/>
    </xf>
    <xf numFmtId="0" fontId="3" fillId="2" borderId="0" xfId="0" applyFont="1" applyFill="1" applyAlignment="1">
      <alignment horizontal="left" vertical="distributed"/>
    </xf>
    <xf numFmtId="0" fontId="3" fillId="2" borderId="6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8"/>
  <sheetViews>
    <sheetView tabSelected="1" zoomScale="79" zoomScaleNormal="79" workbookViewId="0">
      <selection activeCell="I3" sqref="I3:L3"/>
    </sheetView>
  </sheetViews>
  <sheetFormatPr defaultColWidth="9.140625" defaultRowHeight="212.25" customHeight="1"/>
  <cols>
    <col min="1" max="1" width="9.140625" style="19"/>
    <col min="2" max="2" width="28.7109375" style="20" customWidth="1"/>
    <col min="3" max="3" width="17.85546875" style="20" customWidth="1"/>
    <col min="4" max="4" width="7.5703125" style="21" customWidth="1"/>
    <col min="5" max="5" width="9.140625" style="21"/>
    <col min="6" max="6" width="16.42578125" style="21" customWidth="1"/>
    <col min="7" max="7" width="9.140625" style="22"/>
    <col min="8" max="8" width="14.140625" style="27" customWidth="1"/>
    <col min="9" max="10" width="13.140625" style="28" customWidth="1"/>
    <col min="11" max="11" width="14.5703125" style="28" customWidth="1"/>
    <col min="12" max="12" width="22.28515625" style="51" customWidth="1"/>
    <col min="13" max="14" width="12.5703125" style="1" customWidth="1"/>
    <col min="15" max="15" width="9.140625" style="2"/>
    <col min="16" max="16" width="9.85546875" style="2" bestFit="1" customWidth="1"/>
    <col min="17" max="17" width="9.140625" style="2"/>
    <col min="18" max="18" width="9.42578125" style="2" bestFit="1" customWidth="1"/>
    <col min="19" max="16384" width="9.140625" style="2"/>
  </cols>
  <sheetData>
    <row r="1" spans="1:19" ht="16.5" customHeight="1">
      <c r="I1" s="28" t="s">
        <v>114</v>
      </c>
    </row>
    <row r="2" spans="1:19" ht="16.5" customHeight="1">
      <c r="I2" s="28" t="s">
        <v>115</v>
      </c>
    </row>
    <row r="3" spans="1:19" ht="77.25" customHeight="1">
      <c r="H3" s="23"/>
      <c r="I3" s="75" t="s">
        <v>90</v>
      </c>
      <c r="J3" s="75"/>
      <c r="K3" s="75"/>
      <c r="L3" s="75"/>
      <c r="M3" s="11"/>
      <c r="N3" s="11"/>
    </row>
    <row r="4" spans="1:19" ht="3.75" customHeight="1">
      <c r="H4" s="23"/>
      <c r="I4" s="24"/>
      <c r="J4" s="24"/>
      <c r="K4" s="24"/>
      <c r="L4" s="24"/>
      <c r="M4" s="11"/>
      <c r="N4" s="11"/>
    </row>
    <row r="5" spans="1:19" ht="17.25" hidden="1" customHeight="1">
      <c r="G5" s="25"/>
      <c r="H5" s="26"/>
      <c r="I5" s="70"/>
      <c r="J5" s="70"/>
      <c r="K5" s="70"/>
      <c r="L5" s="70"/>
      <c r="M5" s="12"/>
      <c r="N5" s="12"/>
    </row>
    <row r="6" spans="1:19" ht="17.25" hidden="1" customHeight="1">
      <c r="G6" s="25"/>
      <c r="H6" s="26"/>
      <c r="I6" s="57"/>
      <c r="J6" s="57"/>
      <c r="K6" s="57"/>
      <c r="L6" s="57"/>
      <c r="M6" s="12"/>
      <c r="N6" s="12"/>
    </row>
    <row r="7" spans="1:19" ht="12.2" customHeight="1">
      <c r="A7" s="76" t="s">
        <v>29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16"/>
      <c r="N7" s="16"/>
    </row>
    <row r="8" spans="1:19" ht="9" customHeight="1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16"/>
      <c r="N8" s="16"/>
    </row>
    <row r="9" spans="1:19" ht="18.75" hidden="1" customHeight="1">
      <c r="L9" s="29"/>
    </row>
    <row r="10" spans="1:19" ht="36.75" customHeight="1">
      <c r="A10" s="71" t="s">
        <v>35</v>
      </c>
      <c r="B10" s="64" t="s">
        <v>62</v>
      </c>
      <c r="C10" s="64" t="s">
        <v>0</v>
      </c>
      <c r="D10" s="64" t="s">
        <v>1</v>
      </c>
      <c r="E10" s="64"/>
      <c r="F10" s="64"/>
      <c r="G10" s="64"/>
      <c r="H10" s="77" t="s">
        <v>60</v>
      </c>
      <c r="I10" s="78"/>
      <c r="J10" s="78"/>
      <c r="K10" s="79"/>
      <c r="L10" s="64" t="s">
        <v>61</v>
      </c>
      <c r="M10" s="3"/>
      <c r="N10" s="3"/>
    </row>
    <row r="11" spans="1:19" ht="36.75" customHeight="1">
      <c r="A11" s="71"/>
      <c r="B11" s="64"/>
      <c r="C11" s="64"/>
      <c r="D11" s="64"/>
      <c r="E11" s="64"/>
      <c r="F11" s="64"/>
      <c r="G11" s="64"/>
      <c r="H11" s="80"/>
      <c r="I11" s="81"/>
      <c r="J11" s="81"/>
      <c r="K11" s="82"/>
      <c r="L11" s="64"/>
      <c r="M11" s="3"/>
      <c r="N11" s="3"/>
    </row>
    <row r="12" spans="1:19" ht="105" customHeight="1">
      <c r="A12" s="71"/>
      <c r="B12" s="64"/>
      <c r="C12" s="64"/>
      <c r="D12" s="30" t="s">
        <v>70</v>
      </c>
      <c r="E12" s="30" t="s">
        <v>2</v>
      </c>
      <c r="F12" s="30" t="s">
        <v>3</v>
      </c>
      <c r="G12" s="54" t="s">
        <v>4</v>
      </c>
      <c r="H12" s="31" t="s">
        <v>64</v>
      </c>
      <c r="I12" s="31" t="s">
        <v>65</v>
      </c>
      <c r="J12" s="31" t="s">
        <v>83</v>
      </c>
      <c r="K12" s="54" t="s">
        <v>84</v>
      </c>
      <c r="L12" s="64"/>
      <c r="M12" s="3"/>
      <c r="N12" s="3"/>
    </row>
    <row r="13" spans="1:19" ht="18" customHeight="1">
      <c r="A13" s="58">
        <v>1</v>
      </c>
      <c r="B13" s="54">
        <v>2</v>
      </c>
      <c r="C13" s="54">
        <v>3</v>
      </c>
      <c r="D13" s="30" t="s">
        <v>107</v>
      </c>
      <c r="E13" s="30" t="s">
        <v>108</v>
      </c>
      <c r="F13" s="30" t="s">
        <v>109</v>
      </c>
      <c r="G13" s="54">
        <v>7</v>
      </c>
      <c r="H13" s="31">
        <v>8</v>
      </c>
      <c r="I13" s="31">
        <v>9</v>
      </c>
      <c r="J13" s="31">
        <v>10</v>
      </c>
      <c r="K13" s="54">
        <v>11</v>
      </c>
      <c r="L13" s="54">
        <v>12</v>
      </c>
      <c r="M13" s="3"/>
      <c r="N13" s="3"/>
    </row>
    <row r="14" spans="1:19" s="14" customFormat="1" ht="21.2" customHeight="1">
      <c r="A14" s="72" t="s">
        <v>85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4"/>
      <c r="M14" s="13"/>
      <c r="N14" s="13"/>
    </row>
    <row r="15" spans="1:19" s="14" customFormat="1" ht="23.25" customHeight="1">
      <c r="A15" s="32" t="s">
        <v>36</v>
      </c>
      <c r="B15" s="61" t="s">
        <v>34</v>
      </c>
      <c r="C15" s="62"/>
      <c r="D15" s="62"/>
      <c r="E15" s="62"/>
      <c r="F15" s="62"/>
      <c r="G15" s="62"/>
      <c r="H15" s="62"/>
      <c r="I15" s="62"/>
      <c r="J15" s="62"/>
      <c r="K15" s="63"/>
      <c r="L15" s="56"/>
      <c r="M15" s="5"/>
      <c r="N15" s="5"/>
    </row>
    <row r="16" spans="1:19" ht="168" customHeight="1">
      <c r="A16" s="32" t="s">
        <v>37</v>
      </c>
      <c r="B16" s="55" t="s">
        <v>111</v>
      </c>
      <c r="C16" s="33" t="s">
        <v>33</v>
      </c>
      <c r="D16" s="59" t="s">
        <v>76</v>
      </c>
      <c r="E16" s="34" t="s">
        <v>26</v>
      </c>
      <c r="F16" s="34" t="s">
        <v>77</v>
      </c>
      <c r="G16" s="33" t="s">
        <v>30</v>
      </c>
      <c r="H16" s="35">
        <v>9661.31</v>
      </c>
      <c r="I16" s="35">
        <v>9661.31</v>
      </c>
      <c r="J16" s="35">
        <v>9661.31</v>
      </c>
      <c r="K16" s="35">
        <f>H16+I16+J16</f>
        <v>28983.93</v>
      </c>
      <c r="L16" s="69"/>
      <c r="M16" s="3"/>
      <c r="N16" s="3"/>
      <c r="O16" s="17"/>
      <c r="P16" s="17"/>
      <c r="Q16" s="17"/>
      <c r="R16" s="18"/>
      <c r="S16" s="17"/>
    </row>
    <row r="17" spans="1:18" ht="167.25" customHeight="1">
      <c r="A17" s="32" t="s">
        <v>38</v>
      </c>
      <c r="B17" s="55" t="s">
        <v>6</v>
      </c>
      <c r="C17" s="33" t="s">
        <v>33</v>
      </c>
      <c r="D17" s="59" t="s">
        <v>76</v>
      </c>
      <c r="E17" s="34" t="s">
        <v>27</v>
      </c>
      <c r="F17" s="34" t="s">
        <v>78</v>
      </c>
      <c r="G17" s="33" t="s">
        <v>58</v>
      </c>
      <c r="H17" s="35">
        <v>2161.79</v>
      </c>
      <c r="I17" s="35">
        <v>2161.79</v>
      </c>
      <c r="J17" s="35">
        <v>2161.79</v>
      </c>
      <c r="K17" s="35">
        <f t="shared" ref="K17:K22" si="0">H17+I17+J17</f>
        <v>6485.37</v>
      </c>
      <c r="L17" s="69"/>
      <c r="M17" s="4"/>
      <c r="N17" s="4"/>
      <c r="O17" s="9"/>
      <c r="P17" s="9"/>
      <c r="Q17" s="9"/>
      <c r="R17" s="10"/>
    </row>
    <row r="18" spans="1:18" ht="260.25" customHeight="1">
      <c r="A18" s="32" t="s">
        <v>39</v>
      </c>
      <c r="B18" s="55" t="s">
        <v>57</v>
      </c>
      <c r="C18" s="33" t="s">
        <v>33</v>
      </c>
      <c r="D18" s="59" t="s">
        <v>71</v>
      </c>
      <c r="E18" s="34" t="s">
        <v>66</v>
      </c>
      <c r="F18" s="34" t="s">
        <v>72</v>
      </c>
      <c r="G18" s="36" t="s">
        <v>79</v>
      </c>
      <c r="H18" s="35">
        <v>6617.38</v>
      </c>
      <c r="I18" s="35">
        <v>6617.38</v>
      </c>
      <c r="J18" s="35">
        <v>6617.38</v>
      </c>
      <c r="K18" s="35">
        <f t="shared" si="0"/>
        <v>19852.14</v>
      </c>
      <c r="L18" s="56"/>
      <c r="M18" s="5"/>
      <c r="N18" s="5"/>
    </row>
    <row r="19" spans="1:18" ht="166.5" customHeight="1">
      <c r="A19" s="32" t="s">
        <v>40</v>
      </c>
      <c r="B19" s="37" t="s">
        <v>25</v>
      </c>
      <c r="C19" s="38" t="s">
        <v>33</v>
      </c>
      <c r="D19" s="59" t="s">
        <v>82</v>
      </c>
      <c r="E19" s="34" t="s">
        <v>80</v>
      </c>
      <c r="F19" s="39" t="s">
        <v>74</v>
      </c>
      <c r="G19" s="33" t="s">
        <v>81</v>
      </c>
      <c r="H19" s="35">
        <v>3031.23</v>
      </c>
      <c r="I19" s="35">
        <v>3031.23</v>
      </c>
      <c r="J19" s="35">
        <v>3031.23</v>
      </c>
      <c r="K19" s="35">
        <f t="shared" si="0"/>
        <v>9093.69</v>
      </c>
      <c r="L19" s="55"/>
      <c r="M19" s="4"/>
      <c r="N19" s="4"/>
    </row>
    <row r="20" spans="1:18" ht="178.5" customHeight="1">
      <c r="A20" s="32" t="s">
        <v>41</v>
      </c>
      <c r="B20" s="40" t="s">
        <v>28</v>
      </c>
      <c r="C20" s="38" t="s">
        <v>33</v>
      </c>
      <c r="D20" s="59" t="s">
        <v>73</v>
      </c>
      <c r="E20" s="34" t="s">
        <v>55</v>
      </c>
      <c r="F20" s="39" t="s">
        <v>75</v>
      </c>
      <c r="G20" s="33">
        <v>611.61199999999997</v>
      </c>
      <c r="H20" s="35">
        <v>18584.86</v>
      </c>
      <c r="I20" s="35">
        <v>18682.849999999999</v>
      </c>
      <c r="J20" s="35">
        <v>18682.849999999999</v>
      </c>
      <c r="K20" s="35">
        <f t="shared" si="0"/>
        <v>55950.559999999998</v>
      </c>
      <c r="L20" s="55"/>
      <c r="M20" s="4"/>
      <c r="N20" s="4"/>
    </row>
    <row r="21" spans="1:18" ht="228" customHeight="1">
      <c r="A21" s="32" t="s">
        <v>42</v>
      </c>
      <c r="B21" s="60" t="s">
        <v>110</v>
      </c>
      <c r="C21" s="38" t="s">
        <v>33</v>
      </c>
      <c r="D21" s="59" t="s">
        <v>87</v>
      </c>
      <c r="E21" s="34" t="s">
        <v>80</v>
      </c>
      <c r="F21" s="39" t="s">
        <v>88</v>
      </c>
      <c r="G21" s="33" t="s">
        <v>89</v>
      </c>
      <c r="H21" s="35">
        <v>2551.6999999999998</v>
      </c>
      <c r="I21" s="35">
        <v>2551.6999999999998</v>
      </c>
      <c r="J21" s="35">
        <v>2551.6999999999998</v>
      </c>
      <c r="K21" s="35">
        <f t="shared" si="0"/>
        <v>7655.0999999999995</v>
      </c>
      <c r="L21" s="55"/>
      <c r="M21" s="4"/>
      <c r="N21" s="4"/>
    </row>
    <row r="22" spans="1:18" s="14" customFormat="1" ht="78.75" customHeight="1">
      <c r="A22" s="32" t="s">
        <v>43</v>
      </c>
      <c r="B22" s="40" t="s">
        <v>67</v>
      </c>
      <c r="C22" s="33" t="s">
        <v>33</v>
      </c>
      <c r="D22" s="59" t="s">
        <v>16</v>
      </c>
      <c r="E22" s="34" t="s">
        <v>55</v>
      </c>
      <c r="F22" s="39" t="s">
        <v>68</v>
      </c>
      <c r="G22" s="59" t="s">
        <v>69</v>
      </c>
      <c r="H22" s="35">
        <v>2400</v>
      </c>
      <c r="I22" s="35">
        <v>2400</v>
      </c>
      <c r="J22" s="35">
        <v>2400</v>
      </c>
      <c r="K22" s="35">
        <f t="shared" si="0"/>
        <v>7200</v>
      </c>
      <c r="L22" s="56"/>
      <c r="M22" s="5"/>
      <c r="N22" s="5"/>
    </row>
    <row r="23" spans="1:18" s="14" customFormat="1" ht="235.5" customHeight="1">
      <c r="A23" s="32" t="s">
        <v>91</v>
      </c>
      <c r="B23" s="60" t="s">
        <v>110</v>
      </c>
      <c r="C23" s="33" t="s">
        <v>33</v>
      </c>
      <c r="D23" s="59" t="s">
        <v>16</v>
      </c>
      <c r="E23" s="34" t="s">
        <v>92</v>
      </c>
      <c r="F23" s="39" t="s">
        <v>93</v>
      </c>
      <c r="G23" s="59" t="s">
        <v>94</v>
      </c>
      <c r="H23" s="35">
        <v>2665.9</v>
      </c>
      <c r="I23" s="35"/>
      <c r="J23" s="35"/>
      <c r="K23" s="35">
        <f>H23+I23+J23</f>
        <v>2665.9</v>
      </c>
      <c r="L23" s="56"/>
      <c r="M23" s="5"/>
      <c r="N23" s="5"/>
    </row>
    <row r="24" spans="1:18" s="14" customFormat="1" ht="258.75" customHeight="1">
      <c r="A24" s="32" t="s">
        <v>95</v>
      </c>
      <c r="B24" s="60" t="s">
        <v>112</v>
      </c>
      <c r="C24" s="33" t="s">
        <v>33</v>
      </c>
      <c r="D24" s="59" t="s">
        <v>16</v>
      </c>
      <c r="E24" s="34" t="s">
        <v>92</v>
      </c>
      <c r="F24" s="39" t="s">
        <v>96</v>
      </c>
      <c r="G24" s="59" t="s">
        <v>94</v>
      </c>
      <c r="H24" s="35">
        <v>365.6</v>
      </c>
      <c r="I24" s="35"/>
      <c r="J24" s="35"/>
      <c r="K24" s="35">
        <f>H24+I24+J24</f>
        <v>365.6</v>
      </c>
      <c r="L24" s="56"/>
      <c r="M24" s="5"/>
      <c r="N24" s="5"/>
    </row>
    <row r="25" spans="1:18" s="14" customFormat="1" ht="258.75" customHeight="1">
      <c r="A25" s="32" t="s">
        <v>97</v>
      </c>
      <c r="B25" s="40" t="s">
        <v>98</v>
      </c>
      <c r="C25" s="33" t="s">
        <v>33</v>
      </c>
      <c r="D25" s="59" t="s">
        <v>16</v>
      </c>
      <c r="E25" s="34" t="s">
        <v>92</v>
      </c>
      <c r="F25" s="39" t="s">
        <v>99</v>
      </c>
      <c r="G25" s="59" t="s">
        <v>94</v>
      </c>
      <c r="H25" s="35">
        <v>68.05</v>
      </c>
      <c r="I25" s="35"/>
      <c r="J25" s="35"/>
      <c r="K25" s="35">
        <f>H25+I25+J25</f>
        <v>68.05</v>
      </c>
      <c r="L25" s="56"/>
      <c r="M25" s="5"/>
      <c r="N25" s="5"/>
    </row>
    <row r="26" spans="1:18" s="14" customFormat="1" ht="258.75" customHeight="1">
      <c r="A26" s="32" t="s">
        <v>100</v>
      </c>
      <c r="B26" s="40" t="s">
        <v>101</v>
      </c>
      <c r="C26" s="33" t="s">
        <v>33</v>
      </c>
      <c r="D26" s="59" t="s">
        <v>16</v>
      </c>
      <c r="E26" s="34" t="s">
        <v>92</v>
      </c>
      <c r="F26" s="39" t="s">
        <v>102</v>
      </c>
      <c r="G26" s="59" t="s">
        <v>94</v>
      </c>
      <c r="H26" s="35">
        <v>29.94</v>
      </c>
      <c r="I26" s="35"/>
      <c r="J26" s="35"/>
      <c r="K26" s="35">
        <f>H26+I26+J26</f>
        <v>29.94</v>
      </c>
      <c r="L26" s="56"/>
      <c r="M26" s="5"/>
      <c r="N26" s="5"/>
    </row>
    <row r="27" spans="1:18" s="14" customFormat="1" ht="396" customHeight="1">
      <c r="A27" s="32" t="s">
        <v>103</v>
      </c>
      <c r="B27" s="60" t="s">
        <v>113</v>
      </c>
      <c r="C27" s="33" t="s">
        <v>33</v>
      </c>
      <c r="D27" s="59" t="s">
        <v>16</v>
      </c>
      <c r="E27" s="34" t="s">
        <v>104</v>
      </c>
      <c r="F27" s="39" t="s">
        <v>106</v>
      </c>
      <c r="G27" s="59" t="s">
        <v>105</v>
      </c>
      <c r="H27" s="35">
        <v>1165.4000000000001</v>
      </c>
      <c r="I27" s="35"/>
      <c r="J27" s="35"/>
      <c r="K27" s="35">
        <f>H27+I27+J27</f>
        <v>1165.4000000000001</v>
      </c>
      <c r="L27" s="56"/>
      <c r="M27" s="5"/>
      <c r="N27" s="5"/>
    </row>
    <row r="28" spans="1:18" ht="22.7" customHeight="1">
      <c r="A28" s="41"/>
      <c r="B28" s="42" t="s">
        <v>7</v>
      </c>
      <c r="C28" s="55"/>
      <c r="D28" s="34"/>
      <c r="E28" s="34"/>
      <c r="F28" s="34"/>
      <c r="G28" s="33"/>
      <c r="H28" s="43">
        <f>H16+H17+H18+H19+H20+H21+H22+H23+H24+H25+H26+H27</f>
        <v>49303.16</v>
      </c>
      <c r="I28" s="43">
        <f t="shared" ref="I28:K28" si="1">I16+I17+I18+I19+I20+I21+I22+I23+I24+I25+I26+I27</f>
        <v>45106.259999999995</v>
      </c>
      <c r="J28" s="43">
        <f t="shared" si="1"/>
        <v>45106.259999999995</v>
      </c>
      <c r="K28" s="43">
        <f t="shared" si="1"/>
        <v>139515.68</v>
      </c>
      <c r="L28" s="44"/>
      <c r="M28" s="15"/>
      <c r="N28" s="6"/>
      <c r="P28" s="7"/>
    </row>
    <row r="29" spans="1:18" ht="22.5" customHeight="1">
      <c r="A29" s="32" t="s">
        <v>46</v>
      </c>
      <c r="B29" s="61" t="s">
        <v>45</v>
      </c>
      <c r="C29" s="62"/>
      <c r="D29" s="62"/>
      <c r="E29" s="62"/>
      <c r="F29" s="62"/>
      <c r="G29" s="62"/>
      <c r="H29" s="62"/>
      <c r="I29" s="62"/>
      <c r="J29" s="62"/>
      <c r="K29" s="63"/>
      <c r="L29" s="55"/>
      <c r="M29" s="4"/>
      <c r="N29" s="4"/>
    </row>
    <row r="30" spans="1:18" ht="182.25" customHeight="1">
      <c r="A30" s="32" t="s">
        <v>47</v>
      </c>
      <c r="B30" s="55" t="s">
        <v>8</v>
      </c>
      <c r="C30" s="45" t="s">
        <v>33</v>
      </c>
      <c r="D30" s="46" t="s">
        <v>16</v>
      </c>
      <c r="E30" s="34" t="s">
        <v>17</v>
      </c>
      <c r="F30" s="34" t="s">
        <v>19</v>
      </c>
      <c r="G30" s="33">
        <v>611</v>
      </c>
      <c r="H30" s="43">
        <v>0</v>
      </c>
      <c r="I30" s="35">
        <v>0</v>
      </c>
      <c r="J30" s="35"/>
      <c r="K30" s="35">
        <f>H30+I30+J30</f>
        <v>0</v>
      </c>
      <c r="L30" s="55" t="s">
        <v>31</v>
      </c>
      <c r="M30" s="4"/>
      <c r="N30" s="4"/>
    </row>
    <row r="31" spans="1:18" ht="18" customHeight="1">
      <c r="A31" s="32"/>
      <c r="B31" s="47" t="s">
        <v>9</v>
      </c>
      <c r="C31" s="55"/>
      <c r="D31" s="34"/>
      <c r="E31" s="34"/>
      <c r="F31" s="34"/>
      <c r="G31" s="33"/>
      <c r="H31" s="43">
        <f t="shared" ref="H31:I31" si="2">H30</f>
        <v>0</v>
      </c>
      <c r="I31" s="43">
        <f t="shared" si="2"/>
        <v>0</v>
      </c>
      <c r="J31" s="43"/>
      <c r="K31" s="43">
        <f>H31+I31+J31</f>
        <v>0</v>
      </c>
      <c r="L31" s="55"/>
      <c r="M31" s="4"/>
      <c r="N31" s="4"/>
    </row>
    <row r="32" spans="1:18" ht="26.25" customHeight="1">
      <c r="A32" s="32" t="s">
        <v>48</v>
      </c>
      <c r="B32" s="61" t="s">
        <v>44</v>
      </c>
      <c r="C32" s="62"/>
      <c r="D32" s="62"/>
      <c r="E32" s="62"/>
      <c r="F32" s="62"/>
      <c r="G32" s="62"/>
      <c r="H32" s="62"/>
      <c r="I32" s="62"/>
      <c r="J32" s="62"/>
      <c r="K32" s="63"/>
      <c r="L32" s="55"/>
      <c r="M32" s="4"/>
      <c r="N32" s="4"/>
    </row>
    <row r="33" spans="1:14" ht="23.25" customHeight="1">
      <c r="A33" s="65" t="s">
        <v>49</v>
      </c>
      <c r="B33" s="68" t="s">
        <v>5</v>
      </c>
      <c r="C33" s="86" t="s">
        <v>33</v>
      </c>
      <c r="D33" s="89" t="s">
        <v>16</v>
      </c>
      <c r="E33" s="34" t="s">
        <v>17</v>
      </c>
      <c r="F33" s="34" t="s">
        <v>24</v>
      </c>
      <c r="G33" s="33">
        <v>611</v>
      </c>
      <c r="H33" s="43">
        <v>0</v>
      </c>
      <c r="I33" s="35">
        <v>0</v>
      </c>
      <c r="J33" s="35"/>
      <c r="K33" s="35">
        <f>H33+I33+J33</f>
        <v>0</v>
      </c>
      <c r="L33" s="68" t="s">
        <v>32</v>
      </c>
      <c r="M33" s="4"/>
      <c r="N33" s="4"/>
    </row>
    <row r="34" spans="1:14" ht="23.25" customHeight="1">
      <c r="A34" s="66"/>
      <c r="B34" s="68"/>
      <c r="C34" s="87"/>
      <c r="D34" s="89"/>
      <c r="E34" s="34" t="s">
        <v>17</v>
      </c>
      <c r="F34" s="34" t="s">
        <v>24</v>
      </c>
      <c r="G34" s="33">
        <v>621</v>
      </c>
      <c r="H34" s="43">
        <v>0</v>
      </c>
      <c r="I34" s="35">
        <v>0</v>
      </c>
      <c r="J34" s="35"/>
      <c r="K34" s="35">
        <f t="shared" ref="K34:K42" si="3">H34+I34+J34</f>
        <v>0</v>
      </c>
      <c r="L34" s="68"/>
      <c r="M34" s="4"/>
      <c r="N34" s="4"/>
    </row>
    <row r="35" spans="1:14" ht="23.25" customHeight="1">
      <c r="A35" s="66"/>
      <c r="B35" s="68"/>
      <c r="C35" s="87"/>
      <c r="D35" s="89"/>
      <c r="E35" s="34" t="s">
        <v>15</v>
      </c>
      <c r="F35" s="34" t="s">
        <v>24</v>
      </c>
      <c r="G35" s="33">
        <v>611</v>
      </c>
      <c r="H35" s="43">
        <v>0</v>
      </c>
      <c r="I35" s="35">
        <v>0</v>
      </c>
      <c r="J35" s="35"/>
      <c r="K35" s="35">
        <f t="shared" si="3"/>
        <v>0</v>
      </c>
      <c r="L35" s="68"/>
      <c r="M35" s="4"/>
      <c r="N35" s="4"/>
    </row>
    <row r="36" spans="1:14" ht="110.25" customHeight="1">
      <c r="A36" s="67"/>
      <c r="B36" s="68"/>
      <c r="C36" s="88"/>
      <c r="D36" s="89"/>
      <c r="E36" s="34" t="s">
        <v>18</v>
      </c>
      <c r="F36" s="34" t="s">
        <v>24</v>
      </c>
      <c r="G36" s="33">
        <v>244</v>
      </c>
      <c r="H36" s="43">
        <v>0</v>
      </c>
      <c r="I36" s="35">
        <v>0</v>
      </c>
      <c r="J36" s="35"/>
      <c r="K36" s="35">
        <f t="shared" si="3"/>
        <v>0</v>
      </c>
      <c r="L36" s="68"/>
      <c r="M36" s="4"/>
      <c r="N36" s="4"/>
    </row>
    <row r="37" spans="1:14" ht="132.75" customHeight="1">
      <c r="A37" s="32" t="s">
        <v>50</v>
      </c>
      <c r="B37" s="55" t="s">
        <v>10</v>
      </c>
      <c r="C37" s="48" t="s">
        <v>33</v>
      </c>
      <c r="D37" s="49" t="s">
        <v>16</v>
      </c>
      <c r="E37" s="34" t="s">
        <v>15</v>
      </c>
      <c r="F37" s="34" t="s">
        <v>22</v>
      </c>
      <c r="G37" s="33">
        <v>611</v>
      </c>
      <c r="H37" s="43">
        <v>0</v>
      </c>
      <c r="I37" s="35">
        <v>0</v>
      </c>
      <c r="J37" s="35"/>
      <c r="K37" s="35">
        <f t="shared" si="3"/>
        <v>0</v>
      </c>
      <c r="L37" s="55"/>
      <c r="M37" s="4"/>
      <c r="N37" s="4"/>
    </row>
    <row r="38" spans="1:14" ht="132" customHeight="1">
      <c r="A38" s="32" t="s">
        <v>51</v>
      </c>
      <c r="B38" s="55" t="s">
        <v>11</v>
      </c>
      <c r="C38" s="48" t="s">
        <v>33</v>
      </c>
      <c r="D38" s="49" t="s">
        <v>16</v>
      </c>
      <c r="E38" s="34" t="s">
        <v>17</v>
      </c>
      <c r="F38" s="34" t="s">
        <v>23</v>
      </c>
      <c r="G38" s="33">
        <v>611</v>
      </c>
      <c r="H38" s="43">
        <v>0</v>
      </c>
      <c r="I38" s="35">
        <v>0</v>
      </c>
      <c r="J38" s="35"/>
      <c r="K38" s="35">
        <f t="shared" si="3"/>
        <v>0</v>
      </c>
      <c r="L38" s="50"/>
      <c r="M38" s="8"/>
      <c r="N38" s="8"/>
    </row>
    <row r="39" spans="1:14" ht="186" customHeight="1">
      <c r="A39" s="32" t="s">
        <v>52</v>
      </c>
      <c r="B39" s="55" t="s">
        <v>86</v>
      </c>
      <c r="C39" s="48" t="s">
        <v>33</v>
      </c>
      <c r="D39" s="49" t="s">
        <v>16</v>
      </c>
      <c r="E39" s="34" t="s">
        <v>17</v>
      </c>
      <c r="F39" s="34" t="s">
        <v>12</v>
      </c>
      <c r="G39" s="33">
        <v>611</v>
      </c>
      <c r="H39" s="43">
        <v>0</v>
      </c>
      <c r="I39" s="35">
        <v>0</v>
      </c>
      <c r="J39" s="35"/>
      <c r="K39" s="35">
        <f t="shared" si="3"/>
        <v>0</v>
      </c>
      <c r="L39" s="56"/>
      <c r="M39" s="5"/>
      <c r="N39" s="5"/>
    </row>
    <row r="40" spans="1:14" ht="129.75" customHeight="1">
      <c r="A40" s="32" t="s">
        <v>53</v>
      </c>
      <c r="B40" s="55" t="s">
        <v>11</v>
      </c>
      <c r="C40" s="48" t="s">
        <v>33</v>
      </c>
      <c r="D40" s="49" t="s">
        <v>16</v>
      </c>
      <c r="E40" s="34" t="s">
        <v>17</v>
      </c>
      <c r="F40" s="34" t="s">
        <v>21</v>
      </c>
      <c r="G40" s="33">
        <v>611</v>
      </c>
      <c r="H40" s="43">
        <v>0</v>
      </c>
      <c r="I40" s="35">
        <v>0</v>
      </c>
      <c r="J40" s="35"/>
      <c r="K40" s="35">
        <f t="shared" si="3"/>
        <v>0</v>
      </c>
      <c r="L40" s="84" t="s">
        <v>32</v>
      </c>
      <c r="M40" s="8"/>
      <c r="N40" s="8"/>
    </row>
    <row r="41" spans="1:14" ht="226.5" customHeight="1">
      <c r="A41" s="32" t="s">
        <v>54</v>
      </c>
      <c r="B41" s="55" t="s">
        <v>13</v>
      </c>
      <c r="C41" s="48" t="s">
        <v>33</v>
      </c>
      <c r="D41" s="49" t="s">
        <v>16</v>
      </c>
      <c r="E41" s="34" t="s">
        <v>17</v>
      </c>
      <c r="F41" s="34" t="s">
        <v>20</v>
      </c>
      <c r="G41" s="33">
        <v>611</v>
      </c>
      <c r="H41" s="43">
        <v>0</v>
      </c>
      <c r="I41" s="35">
        <v>0</v>
      </c>
      <c r="J41" s="35"/>
      <c r="K41" s="35">
        <f t="shared" si="3"/>
        <v>0</v>
      </c>
      <c r="L41" s="85"/>
      <c r="M41" s="8"/>
      <c r="N41" s="8"/>
    </row>
    <row r="42" spans="1:14" ht="20.25" customHeight="1">
      <c r="A42" s="32"/>
      <c r="B42" s="47" t="s">
        <v>14</v>
      </c>
      <c r="C42" s="55"/>
      <c r="D42" s="34"/>
      <c r="E42" s="34"/>
      <c r="F42" s="34"/>
      <c r="G42" s="33"/>
      <c r="H42" s="43">
        <f t="shared" ref="H42:I42" si="4">H41+H40+H39+H38+H37+H36+H35+H34+H33</f>
        <v>0</v>
      </c>
      <c r="I42" s="43">
        <f t="shared" si="4"/>
        <v>0</v>
      </c>
      <c r="J42" s="43"/>
      <c r="K42" s="35">
        <f t="shared" si="3"/>
        <v>0</v>
      </c>
      <c r="L42" s="55"/>
      <c r="M42" s="4"/>
      <c r="N42" s="4"/>
    </row>
    <row r="43" spans="1:14" ht="20.25" customHeight="1">
      <c r="A43" s="32"/>
      <c r="B43" s="47" t="s">
        <v>56</v>
      </c>
      <c r="C43" s="55"/>
      <c r="D43" s="34"/>
      <c r="E43" s="34"/>
      <c r="F43" s="34"/>
      <c r="G43" s="33"/>
      <c r="H43" s="43">
        <f>H28+H31+H42</f>
        <v>49303.16</v>
      </c>
      <c r="I43" s="43">
        <f t="shared" ref="I43:J43" si="5">I28+I31+I42</f>
        <v>45106.259999999995</v>
      </c>
      <c r="J43" s="43">
        <f t="shared" si="5"/>
        <v>45106.259999999995</v>
      </c>
      <c r="K43" s="43">
        <f>K28+K31+K42</f>
        <v>139515.68</v>
      </c>
      <c r="L43" s="55"/>
      <c r="M43" s="4"/>
      <c r="N43" s="4"/>
    </row>
    <row r="44" spans="1:14" ht="18" customHeight="1"/>
    <row r="45" spans="1:14" ht="18" customHeight="1"/>
    <row r="46" spans="1:14" ht="33.75" customHeight="1">
      <c r="B46" s="83" t="s">
        <v>59</v>
      </c>
      <c r="C46" s="83"/>
      <c r="D46" s="52"/>
      <c r="E46" s="52"/>
      <c r="F46" s="52"/>
      <c r="G46" s="53"/>
      <c r="H46" s="28" t="s">
        <v>63</v>
      </c>
    </row>
    <row r="47" spans="1:14" ht="18" customHeight="1"/>
    <row r="48" spans="1:14" ht="22.7" customHeight="1"/>
    <row r="49" ht="22.7" customHeight="1"/>
    <row r="50" ht="22.7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</sheetData>
  <mergeCells count="21">
    <mergeCell ref="B46:C46"/>
    <mergeCell ref="L40:L41"/>
    <mergeCell ref="B33:B36"/>
    <mergeCell ref="C33:C36"/>
    <mergeCell ref="D33:D36"/>
    <mergeCell ref="I5:L5"/>
    <mergeCell ref="A10:A12"/>
    <mergeCell ref="A14:L14"/>
    <mergeCell ref="I3:L3"/>
    <mergeCell ref="A7:L8"/>
    <mergeCell ref="H10:K11"/>
    <mergeCell ref="B10:B12"/>
    <mergeCell ref="C10:C12"/>
    <mergeCell ref="D10:G11"/>
    <mergeCell ref="B15:K15"/>
    <mergeCell ref="L10:L12"/>
    <mergeCell ref="A33:A36"/>
    <mergeCell ref="B32:K32"/>
    <mergeCell ref="B29:K29"/>
    <mergeCell ref="L33:L36"/>
    <mergeCell ref="L16:L17"/>
  </mergeCells>
  <pageMargins left="0.31496062992125984" right="0.11811023622047245" top="0.35433070866141736" bottom="0.19685039370078741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2019-04-30T07:13:36Z</dcterms:modified>
</cp:coreProperties>
</file>