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48" i="1"/>
  <c r="H48"/>
  <c r="I24"/>
  <c r="I50" s="1"/>
  <c r="K20"/>
  <c r="K18"/>
  <c r="K17"/>
  <c r="K12"/>
  <c r="K22"/>
  <c r="J24"/>
  <c r="H24"/>
  <c r="H21"/>
  <c r="H20"/>
  <c r="J48"/>
  <c r="I48"/>
  <c r="K23"/>
  <c r="K21"/>
  <c r="K19"/>
  <c r="J50" l="1"/>
  <c r="H50"/>
  <c r="K46"/>
  <c r="K45" l="1"/>
  <c r="K44"/>
  <c r="K43"/>
  <c r="K42"/>
  <c r="K41"/>
  <c r="K40"/>
  <c r="K39"/>
  <c r="K38"/>
  <c r="K37"/>
  <c r="K36"/>
  <c r="K35"/>
  <c r="K34"/>
  <c r="K26"/>
  <c r="K24" l="1"/>
  <c r="K50" s="1"/>
</calcChain>
</file>

<file path=xl/sharedStrings.xml><?xml version="1.0" encoding="utf-8"?>
<sst xmlns="http://schemas.openxmlformats.org/spreadsheetml/2006/main" count="181" uniqueCount="100">
  <si>
    <t>ГРБС</t>
  </si>
  <si>
    <t>Код бюджетной классификации</t>
  </si>
  <si>
    <t>РзПр</t>
  </si>
  <si>
    <t>ЦСР</t>
  </si>
  <si>
    <t>ВР</t>
  </si>
  <si>
    <t>Задача 1. Развитие библиотечного дела</t>
  </si>
  <si>
    <t>О801</t>
  </si>
  <si>
    <t>О518734</t>
  </si>
  <si>
    <t>Задача 2. Развитие музейного дела</t>
  </si>
  <si>
    <t>О518522</t>
  </si>
  <si>
    <t>ВСЕГО</t>
  </si>
  <si>
    <t>031</t>
  </si>
  <si>
    <t>0801</t>
  </si>
  <si>
    <t>Расходы на повышение минимальных размеров окладов, ставок заработной платы работников бюджетной сферы, которым предоставляется региональная выплата, с 1 октября 2014 года на 10 процентов в рамках подпрограммы "Сохранение культурного наследия"</t>
  </si>
  <si>
    <t>О511022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</si>
  <si>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</si>
  <si>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Софинансирование мероприятий, направленных на комплектование книжных фондов библиотек муниципальных образований Красноярского края в рамках подпрограммы "Сохранение культурного наследия"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</si>
  <si>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</si>
  <si>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611, 612</t>
  </si>
  <si>
    <t>Проведение текущего и капитального ремонта объектов социальной сферы муниципального образования г. Шарыпово в рамках подпрограммы "Сохранение культурного наследия "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</si>
  <si>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</si>
  <si>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О511021,  0510010210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</si>
  <si>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</si>
  <si>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05100S4810</t>
  </si>
  <si>
    <t>05100S4880</t>
  </si>
  <si>
    <t>Софинансирование расходов на организацию туристко-рекреационных зон в рамках подпрограммы "Сохранение культурного наследия"</t>
  </si>
  <si>
    <t>05100S4800</t>
  </si>
  <si>
    <t>0510010220</t>
  </si>
  <si>
    <t>Обеспечение деятельности (оказание  услуг) подведомственных учреждений в рамках подпрограммы "Сохранения культурного наследия"</t>
  </si>
  <si>
    <t>Итого по задаче  2</t>
  </si>
  <si>
    <t>Перечень мероприятий подпрограммы "Сохранение культурного наследия"</t>
  </si>
  <si>
    <t>Отдел культуры администрации города Шарыпово</t>
  </si>
  <si>
    <t>0510085180</t>
  </si>
  <si>
    <t>№ п/п</t>
  </si>
  <si>
    <t>1.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</si>
  <si>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</si>
  <si>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</si>
  <si>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</si>
  <si>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</si>
  <si>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</si>
  <si>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</si>
  <si>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</si>
  <si>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</si>
  <si>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</si>
  <si>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</si>
  <si>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</si>
  <si>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</si>
  <si>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</si>
  <si>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</si>
  <si>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</si>
  <si>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</si>
  <si>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</si>
  <si>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05100L5190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</si>
  <si>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</si>
  <si>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Внебюджетные источники</t>
  </si>
  <si>
    <t>130, 180</t>
  </si>
  <si>
    <t>2.13.</t>
  </si>
  <si>
    <t>03150000000510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</si>
  <si>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"Сохранения культурного наследия"</t>
  </si>
  <si>
    <t>Обеспечение деятельности (оказание услуг) подведомственных учреждений музейного типа в рамках подпрограммы "Сохранения культурного наследия"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</si>
  <si>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указанием Президента Российской Федерации в рамках подпрограммы «Сохранение культурного наследия»</t>
  </si>
  <si>
    <t>2.14.</t>
  </si>
  <si>
    <t>0510074810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</si>
  <si>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</si>
  <si>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2.15.</t>
  </si>
  <si>
    <t>Средства на повышение размеров оплаты труда основного персонала работников учреждений культуры в рамках подпрограммы "Сохранение культурного наследия"</t>
  </si>
  <si>
    <t>0510010460</t>
  </si>
  <si>
    <t>Начальник Отдела культуры администрации  города Шарыпово</t>
  </si>
  <si>
    <t>количество посетителей библиотек  всего не менее 1012,0 тыс.человек</t>
  </si>
  <si>
    <t>количество посетителей краеведческого музея составит всего   не менее 111,8 тыс.человек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</si>
  <si>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</si>
  <si>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</si>
  <si>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 краткое описание) от реализации подпрограммного мероприятия (в том числе в натуральном выражении)</t>
  </si>
  <si>
    <t>С.Н.Гроза</t>
  </si>
  <si>
    <t xml:space="preserve">2019 год </t>
  </si>
  <si>
    <t xml:space="preserve">2020 год </t>
  </si>
  <si>
    <t>Итого по задаче  1</t>
  </si>
  <si>
    <t>ГРБС/ ДопКР</t>
  </si>
  <si>
    <t>031/031</t>
  </si>
  <si>
    <t>031/030</t>
  </si>
  <si>
    <t>0510075110</t>
  </si>
  <si>
    <t>0510085200</t>
  </si>
  <si>
    <t>0510085220</t>
  </si>
  <si>
    <t>130,180</t>
  </si>
  <si>
    <t xml:space="preserve">2021 год </t>
  </si>
  <si>
    <t>Итого на 2019-2021 годы</t>
  </si>
  <si>
    <t xml:space="preserve">Цель подпрограммы: сохранение и эффективное использование культурного наследия муниципального образования  город Шарыпово </t>
  </si>
  <si>
    <t>031/036</t>
  </si>
  <si>
    <t>В том числе субсидия на комплектование книжных фондов</t>
  </si>
  <si>
    <t>"Приложение № 2 к подпрограмме "Сохранение культурного наследия" муниципальной программе "Развитие культуры",  утвержденной постановлением Администрации города Шарыпово От   12.10.2018г. №249</t>
  </si>
  <si>
    <t>Средства на увеличение размеров оплаты труда работников учреждений культуры в рамках подпрограммы "Сохранение культурного наследия"</t>
  </si>
  <si>
    <t>0510010490</t>
  </si>
  <si>
    <t>611</t>
  </si>
  <si>
    <t>Поддержка отрасли культуры в рамках подпрограммы "Сохранение культурного наследия"</t>
  </si>
  <si>
    <t>0510074880</t>
  </si>
  <si>
    <t>1.5.1.</t>
  </si>
  <si>
    <t>031/030/034,036</t>
  </si>
  <si>
    <t>Приложение №</t>
  </si>
  <si>
    <t>3 к Постановлению Администрации города Шарыпово</t>
  </si>
  <si>
    <t>от "26"апреля 2019г №92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</si>
</sst>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4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164" fontId="6" fillId="2" borderId="0" xfId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distributed" wrapText="1"/>
    </xf>
    <xf numFmtId="0" fontId="3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3" fontId="3" fillId="2" borderId="3" xfId="0" applyNumberFormat="1" applyFont="1" applyFill="1" applyBorder="1" applyAlignment="1">
      <alignment vertical="top" wrapText="1"/>
    </xf>
    <xf numFmtId="0" fontId="4" fillId="2" borderId="2" xfId="0" applyFont="1" applyFill="1" applyBorder="1"/>
    <xf numFmtId="0" fontId="4" fillId="2" borderId="3" xfId="0" applyFont="1" applyFill="1" applyBorder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/>
    </xf>
    <xf numFmtId="164" fontId="4" fillId="2" borderId="0" xfId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49" fontId="3" fillId="2" borderId="2" xfId="0" applyNumberFormat="1" applyFont="1" applyFill="1" applyBorder="1" applyAlignment="1" applyProtection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/>
    <xf numFmtId="0" fontId="6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164" fontId="3" fillId="2" borderId="2" xfId="1" applyFont="1" applyFill="1" applyBorder="1" applyAlignment="1">
      <alignment horizontal="righ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4" fontId="6" fillId="2" borderId="2" xfId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16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distributed"/>
    </xf>
    <xf numFmtId="49" fontId="3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2" fillId="2" borderId="0" xfId="0" applyNumberFormat="1" applyFont="1" applyFill="1" applyAlignment="1">
      <alignment horizontal="left" vertical="center" wrapText="1"/>
    </xf>
    <xf numFmtId="164" fontId="3" fillId="2" borderId="2" xfId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164" fontId="6" fillId="2" borderId="2" xfId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" fontId="4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zoomScale="75" zoomScaleNormal="75" workbookViewId="0">
      <selection activeCell="I3" sqref="I3:L3"/>
    </sheetView>
  </sheetViews>
  <sheetFormatPr defaultColWidth="9.140625" defaultRowHeight="15"/>
  <cols>
    <col min="1" max="1" width="7.85546875" style="23" customWidth="1"/>
    <col min="2" max="2" width="33.42578125" style="7" customWidth="1"/>
    <col min="3" max="3" width="18.140625" style="8" customWidth="1"/>
    <col min="4" max="4" width="9.140625" style="24"/>
    <col min="5" max="5" width="9.85546875" style="7" customWidth="1"/>
    <col min="6" max="6" width="18" style="7" customWidth="1"/>
    <col min="7" max="7" width="9.85546875" style="8" bestFit="1" customWidth="1"/>
    <col min="8" max="8" width="16" style="7" customWidth="1"/>
    <col min="9" max="10" width="15" style="7" customWidth="1"/>
    <col min="11" max="11" width="20.5703125" style="7" customWidth="1"/>
    <col min="12" max="12" width="20.85546875" style="7" customWidth="1"/>
    <col min="13" max="13" width="17.140625" style="7" customWidth="1"/>
    <col min="14" max="16384" width="9.140625" style="1"/>
  </cols>
  <sheetData>
    <row r="1" spans="1:12">
      <c r="I1" s="7" t="s">
        <v>97</v>
      </c>
      <c r="J1" s="7" t="s">
        <v>98</v>
      </c>
    </row>
    <row r="2" spans="1:12">
      <c r="I2" s="7" t="s">
        <v>99</v>
      </c>
    </row>
    <row r="3" spans="1:12" ht="81.75" customHeight="1">
      <c r="H3" s="9"/>
      <c r="I3" s="54" t="s">
        <v>89</v>
      </c>
      <c r="J3" s="54"/>
      <c r="K3" s="54"/>
      <c r="L3" s="54"/>
    </row>
    <row r="4" spans="1:12" hidden="1"/>
    <row r="5" spans="1:12" hidden="1"/>
    <row r="6" spans="1:12" ht="37.5" customHeight="1">
      <c r="A6" s="61" t="s">
        <v>30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15.75" customHeight="1">
      <c r="A7" s="70" t="s">
        <v>33</v>
      </c>
      <c r="B7" s="47" t="s">
        <v>70</v>
      </c>
      <c r="C7" s="47" t="s">
        <v>0</v>
      </c>
      <c r="D7" s="49" t="s">
        <v>1</v>
      </c>
      <c r="E7" s="50"/>
      <c r="F7" s="50"/>
      <c r="G7" s="51"/>
      <c r="H7" s="66" t="s">
        <v>71</v>
      </c>
      <c r="I7" s="67"/>
      <c r="J7" s="67"/>
      <c r="K7" s="68"/>
      <c r="L7" s="59" t="s">
        <v>72</v>
      </c>
    </row>
    <row r="8" spans="1:12" ht="151.5" customHeight="1">
      <c r="A8" s="71"/>
      <c r="B8" s="48"/>
      <c r="C8" s="48"/>
      <c r="D8" s="10" t="s">
        <v>77</v>
      </c>
      <c r="E8" s="10" t="s">
        <v>2</v>
      </c>
      <c r="F8" s="10" t="s">
        <v>3</v>
      </c>
      <c r="G8" s="10" t="s">
        <v>4</v>
      </c>
      <c r="H8" s="11" t="s">
        <v>74</v>
      </c>
      <c r="I8" s="11" t="s">
        <v>75</v>
      </c>
      <c r="J8" s="11" t="s">
        <v>84</v>
      </c>
      <c r="K8" s="10" t="s">
        <v>85</v>
      </c>
      <c r="L8" s="60"/>
    </row>
    <row r="9" spans="1:12" ht="17.25" customHeight="1">
      <c r="A9" s="43">
        <v>1</v>
      </c>
      <c r="B9" s="33">
        <v>2</v>
      </c>
      <c r="C9" s="33">
        <v>3</v>
      </c>
      <c r="D9" s="10">
        <v>4</v>
      </c>
      <c r="E9" s="10">
        <v>5</v>
      </c>
      <c r="F9" s="10">
        <v>6</v>
      </c>
      <c r="G9" s="10">
        <v>7</v>
      </c>
      <c r="H9" s="11">
        <v>8</v>
      </c>
      <c r="I9" s="11">
        <v>9</v>
      </c>
      <c r="J9" s="11">
        <v>10</v>
      </c>
      <c r="K9" s="10">
        <v>11</v>
      </c>
      <c r="L9" s="39">
        <v>12</v>
      </c>
    </row>
    <row r="10" spans="1:12" ht="24" customHeight="1">
      <c r="A10" s="56" t="s">
        <v>86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34"/>
    </row>
    <row r="11" spans="1:12" ht="24" customHeight="1">
      <c r="A11" s="40" t="s">
        <v>34</v>
      </c>
      <c r="B11" s="56" t="s">
        <v>5</v>
      </c>
      <c r="C11" s="56"/>
      <c r="D11" s="56"/>
      <c r="E11" s="56"/>
      <c r="F11" s="56"/>
      <c r="G11" s="56"/>
      <c r="H11" s="56"/>
      <c r="I11" s="56"/>
      <c r="J11" s="56"/>
      <c r="K11" s="56"/>
      <c r="L11" s="12"/>
    </row>
    <row r="12" spans="1:12" ht="15" customHeight="1">
      <c r="A12" s="62" t="s">
        <v>35</v>
      </c>
      <c r="B12" s="52" t="s">
        <v>28</v>
      </c>
      <c r="C12" s="46" t="s">
        <v>31</v>
      </c>
      <c r="D12" s="57" t="s">
        <v>78</v>
      </c>
      <c r="E12" s="45" t="s">
        <v>12</v>
      </c>
      <c r="F12" s="45" t="s">
        <v>81</v>
      </c>
      <c r="G12" s="46" t="s">
        <v>18</v>
      </c>
      <c r="H12" s="55">
        <v>10894.09</v>
      </c>
      <c r="I12" s="55">
        <v>10894.09</v>
      </c>
      <c r="J12" s="55">
        <v>10894.09</v>
      </c>
      <c r="K12" s="55">
        <f>H12+I12+J12</f>
        <v>32682.27</v>
      </c>
      <c r="L12" s="69" t="s">
        <v>68</v>
      </c>
    </row>
    <row r="13" spans="1:12" ht="15" customHeight="1">
      <c r="A13" s="62"/>
      <c r="B13" s="52"/>
      <c r="C13" s="46"/>
      <c r="D13" s="57"/>
      <c r="E13" s="45"/>
      <c r="F13" s="45"/>
      <c r="G13" s="46"/>
      <c r="H13" s="55"/>
      <c r="I13" s="55"/>
      <c r="J13" s="55"/>
      <c r="K13" s="55"/>
      <c r="L13" s="69"/>
    </row>
    <row r="14" spans="1:12" ht="15" customHeight="1">
      <c r="A14" s="62"/>
      <c r="B14" s="52"/>
      <c r="C14" s="46"/>
      <c r="D14" s="57"/>
      <c r="E14" s="45"/>
      <c r="F14" s="45"/>
      <c r="G14" s="46"/>
      <c r="H14" s="55"/>
      <c r="I14" s="55"/>
      <c r="J14" s="55"/>
      <c r="K14" s="55"/>
      <c r="L14" s="69"/>
    </row>
    <row r="15" spans="1:12" ht="15" customHeight="1">
      <c r="A15" s="62"/>
      <c r="B15" s="52"/>
      <c r="C15" s="46"/>
      <c r="D15" s="57"/>
      <c r="E15" s="45"/>
      <c r="F15" s="45"/>
      <c r="G15" s="46"/>
      <c r="H15" s="55"/>
      <c r="I15" s="55"/>
      <c r="J15" s="55"/>
      <c r="K15" s="55"/>
      <c r="L15" s="69"/>
    </row>
    <row r="16" spans="1:12" ht="48" customHeight="1">
      <c r="A16" s="62"/>
      <c r="B16" s="52"/>
      <c r="C16" s="46"/>
      <c r="D16" s="57"/>
      <c r="E16" s="45"/>
      <c r="F16" s="45"/>
      <c r="G16" s="46"/>
      <c r="H16" s="55"/>
      <c r="I16" s="55"/>
      <c r="J16" s="55"/>
      <c r="K16" s="55"/>
      <c r="L16" s="69"/>
    </row>
    <row r="17" spans="1:13" ht="107.25" customHeight="1">
      <c r="A17" s="40" t="s">
        <v>36</v>
      </c>
      <c r="B17" s="34" t="s">
        <v>17</v>
      </c>
      <c r="C17" s="32" t="s">
        <v>31</v>
      </c>
      <c r="D17" s="37" t="s">
        <v>79</v>
      </c>
      <c r="E17" s="31" t="s">
        <v>12</v>
      </c>
      <c r="F17" s="31" t="s">
        <v>80</v>
      </c>
      <c r="G17" s="32">
        <v>611.61199999999997</v>
      </c>
      <c r="H17" s="36">
        <v>1236.8499999999999</v>
      </c>
      <c r="I17" s="36">
        <v>1236.8499999999999</v>
      </c>
      <c r="J17" s="36">
        <v>1236.8499999999999</v>
      </c>
      <c r="K17" s="36">
        <f>SUM(H17:J17)</f>
        <v>3710.5499999999997</v>
      </c>
      <c r="L17" s="69"/>
    </row>
    <row r="18" spans="1:13" ht="163.5" customHeight="1">
      <c r="A18" s="40" t="s">
        <v>37</v>
      </c>
      <c r="B18" s="34" t="s">
        <v>54</v>
      </c>
      <c r="C18" s="32" t="s">
        <v>31</v>
      </c>
      <c r="D18" s="37" t="s">
        <v>11</v>
      </c>
      <c r="E18" s="31" t="s">
        <v>12</v>
      </c>
      <c r="F18" s="31" t="s">
        <v>57</v>
      </c>
      <c r="G18" s="37" t="s">
        <v>83</v>
      </c>
      <c r="H18" s="36">
        <v>400</v>
      </c>
      <c r="I18" s="36">
        <v>400</v>
      </c>
      <c r="J18" s="36">
        <v>400</v>
      </c>
      <c r="K18" s="36">
        <f>SUM(H18:J18)</f>
        <v>1200</v>
      </c>
      <c r="L18" s="6"/>
    </row>
    <row r="19" spans="1:13" ht="163.5" customHeight="1">
      <c r="A19" s="40" t="s">
        <v>38</v>
      </c>
      <c r="B19" s="34" t="s">
        <v>90</v>
      </c>
      <c r="C19" s="32" t="s">
        <v>31</v>
      </c>
      <c r="D19" s="37" t="s">
        <v>11</v>
      </c>
      <c r="E19" s="31" t="s">
        <v>12</v>
      </c>
      <c r="F19" s="31" t="s">
        <v>91</v>
      </c>
      <c r="G19" s="37" t="s">
        <v>92</v>
      </c>
      <c r="H19" s="36">
        <v>2175.2600000000002</v>
      </c>
      <c r="I19" s="36"/>
      <c r="J19" s="36"/>
      <c r="K19" s="36">
        <f t="shared" ref="K19:K23" si="0">H19+I19+J19</f>
        <v>2175.2600000000002</v>
      </c>
      <c r="L19" s="6"/>
    </row>
    <row r="20" spans="1:13" ht="163.5" customHeight="1">
      <c r="A20" s="40" t="s">
        <v>39</v>
      </c>
      <c r="B20" s="34" t="s">
        <v>93</v>
      </c>
      <c r="C20" s="32" t="s">
        <v>31</v>
      </c>
      <c r="D20" s="37" t="s">
        <v>96</v>
      </c>
      <c r="E20" s="31" t="s">
        <v>12</v>
      </c>
      <c r="F20" s="31" t="s">
        <v>52</v>
      </c>
      <c r="G20" s="37" t="s">
        <v>92</v>
      </c>
      <c r="H20" s="36">
        <f>17.6+6.7+5.63</f>
        <v>29.93</v>
      </c>
      <c r="I20" s="36">
        <v>5.63</v>
      </c>
      <c r="J20" s="36">
        <v>5.63</v>
      </c>
      <c r="K20" s="16">
        <f>H20+I20+J20</f>
        <v>41.190000000000005</v>
      </c>
      <c r="L20" s="17"/>
    </row>
    <row r="21" spans="1:13" ht="163.5" customHeight="1">
      <c r="A21" s="40" t="s">
        <v>95</v>
      </c>
      <c r="B21" s="34" t="s">
        <v>88</v>
      </c>
      <c r="C21" s="32" t="s">
        <v>31</v>
      </c>
      <c r="D21" s="37" t="s">
        <v>96</v>
      </c>
      <c r="E21" s="31" t="s">
        <v>12</v>
      </c>
      <c r="F21" s="31" t="s">
        <v>52</v>
      </c>
      <c r="G21" s="37" t="s">
        <v>92</v>
      </c>
      <c r="H21" s="36">
        <f>17.6+6.7+5.63</f>
        <v>29.93</v>
      </c>
      <c r="I21" s="36">
        <v>5.63</v>
      </c>
      <c r="J21" s="36">
        <v>5.63</v>
      </c>
      <c r="K21" s="16">
        <f t="shared" si="0"/>
        <v>41.190000000000005</v>
      </c>
      <c r="L21" s="18"/>
      <c r="M21" s="28"/>
    </row>
    <row r="22" spans="1:13" ht="163.5" customHeight="1">
      <c r="A22" s="40" t="s">
        <v>40</v>
      </c>
      <c r="B22" s="34" t="s">
        <v>15</v>
      </c>
      <c r="C22" s="32" t="s">
        <v>31</v>
      </c>
      <c r="D22" s="37" t="s">
        <v>79</v>
      </c>
      <c r="E22" s="31" t="s">
        <v>12</v>
      </c>
      <c r="F22" s="31" t="s">
        <v>94</v>
      </c>
      <c r="G22" s="37" t="s">
        <v>92</v>
      </c>
      <c r="H22" s="36">
        <v>106.8</v>
      </c>
      <c r="I22" s="36">
        <v>124.7</v>
      </c>
      <c r="J22" s="36">
        <v>124.7</v>
      </c>
      <c r="K22" s="16">
        <f>H22+I22+J22</f>
        <v>356.2</v>
      </c>
      <c r="L22" s="18"/>
    </row>
    <row r="23" spans="1:13" ht="163.5" customHeight="1">
      <c r="A23" s="40" t="s">
        <v>41</v>
      </c>
      <c r="B23" s="34" t="s">
        <v>16</v>
      </c>
      <c r="C23" s="32" t="s">
        <v>31</v>
      </c>
      <c r="D23" s="37" t="s">
        <v>87</v>
      </c>
      <c r="E23" s="31" t="s">
        <v>12</v>
      </c>
      <c r="F23" s="31" t="s">
        <v>24</v>
      </c>
      <c r="G23" s="37" t="s">
        <v>92</v>
      </c>
      <c r="H23" s="36">
        <v>26.27</v>
      </c>
      <c r="I23" s="36">
        <v>26.27</v>
      </c>
      <c r="J23" s="36">
        <v>26.27</v>
      </c>
      <c r="K23" s="16">
        <f t="shared" si="0"/>
        <v>78.81</v>
      </c>
      <c r="L23" s="18"/>
    </row>
    <row r="24" spans="1:13" ht="26.25" customHeight="1">
      <c r="A24" s="40"/>
      <c r="B24" s="35" t="s">
        <v>76</v>
      </c>
      <c r="C24" s="32"/>
      <c r="D24" s="37"/>
      <c r="E24" s="34"/>
      <c r="F24" s="34"/>
      <c r="G24" s="32"/>
      <c r="H24" s="38">
        <f>H12+H17+H18+H19+H20+H22+H23</f>
        <v>14869.2</v>
      </c>
      <c r="I24" s="38">
        <f>I12+I17+I18+I22+I21+I23</f>
        <v>12687.54</v>
      </c>
      <c r="J24" s="38">
        <f>J12+J17+J18+J19+J20+J22+J23</f>
        <v>12687.54</v>
      </c>
      <c r="K24" s="38">
        <f>K12+K17+K18+K19+K20+K22+K23</f>
        <v>40244.28</v>
      </c>
      <c r="L24" s="6"/>
      <c r="M24" s="28"/>
    </row>
    <row r="25" spans="1:13" ht="26.25" customHeight="1">
      <c r="A25" s="40"/>
      <c r="B25" s="56" t="s">
        <v>8</v>
      </c>
      <c r="C25" s="56"/>
      <c r="D25" s="56"/>
      <c r="E25" s="56"/>
      <c r="F25" s="56"/>
      <c r="G25" s="56"/>
      <c r="H25" s="56"/>
      <c r="I25" s="56"/>
      <c r="J25" s="56"/>
      <c r="K25" s="56"/>
      <c r="L25" s="6"/>
    </row>
    <row r="26" spans="1:13" ht="15" customHeight="1">
      <c r="A26" s="62" t="s">
        <v>42</v>
      </c>
      <c r="B26" s="52" t="s">
        <v>53</v>
      </c>
      <c r="C26" s="46" t="s">
        <v>31</v>
      </c>
      <c r="D26" s="57" t="s">
        <v>78</v>
      </c>
      <c r="E26" s="45" t="s">
        <v>12</v>
      </c>
      <c r="F26" s="45" t="s">
        <v>82</v>
      </c>
      <c r="G26" s="46">
        <v>611.61199999999997</v>
      </c>
      <c r="H26" s="55">
        <v>2725.67</v>
      </c>
      <c r="I26" s="55">
        <v>2725.67</v>
      </c>
      <c r="J26" s="55">
        <v>2725.67</v>
      </c>
      <c r="K26" s="55">
        <f>H26+I26+J26</f>
        <v>8177.01</v>
      </c>
      <c r="L26" s="69" t="s">
        <v>69</v>
      </c>
    </row>
    <row r="27" spans="1:13" ht="15" customHeight="1">
      <c r="A27" s="62"/>
      <c r="B27" s="52"/>
      <c r="C27" s="46"/>
      <c r="D27" s="57"/>
      <c r="E27" s="45"/>
      <c r="F27" s="45"/>
      <c r="G27" s="46"/>
      <c r="H27" s="55"/>
      <c r="I27" s="55"/>
      <c r="J27" s="55"/>
      <c r="K27" s="55"/>
      <c r="L27" s="69"/>
    </row>
    <row r="28" spans="1:13" ht="15" customHeight="1">
      <c r="A28" s="62"/>
      <c r="B28" s="52"/>
      <c r="C28" s="46"/>
      <c r="D28" s="57"/>
      <c r="E28" s="45"/>
      <c r="F28" s="45"/>
      <c r="G28" s="46"/>
      <c r="H28" s="55"/>
      <c r="I28" s="55"/>
      <c r="J28" s="55"/>
      <c r="K28" s="55"/>
      <c r="L28" s="69"/>
    </row>
    <row r="29" spans="1:13" ht="15" customHeight="1">
      <c r="A29" s="62"/>
      <c r="B29" s="52"/>
      <c r="C29" s="46"/>
      <c r="D29" s="57"/>
      <c r="E29" s="45"/>
      <c r="F29" s="45"/>
      <c r="G29" s="46"/>
      <c r="H29" s="55"/>
      <c r="I29" s="55"/>
      <c r="J29" s="55"/>
      <c r="K29" s="55"/>
      <c r="L29" s="69"/>
    </row>
    <row r="30" spans="1:13" ht="15" customHeight="1">
      <c r="A30" s="62"/>
      <c r="B30" s="52"/>
      <c r="C30" s="46"/>
      <c r="D30" s="57"/>
      <c r="E30" s="45"/>
      <c r="F30" s="45"/>
      <c r="G30" s="46"/>
      <c r="H30" s="55"/>
      <c r="I30" s="55"/>
      <c r="J30" s="55"/>
      <c r="K30" s="55"/>
      <c r="L30" s="69"/>
    </row>
    <row r="31" spans="1:13" ht="18" customHeight="1">
      <c r="A31" s="62"/>
      <c r="B31" s="52"/>
      <c r="C31" s="46"/>
      <c r="D31" s="57"/>
      <c r="E31" s="45"/>
      <c r="F31" s="45"/>
      <c r="G31" s="46"/>
      <c r="H31" s="55"/>
      <c r="I31" s="55"/>
      <c r="J31" s="55"/>
      <c r="K31" s="55"/>
      <c r="L31" s="69"/>
    </row>
    <row r="32" spans="1:13" ht="5.25" customHeight="1">
      <c r="A32" s="62"/>
      <c r="B32" s="52"/>
      <c r="C32" s="46"/>
      <c r="D32" s="57"/>
      <c r="E32" s="45"/>
      <c r="F32" s="45"/>
      <c r="G32" s="46"/>
      <c r="H32" s="55"/>
      <c r="I32" s="55"/>
      <c r="J32" s="55"/>
      <c r="K32" s="55"/>
      <c r="L32" s="69"/>
    </row>
    <row r="33" spans="1:13" ht="18" hidden="1" customHeight="1">
      <c r="A33" s="62"/>
      <c r="B33" s="52"/>
      <c r="C33" s="46"/>
      <c r="D33" s="57"/>
      <c r="E33" s="45"/>
      <c r="F33" s="45"/>
      <c r="G33" s="46"/>
      <c r="H33" s="55"/>
      <c r="I33" s="55"/>
      <c r="J33" s="55"/>
      <c r="K33" s="55"/>
      <c r="L33" s="69"/>
    </row>
    <row r="34" spans="1:13" ht="98.25" customHeight="1">
      <c r="A34" s="40" t="s">
        <v>43</v>
      </c>
      <c r="B34" s="34" t="s">
        <v>17</v>
      </c>
      <c r="C34" s="32" t="s">
        <v>31</v>
      </c>
      <c r="D34" s="37" t="s">
        <v>79</v>
      </c>
      <c r="E34" s="31" t="s">
        <v>12</v>
      </c>
      <c r="F34" s="31" t="s">
        <v>80</v>
      </c>
      <c r="G34" s="32">
        <v>611.61199999999997</v>
      </c>
      <c r="H34" s="36">
        <v>308.02</v>
      </c>
      <c r="I34" s="36">
        <v>308.02</v>
      </c>
      <c r="J34" s="36">
        <v>308.02</v>
      </c>
      <c r="K34" s="36">
        <f t="shared" ref="K34:K45" si="1">H34+I34+J34</f>
        <v>924.06</v>
      </c>
      <c r="L34" s="69"/>
    </row>
    <row r="35" spans="1:13" ht="145.5" hidden="1" customHeight="1">
      <c r="A35" s="40" t="s">
        <v>44</v>
      </c>
      <c r="B35" s="34" t="s">
        <v>58</v>
      </c>
      <c r="C35" s="32" t="s">
        <v>31</v>
      </c>
      <c r="D35" s="37" t="s">
        <v>11</v>
      </c>
      <c r="E35" s="34" t="s">
        <v>6</v>
      </c>
      <c r="F35" s="34" t="s">
        <v>21</v>
      </c>
      <c r="G35" s="32">
        <v>611</v>
      </c>
      <c r="H35" s="36"/>
      <c r="I35" s="36"/>
      <c r="J35" s="36"/>
      <c r="K35" s="36">
        <f t="shared" si="1"/>
        <v>0</v>
      </c>
      <c r="L35" s="69"/>
    </row>
    <row r="36" spans="1:13" ht="164.25" hidden="1" customHeight="1">
      <c r="A36" s="40" t="s">
        <v>45</v>
      </c>
      <c r="B36" s="34" t="s">
        <v>60</v>
      </c>
      <c r="C36" s="32" t="s">
        <v>31</v>
      </c>
      <c r="D36" s="37" t="s">
        <v>11</v>
      </c>
      <c r="E36" s="34" t="s">
        <v>6</v>
      </c>
      <c r="F36" s="34" t="s">
        <v>7</v>
      </c>
      <c r="G36" s="32">
        <v>611</v>
      </c>
      <c r="H36" s="3">
        <v>0</v>
      </c>
      <c r="I36" s="3">
        <v>0</v>
      </c>
      <c r="J36" s="3"/>
      <c r="K36" s="36">
        <f t="shared" si="1"/>
        <v>0</v>
      </c>
      <c r="L36" s="69"/>
    </row>
    <row r="37" spans="1:13" ht="97.5" hidden="1" customHeight="1">
      <c r="A37" s="40" t="s">
        <v>46</v>
      </c>
      <c r="B37" s="34" t="s">
        <v>59</v>
      </c>
      <c r="C37" s="32" t="s">
        <v>31</v>
      </c>
      <c r="D37" s="37" t="s">
        <v>11</v>
      </c>
      <c r="E37" s="34" t="s">
        <v>6</v>
      </c>
      <c r="F37" s="34" t="s">
        <v>9</v>
      </c>
      <c r="G37" s="32">
        <v>612</v>
      </c>
      <c r="H37" s="3">
        <v>0</v>
      </c>
      <c r="I37" s="3">
        <v>0</v>
      </c>
      <c r="J37" s="3"/>
      <c r="K37" s="36">
        <f t="shared" si="1"/>
        <v>0</v>
      </c>
      <c r="L37" s="69"/>
    </row>
    <row r="38" spans="1:13" ht="162.75" hidden="1" customHeight="1">
      <c r="A38" s="40" t="s">
        <v>47</v>
      </c>
      <c r="B38" s="34" t="s">
        <v>13</v>
      </c>
      <c r="C38" s="32" t="s">
        <v>31</v>
      </c>
      <c r="D38" s="37" t="s">
        <v>11</v>
      </c>
      <c r="E38" s="34" t="s">
        <v>6</v>
      </c>
      <c r="F38" s="34" t="s">
        <v>14</v>
      </c>
      <c r="G38" s="32">
        <v>611</v>
      </c>
      <c r="H38" s="3">
        <v>0</v>
      </c>
      <c r="I38" s="3">
        <v>0</v>
      </c>
      <c r="J38" s="3"/>
      <c r="K38" s="36">
        <f t="shared" si="1"/>
        <v>0</v>
      </c>
      <c r="L38" s="42"/>
    </row>
    <row r="39" spans="1:13" ht="163.5" hidden="1" customHeight="1">
      <c r="A39" s="40" t="s">
        <v>48</v>
      </c>
      <c r="B39" s="34" t="s">
        <v>20</v>
      </c>
      <c r="C39" s="32" t="s">
        <v>31</v>
      </c>
      <c r="D39" s="37" t="s">
        <v>11</v>
      </c>
      <c r="E39" s="32" t="s">
        <v>6</v>
      </c>
      <c r="F39" s="37" t="s">
        <v>27</v>
      </c>
      <c r="G39" s="32">
        <v>611</v>
      </c>
      <c r="H39" s="3">
        <v>0</v>
      </c>
      <c r="I39" s="3">
        <v>0</v>
      </c>
      <c r="J39" s="3"/>
      <c r="K39" s="36">
        <f t="shared" si="1"/>
        <v>0</v>
      </c>
      <c r="L39" s="42"/>
    </row>
    <row r="40" spans="1:13" ht="80.25" hidden="1" customHeight="1">
      <c r="A40" s="40" t="s">
        <v>49</v>
      </c>
      <c r="B40" s="13" t="s">
        <v>25</v>
      </c>
      <c r="C40" s="32" t="s">
        <v>31</v>
      </c>
      <c r="D40" s="37" t="s">
        <v>11</v>
      </c>
      <c r="E40" s="34" t="s">
        <v>6</v>
      </c>
      <c r="F40" s="37" t="s">
        <v>26</v>
      </c>
      <c r="G40" s="32">
        <v>612</v>
      </c>
      <c r="H40" s="3"/>
      <c r="I40" s="3"/>
      <c r="J40" s="3"/>
      <c r="K40" s="36">
        <f t="shared" si="1"/>
        <v>0</v>
      </c>
      <c r="L40" s="42"/>
    </row>
    <row r="41" spans="1:13" ht="129.75" hidden="1" customHeight="1">
      <c r="A41" s="40" t="s">
        <v>50</v>
      </c>
      <c r="B41" s="13" t="s">
        <v>22</v>
      </c>
      <c r="C41" s="32" t="s">
        <v>31</v>
      </c>
      <c r="D41" s="37" t="s">
        <v>11</v>
      </c>
      <c r="E41" s="34" t="s">
        <v>6</v>
      </c>
      <c r="F41" s="37" t="s">
        <v>23</v>
      </c>
      <c r="G41" s="32" t="s">
        <v>18</v>
      </c>
      <c r="H41" s="3"/>
      <c r="I41" s="3"/>
      <c r="J41" s="3"/>
      <c r="K41" s="36">
        <f t="shared" si="1"/>
        <v>0</v>
      </c>
      <c r="L41" s="42"/>
    </row>
    <row r="42" spans="1:13" ht="111.75" hidden="1" customHeight="1">
      <c r="A42" s="41" t="s">
        <v>51</v>
      </c>
      <c r="B42" s="25" t="s">
        <v>19</v>
      </c>
      <c r="C42" s="32" t="s">
        <v>31</v>
      </c>
      <c r="D42" s="37" t="s">
        <v>11</v>
      </c>
      <c r="E42" s="34" t="s">
        <v>6</v>
      </c>
      <c r="F42" s="37" t="s">
        <v>32</v>
      </c>
      <c r="G42" s="32" t="s">
        <v>18</v>
      </c>
      <c r="H42" s="3"/>
      <c r="I42" s="3"/>
      <c r="J42" s="3"/>
      <c r="K42" s="36">
        <f t="shared" si="1"/>
        <v>0</v>
      </c>
      <c r="L42" s="42"/>
    </row>
    <row r="43" spans="1:13" ht="64.5" hidden="1" customHeight="1">
      <c r="A43" s="41" t="s">
        <v>56</v>
      </c>
      <c r="B43" s="26" t="s">
        <v>54</v>
      </c>
      <c r="C43" s="32" t="s">
        <v>31</v>
      </c>
      <c r="D43" s="27" t="s">
        <v>11</v>
      </c>
      <c r="E43" s="14" t="s">
        <v>12</v>
      </c>
      <c r="F43" s="15" t="s">
        <v>57</v>
      </c>
      <c r="G43" s="2" t="s">
        <v>55</v>
      </c>
      <c r="H43" s="3"/>
      <c r="I43" s="3"/>
      <c r="J43" s="3"/>
      <c r="K43" s="36">
        <f t="shared" si="1"/>
        <v>0</v>
      </c>
      <c r="L43" s="42"/>
    </row>
    <row r="44" spans="1:13" ht="116.25" hidden="1" customHeight="1">
      <c r="A44" s="41" t="s">
        <v>61</v>
      </c>
      <c r="B44" s="26" t="s">
        <v>63</v>
      </c>
      <c r="C44" s="32" t="s">
        <v>31</v>
      </c>
      <c r="D44" s="37" t="s">
        <v>11</v>
      </c>
      <c r="E44" s="34" t="s">
        <v>6</v>
      </c>
      <c r="F44" s="37" t="s">
        <v>62</v>
      </c>
      <c r="G44" s="32" t="s">
        <v>18</v>
      </c>
      <c r="H44" s="3">
        <v>0</v>
      </c>
      <c r="I44" s="3">
        <v>0</v>
      </c>
      <c r="J44" s="3">
        <v>0</v>
      </c>
      <c r="K44" s="36">
        <f t="shared" si="1"/>
        <v>0</v>
      </c>
      <c r="L44" s="42"/>
    </row>
    <row r="45" spans="1:13" ht="99" hidden="1" customHeight="1">
      <c r="A45" s="41" t="s">
        <v>64</v>
      </c>
      <c r="B45" s="26" t="s">
        <v>65</v>
      </c>
      <c r="C45" s="32" t="s">
        <v>31</v>
      </c>
      <c r="D45" s="37" t="s">
        <v>11</v>
      </c>
      <c r="E45" s="34" t="s">
        <v>6</v>
      </c>
      <c r="F45" s="37" t="s">
        <v>66</v>
      </c>
      <c r="G45" s="32">
        <v>611.61199999999997</v>
      </c>
      <c r="H45" s="3">
        <v>0</v>
      </c>
      <c r="I45" s="3">
        <v>0</v>
      </c>
      <c r="J45" s="3">
        <v>0</v>
      </c>
      <c r="K45" s="36">
        <f t="shared" si="1"/>
        <v>0</v>
      </c>
      <c r="L45" s="42"/>
    </row>
    <row r="46" spans="1:13" ht="99" customHeight="1">
      <c r="A46" s="41" t="s">
        <v>44</v>
      </c>
      <c r="B46" s="26" t="s">
        <v>54</v>
      </c>
      <c r="C46" s="32" t="s">
        <v>31</v>
      </c>
      <c r="D46" s="37" t="s">
        <v>11</v>
      </c>
      <c r="E46" s="31" t="s">
        <v>12</v>
      </c>
      <c r="F46" s="13" t="s">
        <v>57</v>
      </c>
      <c r="G46" s="37" t="s">
        <v>83</v>
      </c>
      <c r="H46" s="3">
        <v>300</v>
      </c>
      <c r="I46" s="3">
        <v>300</v>
      </c>
      <c r="J46" s="3">
        <v>300</v>
      </c>
      <c r="K46" s="36">
        <f t="shared" ref="K46" si="2">H46+I46+J46</f>
        <v>900</v>
      </c>
      <c r="L46" s="42"/>
    </row>
    <row r="47" spans="1:13" ht="99" customHeight="1">
      <c r="A47" s="41" t="s">
        <v>45</v>
      </c>
      <c r="B47" s="26" t="s">
        <v>90</v>
      </c>
      <c r="C47" s="32" t="s">
        <v>31</v>
      </c>
      <c r="D47" s="37" t="s">
        <v>11</v>
      </c>
      <c r="E47" s="31" t="s">
        <v>12</v>
      </c>
      <c r="F47" s="13" t="s">
        <v>91</v>
      </c>
      <c r="G47" s="37" t="s">
        <v>92</v>
      </c>
      <c r="H47" s="3">
        <v>367.82</v>
      </c>
      <c r="I47" s="3"/>
      <c r="J47" s="3"/>
      <c r="K47" s="36">
        <v>367.82</v>
      </c>
      <c r="L47" s="42"/>
    </row>
    <row r="48" spans="1:13" ht="9.75" customHeight="1">
      <c r="A48" s="65"/>
      <c r="B48" s="53" t="s">
        <v>29</v>
      </c>
      <c r="C48" s="46"/>
      <c r="D48" s="46"/>
      <c r="E48" s="52"/>
      <c r="F48" s="52"/>
      <c r="G48" s="46"/>
      <c r="H48" s="58">
        <f>H26+H34+H46+H47</f>
        <v>3701.51</v>
      </c>
      <c r="I48" s="58">
        <f>I26+I34+I46</f>
        <v>3333.69</v>
      </c>
      <c r="J48" s="58">
        <f>J26+J34+J46</f>
        <v>3333.69</v>
      </c>
      <c r="K48" s="58">
        <f>K26+K34+K46+K47</f>
        <v>10368.89</v>
      </c>
      <c r="L48" s="52"/>
      <c r="M48" s="63"/>
    </row>
    <row r="49" spans="1:13" ht="12.75" customHeight="1">
      <c r="A49" s="62"/>
      <c r="B49" s="52"/>
      <c r="C49" s="46"/>
      <c r="D49" s="46"/>
      <c r="E49" s="52"/>
      <c r="F49" s="52"/>
      <c r="G49" s="46"/>
      <c r="H49" s="58"/>
      <c r="I49" s="58"/>
      <c r="J49" s="58"/>
      <c r="K49" s="58"/>
      <c r="L49" s="52"/>
      <c r="M49" s="64"/>
    </row>
    <row r="50" spans="1:13" ht="19.5" customHeight="1">
      <c r="A50" s="40"/>
      <c r="B50" s="35" t="s">
        <v>10</v>
      </c>
      <c r="C50" s="32"/>
      <c r="D50" s="32"/>
      <c r="E50" s="34"/>
      <c r="F50" s="34"/>
      <c r="G50" s="32"/>
      <c r="H50" s="38">
        <f>H48+H24</f>
        <v>18570.71</v>
      </c>
      <c r="I50" s="38">
        <f>I48+I24</f>
        <v>16021.230000000001</v>
      </c>
      <c r="J50" s="38">
        <f t="shared" ref="J50" si="3">J48+J24</f>
        <v>16021.230000000001</v>
      </c>
      <c r="K50" s="38">
        <f>K48+K24</f>
        <v>50613.17</v>
      </c>
      <c r="L50" s="34"/>
      <c r="M50" s="28"/>
    </row>
    <row r="51" spans="1:13" ht="15.75">
      <c r="B51" s="29"/>
      <c r="C51" s="4"/>
      <c r="G51" s="4"/>
      <c r="H51" s="5"/>
      <c r="I51" s="5"/>
      <c r="J51" s="5"/>
      <c r="K51" s="5"/>
      <c r="L51" s="19"/>
    </row>
    <row r="52" spans="1:13" ht="32.25" customHeight="1">
      <c r="B52" s="44" t="s">
        <v>67</v>
      </c>
      <c r="C52" s="44"/>
      <c r="D52" s="30"/>
      <c r="E52" s="20"/>
      <c r="F52" s="20"/>
      <c r="G52" s="21"/>
      <c r="H52" s="7" t="s">
        <v>73</v>
      </c>
      <c r="K52" s="22"/>
    </row>
  </sheetData>
  <mergeCells count="49">
    <mergeCell ref="A48:A49"/>
    <mergeCell ref="L48:L49"/>
    <mergeCell ref="H7:K7"/>
    <mergeCell ref="L12:L17"/>
    <mergeCell ref="L26:L37"/>
    <mergeCell ref="K12:K16"/>
    <mergeCell ref="A10:K10"/>
    <mergeCell ref="A7:A8"/>
    <mergeCell ref="D12:D16"/>
    <mergeCell ref="J12:J16"/>
    <mergeCell ref="G26:G33"/>
    <mergeCell ref="A26:A33"/>
    <mergeCell ref="M48:M49"/>
    <mergeCell ref="I12:I16"/>
    <mergeCell ref="I26:I33"/>
    <mergeCell ref="B25:K25"/>
    <mergeCell ref="I48:I49"/>
    <mergeCell ref="C12:C16"/>
    <mergeCell ref="C26:C33"/>
    <mergeCell ref="J48:J49"/>
    <mergeCell ref="K48:K49"/>
    <mergeCell ref="I3:L3"/>
    <mergeCell ref="H12:H16"/>
    <mergeCell ref="E48:E49"/>
    <mergeCell ref="F48:F49"/>
    <mergeCell ref="B11:K11"/>
    <mergeCell ref="B26:B33"/>
    <mergeCell ref="J26:J33"/>
    <mergeCell ref="E26:E33"/>
    <mergeCell ref="F26:F33"/>
    <mergeCell ref="D26:D33"/>
    <mergeCell ref="H26:H33"/>
    <mergeCell ref="H48:H49"/>
    <mergeCell ref="K26:K33"/>
    <mergeCell ref="L7:L8"/>
    <mergeCell ref="A6:L6"/>
    <mergeCell ref="A12:A16"/>
    <mergeCell ref="B52:C52"/>
    <mergeCell ref="F12:F16"/>
    <mergeCell ref="G12:G16"/>
    <mergeCell ref="B7:B8"/>
    <mergeCell ref="C7:C8"/>
    <mergeCell ref="D7:G7"/>
    <mergeCell ref="B12:B16"/>
    <mergeCell ref="E12:E16"/>
    <mergeCell ref="G48:G49"/>
    <mergeCell ref="B48:B49"/>
    <mergeCell ref="C48:C49"/>
    <mergeCell ref="D48:D49"/>
  </mergeCells>
  <pageMargins left="0.11811023622047245" right="0.11811023622047245" top="0.74803149606299213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2019-04-30T07:13:04Z</dcterms:modified>
</cp:coreProperties>
</file>