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прил 1" sheetId="1" r:id="rId1"/>
    <sheet name="прил 2" sheetId="2" r:id="rId2"/>
    <sheet name="Лист3" sheetId="3" r:id="rId3"/>
  </sheets>
  <definedNames>
    <definedName name="_xlnm.Print_Area" localSheetId="0">'прил 1'!$A$1:$P$30</definedName>
  </definedNames>
  <calcPr calcId="125725"/>
</workbook>
</file>

<file path=xl/calcChain.xml><?xml version="1.0" encoding="utf-8"?>
<calcChain xmlns="http://schemas.openxmlformats.org/spreadsheetml/2006/main">
  <c r="M14" i="1"/>
  <c r="M13" s="1"/>
  <c r="M18"/>
  <c r="M22"/>
  <c r="M21" l="1"/>
  <c r="M11"/>
  <c r="N17" l="1"/>
  <c r="O17"/>
  <c r="M17"/>
  <c r="O25"/>
  <c r="N25"/>
  <c r="M25"/>
  <c r="P14"/>
  <c r="P13"/>
  <c r="P18"/>
  <c r="P17" s="1"/>
  <c r="P22"/>
  <c r="P21"/>
  <c r="P26"/>
  <c r="P25" s="1"/>
  <c r="O11" l="1"/>
  <c r="I21" l="1"/>
  <c r="I17"/>
  <c r="K17"/>
  <c r="I13"/>
  <c r="K13"/>
  <c r="L21" l="1"/>
  <c r="L17"/>
  <c r="I25"/>
  <c r="I11" s="1"/>
  <c r="J25"/>
  <c r="L25"/>
  <c r="K25"/>
  <c r="L13" l="1"/>
  <c r="L11" s="1"/>
  <c r="J21"/>
  <c r="J17"/>
  <c r="J13"/>
  <c r="J11" l="1"/>
  <c r="N11"/>
  <c r="P11" s="1"/>
  <c r="K21" l="1"/>
  <c r="K11" s="1"/>
</calcChain>
</file>

<file path=xl/sharedStrings.xml><?xml version="1.0" encoding="utf-8"?>
<sst xmlns="http://schemas.openxmlformats.org/spreadsheetml/2006/main" count="108" uniqueCount="65">
  <si>
    <t>Код бюджетной классификации</t>
  </si>
  <si>
    <t>ГРБС</t>
  </si>
  <si>
    <t>ЦСР</t>
  </si>
  <si>
    <t>ВР</t>
  </si>
  <si>
    <t>всего расходные обязательства</t>
  </si>
  <si>
    <t>в том числе:</t>
  </si>
  <si>
    <t>Подпрограмма 2</t>
  </si>
  <si>
    <t>Подпрограмма 1</t>
  </si>
  <si>
    <t>Подпрограмма 3</t>
  </si>
  <si>
    <t>Наименование ГРБС</t>
  </si>
  <si>
    <t>Л.А. Когданина</t>
  </si>
  <si>
    <t>Муниципальная программа</t>
  </si>
  <si>
    <t>"Развитие детско-юношеского спорта и системы подготовки спортивного резерва"</t>
  </si>
  <si>
    <t>"Развитие массовых видов спорта среди детей и подростков в системе подготовки спортивного резерва"</t>
  </si>
  <si>
    <t>Подпрограмма 4</t>
  </si>
  <si>
    <t>"Управление развитием отрасли физической культуры и спорта"</t>
  </si>
  <si>
    <t>Задача 1. Развитие детско-юношеских массовых видов спорта, формирование единой системы поиска, выявления и поддержки одаренных детей, повышение качества управления подготовкой спортивного резерва.</t>
  </si>
  <si>
    <t>"Развитие физической культуры и спорта в городе Шарыпово"</t>
  </si>
  <si>
    <t>«Формирование здорового образа жизни через развитие массовой физической культуры и спорта»</t>
  </si>
  <si>
    <t>Отдел спорта и молодежной политики  Администрации города  Шарыпово</t>
  </si>
  <si>
    <t>Отдел спорта и молодежной политики Администрации города Шарыпово</t>
  </si>
  <si>
    <t>Начальник Отдела СиМП Администрации города Шарыпово</t>
  </si>
  <si>
    <t>Статус (муниципальная программа, подпрограмма)</t>
  </si>
  <si>
    <t>Наименование муниципальной программы, подпрограммы</t>
  </si>
  <si>
    <t>Рз Пр</t>
  </si>
  <si>
    <t>№ п/п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</si>
  <si>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</si>
  <si>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</si>
  <si>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</si>
  <si>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</si>
  <si>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</si>
  <si>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</si>
  <si>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</si>
  <si>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</si>
  <si>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</si>
  <si>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</si>
  <si>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</si>
  <si>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</si>
  <si>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</si>
  <si>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</si>
  <si>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</si>
  <si>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2015г.</t>
  </si>
  <si>
    <t>2016г.</t>
  </si>
  <si>
    <t>2017г.</t>
  </si>
  <si>
    <t>2018г.</t>
  </si>
  <si>
    <t>2019г.</t>
  </si>
  <si>
    <t>2020г.</t>
  </si>
  <si>
    <t>16</t>
  </si>
  <si>
    <t>Х</t>
  </si>
  <si>
    <t>план</t>
  </si>
  <si>
    <t>Информация о ресурсном обеспечении муниципальной программы муниципального образования города Шарыпово Красноярского края за счет средств городского бюджета, в том числе средств, поступивших из бюджетов других уровней бюджетной системы и бюджетов государственных внебюджетных фондов.</t>
  </si>
  <si>
    <t>Итого на очередной финансовый год и плановый период 2018-2020 годы</t>
  </si>
  <si>
    <t>всего расходные обязательства по программе</t>
  </si>
  <si>
    <t xml:space="preserve">Задача 1 Формирование единой системы поиска, выявления и поддержки одаренных детей, повышение качества управления подготовкой спортивного резерва; 
</t>
  </si>
  <si>
    <t>Задача 1 Обеспечение деятельности и выполнение функций Отдела по выработке и реализации муниципальной политики и нормативно-правовому регулированию в сфере физической культуры, спорта, а также по управлению муниципальным имуществом в сфере физической культуры и спорта.</t>
  </si>
  <si>
    <t>Итого по подпрограмме:</t>
  </si>
  <si>
    <t>Всего расходные обязательства:</t>
  </si>
  <si>
    <t>всего расходные обязательства:</t>
  </si>
  <si>
    <t>Цель программы: Формирование системы подготовки спортивного резерва</t>
  </si>
  <si>
    <t>Цель задачи: Создание условий для развития массовой физической культуры и спорта на территории муниципального образования</t>
  </si>
  <si>
    <t>Задача подпрограммы 1 Развитие сети спортивных клубов по месту жительства граждан</t>
  </si>
  <si>
    <t>Приложение № 2 к Паспорту муниципальной                                                            программы "Развитие физической культуры                                                                                                                                           и спорта в городе Шарыпово"</t>
  </si>
  <si>
    <t xml:space="preserve">Приложение № 2 к муниципальной                                                            программе "Развитие физической культуры                                                                                                                                           и спорта в городе Шарыпово", утвержденной 
постановлением Администрации города Шарыпово 
от 04.10.2013 № 239
</t>
  </si>
  <si>
    <t xml:space="preserve">всего расходные обязательства </t>
  </si>
  <si>
    <t xml:space="preserve">Приложение № 1 к постановлению
Администрации города Шарыпово
от _14.12.2018_ № _334_
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</si>
</sst>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Alignment="1">
      <alignment wrapText="1"/>
    </xf>
    <xf numFmtId="4" fontId="0" fillId="0" borderId="0" xfId="0" applyNumberFormat="1"/>
    <xf numFmtId="49" fontId="1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justify" vertical="center" wrapText="1"/>
    </xf>
    <xf numFmtId="4" fontId="3" fillId="0" borderId="0" xfId="0" applyNumberFormat="1" applyFont="1" applyFill="1" applyAlignment="1">
      <alignment horizontal="justify" vertical="center" wrapText="1"/>
    </xf>
    <xf numFmtId="0" fontId="3" fillId="0" borderId="0" xfId="0" applyFont="1" applyFill="1" applyAlignment="1">
      <alignment horizontal="justify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6" fillId="0" borderId="5" xfId="0" applyFont="1" applyFill="1" applyBorder="1" applyAlignment="1">
      <alignment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 wrapText="1"/>
    </xf>
    <xf numFmtId="4" fontId="6" fillId="0" borderId="1" xfId="0" applyNumberFormat="1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justify" vertical="center" wrapText="1"/>
    </xf>
    <xf numFmtId="0" fontId="1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horizontal="left" vertical="top" wrapText="1"/>
    </xf>
    <xf numFmtId="0" fontId="10" fillId="0" borderId="6" xfId="0" applyFont="1" applyFill="1" applyBorder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4" xfId="0" applyNumberFormat="1" applyFont="1" applyFill="1" applyBorder="1" applyAlignment="1">
      <alignment horizontal="left" vertical="center" wrapText="1"/>
    </xf>
    <xf numFmtId="0" fontId="9" fillId="0" borderId="5" xfId="0" applyNumberFormat="1" applyFont="1" applyFill="1" applyBorder="1" applyAlignment="1">
      <alignment horizontal="left" vertical="center" wrapText="1"/>
    </xf>
    <xf numFmtId="0" fontId="9" fillId="0" borderId="6" xfId="0" applyNumberFormat="1" applyFont="1" applyFill="1" applyBorder="1" applyAlignment="1">
      <alignment horizontal="left" vertical="center" wrapText="1"/>
    </xf>
    <xf numFmtId="0" fontId="9" fillId="0" borderId="4" xfId="0" applyNumberFormat="1" applyFont="1" applyFill="1" applyBorder="1" applyAlignment="1">
      <alignment horizontal="left" vertical="top" wrapText="1"/>
    </xf>
    <xf numFmtId="0" fontId="9" fillId="0" borderId="5" xfId="0" applyNumberFormat="1" applyFont="1" applyFill="1" applyBorder="1" applyAlignment="1">
      <alignment horizontal="left" vertical="top" wrapText="1"/>
    </xf>
    <xf numFmtId="0" fontId="9" fillId="0" borderId="6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69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0"/>
  <sheetViews>
    <sheetView tabSelected="1" view="pageBreakPreview" topLeftCell="A21" zoomScale="60" zoomScaleNormal="56" workbookViewId="0">
      <selection activeCell="D10" sqref="D10"/>
    </sheetView>
  </sheetViews>
  <sheetFormatPr defaultColWidth="9.140625" defaultRowHeight="15"/>
  <cols>
    <col min="1" max="1" width="7.5703125" style="29" customWidth="1"/>
    <col min="2" max="2" width="22.28515625" style="29" customWidth="1"/>
    <col min="3" max="3" width="44.42578125" style="29" customWidth="1"/>
    <col min="4" max="4" width="36.140625" style="29" customWidth="1"/>
    <col min="5" max="5" width="9.140625" style="29"/>
    <col min="6" max="6" width="8.7109375" style="29" customWidth="1"/>
    <col min="7" max="7" width="18.7109375" style="3" customWidth="1"/>
    <col min="8" max="8" width="9.5703125" style="29" customWidth="1"/>
    <col min="9" max="9" width="14.140625" style="29" hidden="1" customWidth="1"/>
    <col min="10" max="12" width="13.28515625" style="29" hidden="1" customWidth="1"/>
    <col min="13" max="15" width="20.5703125" style="29" customWidth="1"/>
    <col min="16" max="16" width="25.28515625" style="29" customWidth="1"/>
    <col min="17" max="18" width="9.140625" style="29"/>
    <col min="19" max="21" width="10.28515625" style="29" bestFit="1" customWidth="1"/>
    <col min="22" max="16384" width="9.140625" style="29"/>
  </cols>
  <sheetData>
    <row r="1" spans="1:16" s="34" customFormat="1" ht="9.75" customHeight="1">
      <c r="G1" s="3"/>
    </row>
    <row r="2" spans="1:16" s="40" customFormat="1" ht="73.5" customHeight="1">
      <c r="G2" s="3"/>
      <c r="N2" s="45" t="s">
        <v>64</v>
      </c>
      <c r="O2" s="45"/>
      <c r="P2" s="45"/>
    </row>
    <row r="3" spans="1:16" ht="18.75" hidden="1">
      <c r="M3" s="32"/>
      <c r="N3" s="33"/>
      <c r="O3" s="33"/>
      <c r="P3" s="33"/>
    </row>
    <row r="4" spans="1:16" ht="15" customHeight="1">
      <c r="H4" s="10"/>
      <c r="I4" s="10"/>
      <c r="J4" s="10"/>
      <c r="K4" s="10"/>
      <c r="L4" s="11" t="s">
        <v>61</v>
      </c>
      <c r="M4" s="11"/>
      <c r="N4" s="46" t="s">
        <v>62</v>
      </c>
      <c r="O4" s="46"/>
      <c r="P4" s="46"/>
    </row>
    <row r="5" spans="1:16" ht="18.75" customHeight="1">
      <c r="H5" s="10"/>
      <c r="I5" s="10"/>
      <c r="J5" s="10"/>
      <c r="K5" s="10"/>
      <c r="L5" s="11"/>
      <c r="M5" s="11"/>
      <c r="N5" s="46"/>
      <c r="O5" s="46"/>
      <c r="P5" s="46"/>
    </row>
    <row r="6" spans="1:16" ht="58.5" customHeight="1">
      <c r="L6" s="11"/>
      <c r="M6" s="11"/>
      <c r="N6" s="46"/>
      <c r="O6" s="46"/>
      <c r="P6" s="46"/>
    </row>
    <row r="7" spans="1:16" ht="59.25" customHeight="1">
      <c r="A7" s="48" t="s">
        <v>50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8" spans="1:16" ht="30.75" customHeight="1">
      <c r="A8" s="49" t="s">
        <v>25</v>
      </c>
      <c r="B8" s="49" t="s">
        <v>22</v>
      </c>
      <c r="C8" s="49" t="s">
        <v>23</v>
      </c>
      <c r="D8" s="49" t="s">
        <v>9</v>
      </c>
      <c r="E8" s="51" t="s">
        <v>0</v>
      </c>
      <c r="F8" s="52"/>
      <c r="G8" s="52"/>
      <c r="H8" s="53"/>
      <c r="I8" s="54">
        <v>2014</v>
      </c>
      <c r="J8" s="12"/>
      <c r="K8" s="12"/>
      <c r="L8" s="12"/>
      <c r="M8" s="30" t="s">
        <v>44</v>
      </c>
      <c r="N8" s="30" t="s">
        <v>45</v>
      </c>
      <c r="O8" s="30" t="s">
        <v>46</v>
      </c>
      <c r="P8" s="47" t="s">
        <v>51</v>
      </c>
    </row>
    <row r="9" spans="1:16" ht="51.95" customHeight="1">
      <c r="A9" s="50"/>
      <c r="B9" s="50"/>
      <c r="C9" s="50"/>
      <c r="D9" s="50"/>
      <c r="E9" s="30" t="s">
        <v>1</v>
      </c>
      <c r="F9" s="30" t="s">
        <v>24</v>
      </c>
      <c r="G9" s="13" t="s">
        <v>2</v>
      </c>
      <c r="H9" s="30" t="s">
        <v>3</v>
      </c>
      <c r="I9" s="55"/>
      <c r="J9" s="30" t="s">
        <v>41</v>
      </c>
      <c r="K9" s="30" t="s">
        <v>42</v>
      </c>
      <c r="L9" s="31" t="s">
        <v>43</v>
      </c>
      <c r="M9" s="30" t="s">
        <v>49</v>
      </c>
      <c r="N9" s="30" t="s">
        <v>49</v>
      </c>
      <c r="O9" s="30" t="s">
        <v>49</v>
      </c>
      <c r="P9" s="47"/>
    </row>
    <row r="10" spans="1:16" s="3" customFormat="1" ht="21.75" customHeight="1">
      <c r="A10" s="36" t="s">
        <v>26</v>
      </c>
      <c r="B10" s="36" t="s">
        <v>27</v>
      </c>
      <c r="C10" s="36" t="s">
        <v>28</v>
      </c>
      <c r="D10" s="36" t="s">
        <v>29</v>
      </c>
      <c r="E10" s="14" t="s">
        <v>30</v>
      </c>
      <c r="F10" s="14" t="s">
        <v>31</v>
      </c>
      <c r="G10" s="13" t="s">
        <v>32</v>
      </c>
      <c r="H10" s="14" t="s">
        <v>33</v>
      </c>
      <c r="I10" s="14" t="s">
        <v>34</v>
      </c>
      <c r="J10" s="14" t="s">
        <v>35</v>
      </c>
      <c r="K10" s="14" t="s">
        <v>36</v>
      </c>
      <c r="L10" s="13" t="s">
        <v>37</v>
      </c>
      <c r="M10" s="14" t="s">
        <v>38</v>
      </c>
      <c r="N10" s="14" t="s">
        <v>39</v>
      </c>
      <c r="O10" s="14" t="s">
        <v>40</v>
      </c>
      <c r="P10" s="14" t="s">
        <v>47</v>
      </c>
    </row>
    <row r="11" spans="1:16" s="4" customFormat="1" ht="61.5" customHeight="1">
      <c r="A11" s="15"/>
      <c r="B11" s="15" t="s">
        <v>11</v>
      </c>
      <c r="C11" s="15" t="s">
        <v>17</v>
      </c>
      <c r="D11" s="15" t="s">
        <v>52</v>
      </c>
      <c r="E11" s="8" t="s">
        <v>48</v>
      </c>
      <c r="F11" s="8" t="s">
        <v>48</v>
      </c>
      <c r="G11" s="16" t="s">
        <v>48</v>
      </c>
      <c r="H11" s="8" t="s">
        <v>48</v>
      </c>
      <c r="I11" s="17" t="e">
        <f>I13+I17+I21+I25</f>
        <v>#REF!</v>
      </c>
      <c r="J11" s="17" t="e">
        <f>J13+J17+J21+J25</f>
        <v>#REF!</v>
      </c>
      <c r="K11" s="17" t="e">
        <f>K13+K17+K21+K25</f>
        <v>#REF!</v>
      </c>
      <c r="L11" s="17" t="e">
        <f>L13+L17+L21+L25</f>
        <v>#REF!</v>
      </c>
      <c r="M11" s="9">
        <f>M14+M18+M22+M26</f>
        <v>77398.92</v>
      </c>
      <c r="N11" s="9">
        <f>N14+N18+N22+N26</f>
        <v>59254.130000000005</v>
      </c>
      <c r="O11" s="9">
        <f>O14+O18+O22+O26</f>
        <v>59254.130000000005</v>
      </c>
      <c r="P11" s="9">
        <f>M11+N11+O11</f>
        <v>195907.18</v>
      </c>
    </row>
    <row r="12" spans="1:16" ht="20.25">
      <c r="A12" s="42"/>
      <c r="B12" s="42"/>
      <c r="C12" s="42"/>
      <c r="D12" s="15" t="s">
        <v>5</v>
      </c>
      <c r="E12" s="18"/>
      <c r="F12" s="18"/>
      <c r="G12" s="16"/>
      <c r="H12" s="18"/>
      <c r="I12" s="18"/>
      <c r="J12" s="18"/>
      <c r="K12" s="18"/>
      <c r="L12" s="18"/>
      <c r="M12" s="39"/>
      <c r="N12" s="39"/>
      <c r="O12" s="39"/>
      <c r="P12" s="9"/>
    </row>
    <row r="13" spans="1:16" s="4" customFormat="1" ht="75" customHeight="1">
      <c r="A13" s="15">
        <v>1</v>
      </c>
      <c r="B13" s="15" t="s">
        <v>7</v>
      </c>
      <c r="C13" s="19" t="s">
        <v>18</v>
      </c>
      <c r="D13" s="15" t="s">
        <v>19</v>
      </c>
      <c r="E13" s="16" t="s">
        <v>48</v>
      </c>
      <c r="F13" s="16" t="s">
        <v>48</v>
      </c>
      <c r="G13" s="16" t="s">
        <v>48</v>
      </c>
      <c r="H13" s="16" t="s">
        <v>48</v>
      </c>
      <c r="I13" s="8" t="e">
        <f>#REF!+#REF!+#REF!+#REF!+#REF!+#REF!+#REF!+#REF!+#REF!+#REF!+#REF!+#REF!+#REF!+#REF!+#REF!</f>
        <v>#REF!</v>
      </c>
      <c r="J13" s="8" t="e">
        <f>#REF!+#REF!+#REF!+#REF!+#REF!+#REF!+#REF!+#REF!+#REF!+#REF!+#REF!+#REF!+#REF!+#REF!+#REF!</f>
        <v>#REF!</v>
      </c>
      <c r="K13" s="8" t="e">
        <f>#REF!+#REF!+#REF!+#REF!+#REF!+#REF!+#REF!+#REF!+#REF!+#REF!+#REF!+#REF!+#REF!+#REF!+#REF!</f>
        <v>#REF!</v>
      </c>
      <c r="L13" s="8" t="e">
        <f>#REF!+#REF!+#REF!+#REF!+#REF!+#REF!+#REF!+#REF!+#REF!+#REF!+#REF!+#REF!+#REF!+#REF!+#REF!</f>
        <v>#REF!</v>
      </c>
      <c r="M13" s="37">
        <f>M14</f>
        <v>52269.279999999999</v>
      </c>
      <c r="N13" s="37">
        <v>37868.44</v>
      </c>
      <c r="O13" s="37">
        <v>37868.44</v>
      </c>
      <c r="P13" s="37">
        <f>M13+N13+O13</f>
        <v>128006.16</v>
      </c>
    </row>
    <row r="14" spans="1:16" s="4" customFormat="1" ht="54" customHeight="1">
      <c r="A14" s="59" t="s">
        <v>55</v>
      </c>
      <c r="B14" s="60"/>
      <c r="C14" s="61"/>
      <c r="D14" s="15" t="s">
        <v>63</v>
      </c>
      <c r="E14" s="16" t="s">
        <v>48</v>
      </c>
      <c r="F14" s="16" t="s">
        <v>48</v>
      </c>
      <c r="G14" s="16" t="s">
        <v>48</v>
      </c>
      <c r="H14" s="16" t="s">
        <v>48</v>
      </c>
      <c r="I14" s="8"/>
      <c r="J14" s="8"/>
      <c r="K14" s="8"/>
      <c r="L14" s="8"/>
      <c r="M14" s="37">
        <f>50049+2521.06-300.78</f>
        <v>52269.279999999999</v>
      </c>
      <c r="N14" s="37">
        <v>37868.44</v>
      </c>
      <c r="O14" s="37">
        <v>37868.44</v>
      </c>
      <c r="P14" s="37">
        <f>M14+N14+O14</f>
        <v>128006.16</v>
      </c>
    </row>
    <row r="15" spans="1:16" s="4" customFormat="1" ht="21" hidden="1" customHeight="1">
      <c r="A15" s="56" t="s">
        <v>59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8"/>
    </row>
    <row r="16" spans="1:16" s="4" customFormat="1" ht="24" hidden="1" customHeight="1">
      <c r="A16" s="56" t="s">
        <v>60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8"/>
    </row>
    <row r="17" spans="1:17" s="7" customFormat="1" ht="84.75" customHeight="1">
      <c r="A17" s="21">
        <v>2</v>
      </c>
      <c r="B17" s="21" t="s">
        <v>6</v>
      </c>
      <c r="C17" s="22" t="s">
        <v>12</v>
      </c>
      <c r="D17" s="23" t="s">
        <v>19</v>
      </c>
      <c r="E17" s="24" t="s">
        <v>48</v>
      </c>
      <c r="F17" s="24" t="s">
        <v>48</v>
      </c>
      <c r="G17" s="24" t="s">
        <v>48</v>
      </c>
      <c r="H17" s="24" t="s">
        <v>48</v>
      </c>
      <c r="I17" s="25" t="e">
        <f>#REF!+#REF!+#REF!+#REF!+#REF!+#REF!+#REF!+#REF!+#REF!+#REF!+#REF!+#REF!+#REF!+#REF!+#REF!+#REF!+#REF!+#REF!+#REF!+#REF!+#REF!+#REF!+#REF!+#REF!+#REF!+#REF!</f>
        <v>#REF!</v>
      </c>
      <c r="J17" s="25" t="e">
        <f>#REF!+#REF!+#REF!+#REF!+#REF!+#REF!+#REF!+#REF!+#REF!+#REF!+#REF!+#REF!+#REF!+#REF!+#REF!+#REF!+#REF!+#REF!+#REF!+#REF!+#REF!+#REF!+#REF!+#REF!+#REF!+#REF!</f>
        <v>#REF!</v>
      </c>
      <c r="K17" s="25" t="e">
        <f>#REF!+#REF!+#REF!+#REF!+#REF!+#REF!+#REF!+#REF!+#REF!+#REF!+#REF!+#REF!+#REF!+#REF!+#REF!+#REF!+#REF!+#REF!+#REF!+#REF!+#REF!+#REF!+#REF!+#REF!+#REF!+#REF!</f>
        <v>#REF!</v>
      </c>
      <c r="L17" s="25" t="e">
        <f>#REF!+#REF!+#REF!+#REF!+#REF!+#REF!+#REF!+#REF!+#REF!+#REF!+#REF!+#REF!+#REF!+#REF!+#REF!+#REF!+#REF!+#REF!+#REF!+#REF!+#REF!+#REF!+#REF!+#REF!+#REF!+#REF!+#REF!+#REF!</f>
        <v>#REF!</v>
      </c>
      <c r="M17" s="38">
        <f>M18</f>
        <v>11230.220000000001</v>
      </c>
      <c r="N17" s="38">
        <f t="shared" ref="N17:P17" si="0">N18</f>
        <v>9751.0499999999993</v>
      </c>
      <c r="O17" s="38">
        <f t="shared" si="0"/>
        <v>9751.0499999999993</v>
      </c>
      <c r="P17" s="38">
        <f t="shared" si="0"/>
        <v>30732.32</v>
      </c>
      <c r="Q17" s="6"/>
    </row>
    <row r="18" spans="1:17" s="5" customFormat="1" ht="37.5">
      <c r="A18" s="65" t="s">
        <v>55</v>
      </c>
      <c r="B18" s="66"/>
      <c r="C18" s="67"/>
      <c r="D18" s="23" t="s">
        <v>57</v>
      </c>
      <c r="E18" s="16" t="s">
        <v>48</v>
      </c>
      <c r="F18" s="16" t="s">
        <v>48</v>
      </c>
      <c r="G18" s="16" t="s">
        <v>48</v>
      </c>
      <c r="H18" s="16" t="s">
        <v>48</v>
      </c>
      <c r="I18" s="20"/>
      <c r="J18" s="20"/>
      <c r="K18" s="20"/>
      <c r="L18" s="20"/>
      <c r="M18" s="38">
        <f>11176.28+73.94-20</f>
        <v>11230.220000000001</v>
      </c>
      <c r="N18" s="38">
        <v>9751.0499999999993</v>
      </c>
      <c r="O18" s="38">
        <v>9751.0499999999993</v>
      </c>
      <c r="P18" s="38">
        <f t="shared" ref="P18" si="1">M18+N18+O18</f>
        <v>30732.32</v>
      </c>
    </row>
    <row r="19" spans="1:17" s="5" customFormat="1" ht="29.25" hidden="1" customHeight="1">
      <c r="A19" s="65" t="s">
        <v>58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7"/>
    </row>
    <row r="20" spans="1:17" s="5" customFormat="1" ht="30" hidden="1" customHeight="1">
      <c r="A20" s="68" t="s">
        <v>53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70"/>
    </row>
    <row r="21" spans="1:17" s="7" customFormat="1" ht="84.75" customHeight="1">
      <c r="A21" s="21">
        <v>3</v>
      </c>
      <c r="B21" s="26" t="s">
        <v>8</v>
      </c>
      <c r="C21" s="27" t="s">
        <v>13</v>
      </c>
      <c r="D21" s="23" t="s">
        <v>19</v>
      </c>
      <c r="E21" s="16" t="s">
        <v>48</v>
      </c>
      <c r="F21" s="16" t="s">
        <v>48</v>
      </c>
      <c r="G21" s="16" t="s">
        <v>48</v>
      </c>
      <c r="H21" s="16" t="s">
        <v>48</v>
      </c>
      <c r="I21" s="28" t="e">
        <f>#REF!+#REF!+#REF!+#REF!+#REF!+#REF!+#REF!+#REF!+#REF!+#REF!+#REF!+#REF!+#REF!+#REF!+#REF!+#REF!+#REF!+#REF!+#REF!+#REF!+#REF!+#REF!+#REF!+#REF!+#REF!+#REF!+#REF!+#REF!+#REF!</f>
        <v>#REF!</v>
      </c>
      <c r="J21" s="28" t="e">
        <f>#REF!+#REF!+#REF!+#REF!+#REF!+#REF!+#REF!+#REF!+#REF!+#REF!+#REF!+#REF!+#REF!+#REF!+#REF!+#REF!+#REF!+#REF!+#REF!+#REF!+#REF!+#REF!+#REF!+#REF!+#REF!+#REF!+#REF!+#REF!+#REF!</f>
        <v>#REF!</v>
      </c>
      <c r="K21" s="28" t="e">
        <f>#REF!+#REF!+#REF!+#REF!+#REF!+#REF!+#REF!+#REF!+#REF!+#REF!+#REF!+#REF!+#REF!+#REF!+#REF!+#REF!+#REF!+#REF!+#REF!+#REF!+#REF!+#REF!+#REF!+#REF!+#REF!+#REF!+#REF!+#REF!+#REF!</f>
        <v>#REF!</v>
      </c>
      <c r="L21" s="28" t="e">
        <f>#REF!+#REF!+#REF!+#REF!+#REF!+#REF!+#REF!+#REF!+#REF!+#REF!+#REF!+#REF!+#REF!+#REF!+#REF!+#REF!+#REF!+#REF!+#REF!+#REF!+#REF!+#REF!+#REF!+#REF!+#REF!+#REF!+#REF!+#REF!+#REF!+#REF!+#REF!</f>
        <v>#REF!</v>
      </c>
      <c r="M21" s="37">
        <f>M22</f>
        <v>11391.080000000002</v>
      </c>
      <c r="N21" s="37">
        <v>9092.84</v>
      </c>
      <c r="O21" s="37">
        <v>9092.84</v>
      </c>
      <c r="P21" s="37">
        <f>M21+N21+O21</f>
        <v>29576.760000000002</v>
      </c>
    </row>
    <row r="22" spans="1:17" s="5" customFormat="1" ht="37.5">
      <c r="A22" s="65" t="s">
        <v>55</v>
      </c>
      <c r="B22" s="66"/>
      <c r="C22" s="67"/>
      <c r="D22" s="15" t="s">
        <v>4</v>
      </c>
      <c r="E22" s="16" t="s">
        <v>48</v>
      </c>
      <c r="F22" s="16" t="s">
        <v>48</v>
      </c>
      <c r="G22" s="16" t="s">
        <v>48</v>
      </c>
      <c r="H22" s="16" t="s">
        <v>48</v>
      </c>
      <c r="I22" s="20"/>
      <c r="J22" s="20"/>
      <c r="K22" s="20"/>
      <c r="L22" s="20"/>
      <c r="M22" s="37">
        <f>11313.84+90.04-12.8</f>
        <v>11391.080000000002</v>
      </c>
      <c r="N22" s="37">
        <v>9092.84</v>
      </c>
      <c r="O22" s="37">
        <v>9092.84</v>
      </c>
      <c r="P22" s="37">
        <f>M22+N22+O22</f>
        <v>29576.760000000002</v>
      </c>
    </row>
    <row r="23" spans="1:17" s="5" customFormat="1" ht="18.75" hidden="1">
      <c r="A23" s="51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3"/>
    </row>
    <row r="24" spans="1:17" s="5" customFormat="1" ht="52.5" hidden="1" customHeight="1">
      <c r="A24" s="71" t="s">
        <v>16</v>
      </c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3"/>
    </row>
    <row r="25" spans="1:17" s="5" customFormat="1" ht="94.5" customHeight="1">
      <c r="A25" s="21">
        <v>4</v>
      </c>
      <c r="B25" s="21" t="s">
        <v>14</v>
      </c>
      <c r="C25" s="27" t="s">
        <v>15</v>
      </c>
      <c r="D25" s="15" t="s">
        <v>20</v>
      </c>
      <c r="E25" s="16" t="s">
        <v>48</v>
      </c>
      <c r="F25" s="16" t="s">
        <v>48</v>
      </c>
      <c r="G25" s="16" t="s">
        <v>48</v>
      </c>
      <c r="H25" s="16" t="s">
        <v>48</v>
      </c>
      <c r="I25" s="28" t="e">
        <f>#REF!+#REF!</f>
        <v>#REF!</v>
      </c>
      <c r="J25" s="28" t="e">
        <f>#REF!+#REF!</f>
        <v>#REF!</v>
      </c>
      <c r="K25" s="28" t="e">
        <f>#REF!+#REF!</f>
        <v>#REF!</v>
      </c>
      <c r="L25" s="28" t="e">
        <f>#REF!+#REF!</f>
        <v>#REF!</v>
      </c>
      <c r="M25" s="37">
        <f>M26</f>
        <v>2508.34</v>
      </c>
      <c r="N25" s="37">
        <f t="shared" ref="N25:P25" si="2">N26</f>
        <v>2541.8000000000002</v>
      </c>
      <c r="O25" s="37">
        <f t="shared" si="2"/>
        <v>2541.8000000000002</v>
      </c>
      <c r="P25" s="37">
        <f t="shared" si="2"/>
        <v>7591.9400000000005</v>
      </c>
    </row>
    <row r="26" spans="1:17" s="5" customFormat="1" ht="37.5">
      <c r="A26" s="65" t="s">
        <v>55</v>
      </c>
      <c r="B26" s="66"/>
      <c r="C26" s="67"/>
      <c r="D26" s="15" t="s">
        <v>56</v>
      </c>
      <c r="E26" s="16" t="s">
        <v>48</v>
      </c>
      <c r="F26" s="16" t="s">
        <v>48</v>
      </c>
      <c r="G26" s="16" t="s">
        <v>48</v>
      </c>
      <c r="H26" s="16" t="s">
        <v>48</v>
      </c>
      <c r="I26" s="20"/>
      <c r="J26" s="20"/>
      <c r="K26" s="20"/>
      <c r="L26" s="20"/>
      <c r="M26" s="37">
        <v>2508.34</v>
      </c>
      <c r="N26" s="37">
        <v>2541.8000000000002</v>
      </c>
      <c r="O26" s="37">
        <v>2541.8000000000002</v>
      </c>
      <c r="P26" s="44">
        <f>M26+N26+O26</f>
        <v>7591.9400000000005</v>
      </c>
    </row>
    <row r="27" spans="1:17" s="5" customFormat="1" ht="41.25" hidden="1" customHeight="1">
      <c r="A27" s="56" t="s">
        <v>54</v>
      </c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8"/>
    </row>
    <row r="28" spans="1:17" ht="21.75" customHeight="1">
      <c r="A28" s="43"/>
      <c r="B28" s="43"/>
      <c r="C28" s="43"/>
      <c r="D28" s="43"/>
      <c r="E28" s="43"/>
      <c r="F28" s="43"/>
      <c r="H28" s="43"/>
      <c r="I28" s="43"/>
      <c r="J28" s="43"/>
      <c r="K28" s="43"/>
      <c r="L28" s="43"/>
      <c r="M28" s="43"/>
      <c r="N28" s="43"/>
      <c r="O28" s="43"/>
      <c r="P28" s="43"/>
    </row>
    <row r="29" spans="1:17" ht="69" customHeight="1">
      <c r="A29" s="62" t="s">
        <v>21</v>
      </c>
      <c r="B29" s="62"/>
      <c r="C29" s="62"/>
      <c r="D29" s="41"/>
      <c r="E29" s="41"/>
      <c r="F29" s="41"/>
      <c r="H29" s="41"/>
      <c r="I29" s="63" t="s">
        <v>10</v>
      </c>
      <c r="J29" s="63"/>
      <c r="K29" s="63"/>
      <c r="L29" s="41"/>
      <c r="M29" s="64" t="s">
        <v>10</v>
      </c>
      <c r="N29" s="64"/>
      <c r="O29" s="64"/>
      <c r="P29" s="41"/>
    </row>
    <row r="30" spans="1:17">
      <c r="A30" s="35"/>
      <c r="B30" s="35"/>
      <c r="C30" s="35"/>
      <c r="D30" s="35"/>
      <c r="E30" s="35"/>
      <c r="F30" s="35"/>
      <c r="H30" s="35"/>
      <c r="I30" s="35"/>
      <c r="J30" s="35"/>
      <c r="K30" s="35"/>
      <c r="L30" s="35"/>
      <c r="M30" s="35"/>
      <c r="N30" s="35"/>
      <c r="O30" s="35"/>
      <c r="P30" s="35"/>
    </row>
  </sheetData>
  <mergeCells count="24">
    <mergeCell ref="A15:P15"/>
    <mergeCell ref="A14:C14"/>
    <mergeCell ref="A29:C29"/>
    <mergeCell ref="I29:K29"/>
    <mergeCell ref="A27:P27"/>
    <mergeCell ref="M29:O29"/>
    <mergeCell ref="A26:C26"/>
    <mergeCell ref="A20:P20"/>
    <mergeCell ref="A24:P24"/>
    <mergeCell ref="A23:P23"/>
    <mergeCell ref="A22:C22"/>
    <mergeCell ref="A18:C18"/>
    <mergeCell ref="A19:P19"/>
    <mergeCell ref="A16:P16"/>
    <mergeCell ref="N2:P2"/>
    <mergeCell ref="N4:P6"/>
    <mergeCell ref="P8:P9"/>
    <mergeCell ref="A7:P7"/>
    <mergeCell ref="A8:A9"/>
    <mergeCell ref="B8:B9"/>
    <mergeCell ref="C8:C9"/>
    <mergeCell ref="D8:D9"/>
    <mergeCell ref="E8:H8"/>
    <mergeCell ref="I8:I9"/>
  </mergeCells>
  <pageMargins left="0.70866141732283472" right="0.31496062992125984" top="0.35433070866141736" bottom="0.35433070866141736" header="0.31496062992125984" footer="0.31496062992125984"/>
  <pageSetup paperSize="9" scale="53" fitToHeight="14" orientation="landscape" verticalDpi="180" r:id="rId1"/>
  <rowBreaks count="1" manualBreakCount="1">
    <brk id="30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XFD1048576"/>
    </sheetView>
  </sheetViews>
  <sheetFormatPr defaultColWidth="9.140625" defaultRowHeight="11.25"/>
  <cols>
    <col min="1" max="16384" width="9.140625" style="1"/>
  </cols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C3:D15"/>
  <sheetViews>
    <sheetView workbookViewId="0">
      <selection activeCell="C13" sqref="C13"/>
    </sheetView>
  </sheetViews>
  <sheetFormatPr defaultRowHeight="15"/>
  <cols>
    <col min="3" max="3" width="16.28515625" customWidth="1"/>
    <col min="4" max="4" width="12.140625" customWidth="1"/>
  </cols>
  <sheetData>
    <row r="3" spans="3:4">
      <c r="C3" s="2"/>
      <c r="D3" s="2"/>
    </row>
    <row r="4" spans="3:4">
      <c r="C4" s="2"/>
      <c r="D4" s="2"/>
    </row>
    <row r="5" spans="3:4">
      <c r="C5" s="2"/>
      <c r="D5" s="2"/>
    </row>
    <row r="7" spans="3:4">
      <c r="C7" s="2"/>
      <c r="D7" s="2"/>
    </row>
    <row r="8" spans="3:4">
      <c r="C8" s="2"/>
      <c r="D8" s="2"/>
    </row>
    <row r="9" spans="3:4">
      <c r="C9" s="2"/>
      <c r="D9" s="2"/>
    </row>
    <row r="10" spans="3:4">
      <c r="C10" s="2"/>
      <c r="D10" s="2"/>
    </row>
    <row r="11" spans="3:4">
      <c r="C11" s="2"/>
      <c r="D11" s="2"/>
    </row>
    <row r="12" spans="3:4">
      <c r="C12" s="2"/>
      <c r="D12" s="2"/>
    </row>
    <row r="13" spans="3:4">
      <c r="C13" s="2"/>
      <c r="D13" s="2"/>
    </row>
    <row r="14" spans="3:4">
      <c r="C14" s="2"/>
      <c r="D14" s="2"/>
    </row>
    <row r="15" spans="3:4">
      <c r="C15" s="2"/>
      <c r="D15" s="2"/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прил 1</vt:lpstr>
      <vt:lpstr>прил 2</vt:lpstr>
      <vt:lpstr>Лист3</vt:lpstr>
      <vt:lpstr>'прил 1'!Область_печати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2018-12-21T01:33:17Z</dcterms:modified>
</cp:coreProperties>
</file>