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25725" refMode="R1C1"/>
</workbook>
</file>

<file path=xl/calcChain.xml><?xml version="1.0" encoding="utf-8"?>
<calcChain xmlns="http://schemas.openxmlformats.org/spreadsheetml/2006/main">
  <c r="I67" i="1"/>
  <c r="J67"/>
  <c r="H67"/>
  <c r="H42"/>
  <c r="K66" l="1"/>
  <c r="K41"/>
  <c r="I9"/>
  <c r="J9"/>
  <c r="J34"/>
  <c r="I34"/>
  <c r="I42" s="1"/>
  <c r="K32"/>
  <c r="J42" l="1"/>
  <c r="J69" s="1"/>
  <c r="I69"/>
  <c r="H69"/>
  <c r="K65" l="1"/>
  <c r="K64"/>
  <c r="K63"/>
  <c r="K62"/>
  <c r="K61"/>
  <c r="K60"/>
  <c r="K59"/>
  <c r="K58"/>
  <c r="K57"/>
  <c r="K56"/>
  <c r="K55"/>
  <c r="K54"/>
  <c r="K53"/>
  <c r="K52"/>
  <c r="K44"/>
  <c r="K40"/>
  <c r="K39"/>
  <c r="K38"/>
  <c r="K37"/>
  <c r="K36"/>
  <c r="K35"/>
  <c r="K34"/>
  <c r="K33"/>
  <c r="K31"/>
  <c r="K30"/>
  <c r="K29"/>
  <c r="K28"/>
  <c r="K27"/>
  <c r="K26"/>
  <c r="K25"/>
  <c r="K24"/>
  <c r="K23"/>
  <c r="K22"/>
  <c r="K21"/>
  <c r="K20"/>
  <c r="K19"/>
  <c r="K15"/>
  <c r="K14"/>
  <c r="K16"/>
  <c r="K17"/>
  <c r="K18"/>
  <c r="K9"/>
  <c r="K67" l="1"/>
  <c r="K42"/>
  <c r="K69" s="1"/>
</calcChain>
</file>

<file path=xl/sharedStrings.xml><?xml version="1.0" encoding="utf-8"?>
<sst xmlns="http://schemas.openxmlformats.org/spreadsheetml/2006/main" count="310" uniqueCount="140">
  <si>
    <t>ГРБС</t>
  </si>
  <si>
    <t>Код бюджетной классификации</t>
  </si>
  <si>
    <t>РзПр</t>
  </si>
  <si>
    <t>ЦСР</t>
  </si>
  <si>
    <t>ВР</t>
  </si>
  <si>
    <t>Задача 1. Развитие библиотечного дела</t>
  </si>
  <si>
    <t>О801</t>
  </si>
  <si>
    <t>О518521</t>
  </si>
  <si>
    <t>Финансовое обеспечение расходов, направляемых на повышение размеров оплаты труда отдельных категорий работников муниципальных учреждений в соответствии с указанием Президента Российской Федерации а рамках подпрограммы «Сохранение культурного наследия»</t>
  </si>
  <si>
    <t>О518734</t>
  </si>
  <si>
    <t xml:space="preserve"> Поддержка социокультурных проектов муниципальных учреждений культуры и образовательных учреждений в области культуры в рамках подпрограммы «Сохранение культурного наследия»</t>
  </si>
  <si>
    <t>Софинансирование расходов на поддержку социокультурных проектов муниципальных учреждений культуры и образовательных учреждений в области культуры в рамках подпрограммы «Сохранение культурного наследия»</t>
  </si>
  <si>
    <t>О518748</t>
  </si>
  <si>
    <t>Задача 2. Развитие музейного дела</t>
  </si>
  <si>
    <t>О518522</t>
  </si>
  <si>
    <t>ВСЕГО</t>
  </si>
  <si>
    <t>О517481</t>
  </si>
  <si>
    <t>031</t>
  </si>
  <si>
    <t>0801</t>
  </si>
  <si>
    <t>Комплектование книжных фондов библиотек муниципальных образований за счет федерального бюджета в рамках подпрограммы "Сохранение культурного наследия"</t>
  </si>
  <si>
    <t>Расходы на повышение минимальных размеров окладов, ставок заработной платы работников бюджетной сферы, которым предоставляется региональная выплата, с 1 октября 2014 года на 10 процентов в рамках подпрограммы "Сохранение культурного наследия"</t>
  </si>
  <si>
    <t>0511022</t>
  </si>
  <si>
    <t>О511022</t>
  </si>
  <si>
    <t>Комплектование книжных фондов библиотек муниципальных образований Красноярского края в рамках подпрограммы "Сохранение культурного наследия"</t>
  </si>
  <si>
    <t>О518535</t>
  </si>
  <si>
    <t>Софинансирование мероприятий, направленных на комплектование книжных фондов библиотек муниципальных образований Красноярского края в рамках подпрограммы "Сохранение культурного наследия"</t>
  </si>
  <si>
    <t>Обеспечение муниципальных учреждений на реализацию ими отдельных расходных обязательств в рамках подпрограммы "Сохранение культурного наследия"</t>
  </si>
  <si>
    <t>611      612</t>
  </si>
  <si>
    <t>611, 612</t>
  </si>
  <si>
    <t>Проведение текущего и капитального ремонта объектов социальной сферы муниципального образования г. Шарыпово в рамках подпрограммы "Сохранение культурного наследия "</t>
  </si>
  <si>
    <t>О517488, 0510074880</t>
  </si>
  <si>
    <t>О511021,   0510010210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</si>
  <si>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"Сохранение культурного наследия"</t>
  </si>
  <si>
    <t>О518534, 05100L1440</t>
  </si>
  <si>
    <t>О515144,  0510051440</t>
  </si>
  <si>
    <t>О511021,  0510010210</t>
  </si>
  <si>
    <t>Софинансирование расходов на организационную и материально-техническую модернизацию муниципальных библиотек в рамках подпрограммы "Сохранение культурного наследия"</t>
  </si>
  <si>
    <t>Софинансирование расходов на поддержку социокультурных проектов муниципальных учреждений культуры и образовательных учреждений в области культуры в рамках подпрограммы "Сохранение культурного наследия"</t>
  </si>
  <si>
    <t>05100S4490</t>
  </si>
  <si>
    <t>05100S4810</t>
  </si>
  <si>
    <t>05100S4880</t>
  </si>
  <si>
    <t>Софинансирование расходов на организацию туристко-рекреационных зон в рамках подпрограммы "Сохранение культурного наследия"</t>
  </si>
  <si>
    <t>05100S4800</t>
  </si>
  <si>
    <t>0510010220</t>
  </si>
  <si>
    <t>Обеспечение деятельности (оказание  услуг) подведомственных учреждений в рамках подпрограммы "Сохранения культурного наследия"</t>
  </si>
  <si>
    <t>611     612</t>
  </si>
  <si>
    <t>0510074490</t>
  </si>
  <si>
    <t>Комплектование книжных фондов муниципальных библиотек в рамках подпрограммы "Сохранение культурного наследия" за счет бюджета города</t>
  </si>
  <si>
    <t>Расходы на организационную и материально-техническую модернизацию муниципальных библиотек в рамках подпрограммы "Сохранение культурного наследия"</t>
  </si>
  <si>
    <t>Итого по задаче  2</t>
  </si>
  <si>
    <t>Перечень мероприятий подпрограммы "Сохранение культурного наследия"</t>
  </si>
  <si>
    <t xml:space="preserve">среднее число книговыдач в расчете на 1 тыс.населения не менее 11081 </t>
  </si>
  <si>
    <t>Отдел культуры администрации города Шарыпово</t>
  </si>
  <si>
    <t>Персональные выплаты, устанавливаемые в целях повышения оплаты труда молодым специалистам в рамках подпрограммы "Сохранение культурного наследия"</t>
  </si>
  <si>
    <t>0510010310</t>
  </si>
  <si>
    <t>0510085180</t>
  </si>
  <si>
    <t>№ п/п</t>
  </si>
  <si>
    <t>1.</t>
  </si>
  <si>
    <t>1.1.</t>
  </si>
  <si>
    <t>1.2.</t>
  </si>
  <si>
    <t>1.3.</t>
  </si>
  <si>
    <t>1.4.</t>
  </si>
  <si>
    <t>1.5.</t>
  </si>
  <si>
    <t>1.6.</t>
  </si>
  <si>
    <t>1.7.</t>
  </si>
  <si>
    <t>1.8.</t>
  </si>
  <si>
    <t>1.9.</t>
  </si>
  <si>
    <t>1.10.</t>
  </si>
  <si>
    <t>1.12.</t>
  </si>
  <si>
    <t>1.13.</t>
  </si>
  <si>
    <t>1.15.</t>
  </si>
  <si>
    <t>1.16.</t>
  </si>
  <si>
    <t>1.17.</t>
  </si>
  <si>
    <t>1.18.</t>
  </si>
  <si>
    <t>1.19.</t>
  </si>
  <si>
    <t>2.1.</t>
  </si>
  <si>
    <t>2.2.</t>
  </si>
  <si>
    <t>2.3.</t>
  </si>
  <si>
    <t>2.4.</t>
  </si>
  <si>
    <t>2.5.</t>
  </si>
  <si>
    <t>2.6.</t>
  </si>
  <si>
    <t>2.7.</t>
  </si>
  <si>
    <t>2.8.</t>
  </si>
  <si>
    <t>2.9.</t>
  </si>
  <si>
    <t>2.10.</t>
  </si>
  <si>
    <t>1.21.</t>
  </si>
  <si>
    <t>Поддержка отрасли культуры за счет средств федерального бюджета в рамках подпрограммы "Сохранение культурного наследия"</t>
  </si>
  <si>
    <t>0510055190</t>
  </si>
  <si>
    <t>1.23.</t>
  </si>
  <si>
    <t>Поддержка отрасли культуры в рамках подпрограммы "Сохранение культурного наследия" за счет бюджета города</t>
  </si>
  <si>
    <t>05100L5190</t>
  </si>
  <si>
    <t>Обеспечение деятельности (оказание услуг) подведомственных учреждений музейного типа в рамках подпрограммы "Сохранение культурного наследия"</t>
  </si>
  <si>
    <t>Средства на повышение размеров оплаты труда основного персонала библиотек и музеев Красноярского края в рамках подпрограммы "Сохранение культурного наследия"</t>
  </si>
  <si>
    <t>0510010440</t>
  </si>
  <si>
    <t>Внебюджетные источники</t>
  </si>
  <si>
    <t>130, 180</t>
  </si>
  <si>
    <t>2.13.</t>
  </si>
  <si>
    <t>03150000000510</t>
  </si>
  <si>
    <t>1.26.</t>
  </si>
  <si>
    <t>Поддержка отрасли культуры в рамках подпрограммы "Сохранение культурного наследия"</t>
  </si>
  <si>
    <t>05100R5190</t>
  </si>
  <si>
    <t>1.27.</t>
  </si>
  <si>
    <t>Софинансирование мероприятий, направленных на поддержку отрасли культура в рамках подпрограммы "Сохранение культурного наследия"</t>
  </si>
  <si>
    <t>05100S5190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</si>
  <si>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"Сохранения культурного наследия"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</si>
  <si>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"Сохранения культурного наследия" за счет бюджета города</t>
  </si>
  <si>
    <t>Обеспечение деятельности (оказание услуг) подведомственных учреждений музейного типа в рамках подпрограммы "Сохранения культурного наследия"</t>
  </si>
  <si>
    <t>Комплектование книжных фондов муниципальных библиотек в рамках подпрограммы "Сохранение культурного наследия"</t>
  </si>
  <si>
    <t>Финансовое обеспечение расходов, направляемых на повышение размеров оплаты труда отдельных категорий работников муниципальных учреждений в соответствии с указанием Президента Российской Федерации в рамках подпрограммы «Сохранение культурного наследия»</t>
  </si>
  <si>
    <t>2.14.</t>
  </si>
  <si>
    <t>0510074810</t>
  </si>
  <si>
    <t>Поддержка социокультурных проектов муниципальных учреждений культуры и образовательных учреждений в области культуры в рамках подпрограммы "Сохранение культурного наследия"</t>
  </si>
  <si>
    <t>Проведение текущего и капитального ремонта объектов социальной сферы муниципального образования г. Шарыпово в рамках подпрограммы "Сохранение культурного наследия"</t>
  </si>
  <si>
    <t>2.15.</t>
  </si>
  <si>
    <t>Средства на повышение размеров оплаты труда основного персонала работников учреждений культуры в рамках подпрограммы "Сохранение культурного наследия"</t>
  </si>
  <si>
    <t>0510010460</t>
  </si>
  <si>
    <t>1.28.</t>
  </si>
  <si>
    <t>Начальник Отдела культуры администрации  города Шарыпово</t>
  </si>
  <si>
    <t>количество посетителей библиотек  всего не менее 1012,0 тыс.человек</t>
  </si>
  <si>
    <t>количество посетителей краеведческого музея составит всего   не менее 111,8 тыс.человек</t>
  </si>
  <si>
    <t>Цели, задачи, мероприятия подпрограммы</t>
  </si>
  <si>
    <t>Расходы по годам реализации программы (тыс. руб.)</t>
  </si>
  <si>
    <t>Ожидаемый непосредственный результат ( краткое описание) от реализации подпрограммного мероприятия (в том числе в натуральном выражении)</t>
  </si>
  <si>
    <t>С.Н.Гроза</t>
  </si>
  <si>
    <t xml:space="preserve">2019 год </t>
  </si>
  <si>
    <t xml:space="preserve">2020 год </t>
  </si>
  <si>
    <t>Итого по задаче  1</t>
  </si>
  <si>
    <t>ГРБС/ ДопКР</t>
  </si>
  <si>
    <t>031/031</t>
  </si>
  <si>
    <t>031/030</t>
  </si>
  <si>
    <t>0510075110</t>
  </si>
  <si>
    <t>0510085200</t>
  </si>
  <si>
    <t>0510085330</t>
  </si>
  <si>
    <t>031/034</t>
  </si>
  <si>
    <t>0510085220</t>
  </si>
  <si>
    <t>130,180</t>
  </si>
  <si>
    <t xml:space="preserve">2021 год </t>
  </si>
  <si>
    <t>Итого на 2019-2021 годы</t>
  </si>
  <si>
    <t xml:space="preserve">Цель подпрограммы: сохранение и эффективное использование культурного наследия муниципального образования  город Шарыпово </t>
  </si>
  <si>
    <t>"Приложение № 2 к подпрограмме "Сохранение культурного наследия" муниципальной программе "Развитие культуры",  утвержденной постановлением администрации города Шарыпово от      _____________   2018г. №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</si>
</sst>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0">
    <font>
      <sz val="11"/>
      <color theme="1"/>
      <name val="Calibri"/>
      <family val="2"/>
      <scheme val="minor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rgb="FFFF0000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5" fillId="0" borderId="0" applyFont="0" applyFill="0" applyBorder="0" applyAlignment="0" applyProtection="0"/>
    <xf numFmtId="0" fontId="7" fillId="0" borderId="0"/>
  </cellStyleXfs>
  <cellXfs count="103">
    <xf numFmtId="0" fontId="0" fillId="0" borderId="0" xfId="0"/>
    <xf numFmtId="49" fontId="3" fillId="0" borderId="2" xfId="0" applyNumberFormat="1" applyFont="1" applyFill="1" applyBorder="1" applyAlignment="1">
      <alignment horizontal="left" vertical="top" wrapText="1"/>
    </xf>
    <xf numFmtId="0" fontId="4" fillId="0" borderId="0" xfId="0" applyFont="1" applyFill="1"/>
    <xf numFmtId="0" fontId="3" fillId="0" borderId="2" xfId="0" applyFont="1" applyFill="1" applyBorder="1" applyAlignment="1">
      <alignment wrapText="1"/>
    </xf>
    <xf numFmtId="49" fontId="3" fillId="0" borderId="2" xfId="0" applyNumberFormat="1" applyFont="1" applyFill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4" fillId="0" borderId="0" xfId="0" applyFont="1" applyFill="1" applyAlignment="1">
      <alignment horizontal="center"/>
    </xf>
    <xf numFmtId="3" fontId="3" fillId="0" borderId="2" xfId="0" applyNumberFormat="1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/>
    </xf>
    <xf numFmtId="0" fontId="2" fillId="0" borderId="0" xfId="0" applyFont="1" applyFill="1" applyAlignment="1">
      <alignment vertical="center" wrapText="1"/>
    </xf>
    <xf numFmtId="164" fontId="3" fillId="0" borderId="2" xfId="1" applyFont="1" applyFill="1" applyBorder="1" applyAlignment="1">
      <alignment vertical="top" wrapText="1"/>
    </xf>
    <xf numFmtId="0" fontId="4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 vertical="top"/>
    </xf>
    <xf numFmtId="49" fontId="3" fillId="0" borderId="2" xfId="2" applyNumberFormat="1" applyFont="1" applyFill="1" applyBorder="1" applyAlignment="1">
      <alignment horizontal="left" vertical="top" wrapText="1"/>
    </xf>
    <xf numFmtId="49" fontId="3" fillId="0" borderId="2" xfId="0" applyNumberFormat="1" applyFont="1" applyFill="1" applyBorder="1" applyAlignment="1" applyProtection="1">
      <alignment horizontal="left" vertical="top" wrapText="1"/>
    </xf>
    <xf numFmtId="49" fontId="3" fillId="0" borderId="2" xfId="0" applyNumberFormat="1" applyFont="1" applyFill="1" applyBorder="1" applyAlignment="1" applyProtection="1">
      <alignment horizontal="center" vertical="top" wrapText="1"/>
    </xf>
    <xf numFmtId="164" fontId="4" fillId="0" borderId="0" xfId="1" applyFont="1" applyFill="1"/>
    <xf numFmtId="0" fontId="4" fillId="0" borderId="0" xfId="0" applyFont="1" applyFill="1" applyAlignment="1">
      <alignment vertical="center"/>
    </xf>
    <xf numFmtId="43" fontId="3" fillId="0" borderId="2" xfId="0" applyNumberFormat="1" applyFont="1" applyFill="1" applyBorder="1" applyAlignment="1">
      <alignment vertical="center" wrapText="1"/>
    </xf>
    <xf numFmtId="43" fontId="4" fillId="0" borderId="0" xfId="0" applyNumberFormat="1" applyFont="1" applyFill="1" applyAlignment="1">
      <alignment vertical="center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43" fontId="4" fillId="0" borderId="0" xfId="0" applyNumberFormat="1" applyFont="1" applyFill="1"/>
    <xf numFmtId="43" fontId="3" fillId="0" borderId="3" xfId="0" applyNumberFormat="1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distributed" wrapText="1"/>
    </xf>
    <xf numFmtId="0" fontId="8" fillId="0" borderId="3" xfId="0" applyFont="1" applyFill="1" applyBorder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vertical="top" wrapText="1"/>
    </xf>
    <xf numFmtId="164" fontId="3" fillId="0" borderId="2" xfId="1" applyFont="1" applyFill="1" applyBorder="1" applyAlignment="1">
      <alignment horizontal="right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center"/>
    </xf>
    <xf numFmtId="164" fontId="3" fillId="0" borderId="2" xfId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vertical="center" wrapText="1"/>
    </xf>
    <xf numFmtId="49" fontId="3" fillId="0" borderId="2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vertical="center" wrapText="1"/>
    </xf>
    <xf numFmtId="164" fontId="3" fillId="0" borderId="2" xfId="1" applyFont="1" applyFill="1" applyBorder="1" applyAlignment="1">
      <alignment horizontal="right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vertical="top" wrapText="1"/>
    </xf>
    <xf numFmtId="0" fontId="4" fillId="2" borderId="2" xfId="0" applyFont="1" applyFill="1" applyBorder="1" applyAlignment="1">
      <alignment horizontal="center" vertical="center"/>
    </xf>
    <xf numFmtId="16" fontId="4" fillId="2" borderId="2" xfId="0" applyNumberFormat="1" applyFont="1" applyFill="1" applyBorder="1" applyAlignment="1">
      <alignment horizontal="center" vertical="center"/>
    </xf>
    <xf numFmtId="17" fontId="4" fillId="2" borderId="2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top" wrapText="1"/>
    </xf>
    <xf numFmtId="164" fontId="3" fillId="2" borderId="2" xfId="1" applyFont="1" applyFill="1" applyBorder="1" applyAlignment="1">
      <alignment horizontal="right" vertical="top" wrapText="1"/>
    </xf>
    <xf numFmtId="0" fontId="3" fillId="2" borderId="2" xfId="0" applyFont="1" applyFill="1" applyBorder="1" applyAlignment="1">
      <alignment horizontal="center" vertical="center" wrapText="1"/>
    </xf>
    <xf numFmtId="164" fontId="3" fillId="2" borderId="2" xfId="1" applyFont="1" applyFill="1" applyBorder="1" applyAlignment="1">
      <alignment horizontal="right" vertical="center" wrapText="1"/>
    </xf>
    <xf numFmtId="0" fontId="3" fillId="2" borderId="2" xfId="0" applyFont="1" applyFill="1" applyBorder="1" applyAlignment="1">
      <alignment vertical="top" wrapText="1"/>
    </xf>
    <xf numFmtId="49" fontId="3" fillId="2" borderId="2" xfId="0" applyNumberFormat="1" applyFont="1" applyFill="1" applyBorder="1" applyAlignment="1">
      <alignment horizontal="center" vertical="top" wrapText="1"/>
    </xf>
    <xf numFmtId="49" fontId="3" fillId="2" borderId="2" xfId="0" applyNumberFormat="1" applyFont="1" applyFill="1" applyBorder="1" applyAlignment="1">
      <alignment vertical="top" wrapText="1"/>
    </xf>
    <xf numFmtId="0" fontId="6" fillId="2" borderId="2" xfId="0" applyFont="1" applyFill="1" applyBorder="1" applyAlignment="1">
      <alignment vertical="top" wrapText="1"/>
    </xf>
    <xf numFmtId="164" fontId="6" fillId="2" borderId="2" xfId="1" applyFont="1" applyFill="1" applyBorder="1" applyAlignment="1">
      <alignment horizontal="right" vertical="top" wrapText="1"/>
    </xf>
    <xf numFmtId="49" fontId="3" fillId="2" borderId="2" xfId="0" applyNumberFormat="1" applyFont="1" applyFill="1" applyBorder="1" applyAlignment="1">
      <alignment horizontal="center" vertical="top" wrapText="1"/>
    </xf>
    <xf numFmtId="164" fontId="3" fillId="2" borderId="2" xfId="1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center" vertical="top" wrapText="1"/>
    </xf>
    <xf numFmtId="164" fontId="6" fillId="2" borderId="0" xfId="1" applyFont="1" applyFill="1" applyBorder="1" applyAlignment="1">
      <alignment horizontal="right" vertical="top" wrapText="1"/>
    </xf>
    <xf numFmtId="164" fontId="3" fillId="2" borderId="2" xfId="1" applyFont="1" applyFill="1" applyBorder="1" applyAlignment="1">
      <alignment horizontal="right" vertical="top" wrapText="1"/>
    </xf>
    <xf numFmtId="0" fontId="4" fillId="2" borderId="2" xfId="0" applyFont="1" applyFill="1" applyBorder="1" applyAlignment="1">
      <alignment horizontal="center" vertical="center"/>
    </xf>
    <xf numFmtId="164" fontId="6" fillId="2" borderId="2" xfId="1" applyFont="1" applyFill="1" applyBorder="1" applyAlignment="1">
      <alignment horizontal="right" vertical="top" wrapText="1"/>
    </xf>
    <xf numFmtId="0" fontId="3" fillId="0" borderId="0" xfId="0" applyFont="1" applyFill="1" applyAlignment="1">
      <alignment horizontal="left" vertical="distributed"/>
    </xf>
    <xf numFmtId="49" fontId="3" fillId="0" borderId="2" xfId="0" applyNumberFormat="1" applyFont="1" applyFill="1" applyBorder="1" applyAlignment="1">
      <alignment vertical="top" wrapText="1"/>
    </xf>
    <xf numFmtId="0" fontId="3" fillId="2" borderId="2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top" wrapText="1"/>
    </xf>
    <xf numFmtId="0" fontId="6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0" fontId="2" fillId="0" borderId="0" xfId="0" applyNumberFormat="1" applyFont="1" applyFill="1" applyAlignment="1">
      <alignment horizontal="left" vertical="center" wrapText="1"/>
    </xf>
    <xf numFmtId="164" fontId="3" fillId="2" borderId="2" xfId="1" applyFont="1" applyFill="1" applyBorder="1" applyAlignment="1">
      <alignment horizontal="right" vertical="top" wrapText="1"/>
    </xf>
    <xf numFmtId="0" fontId="6" fillId="0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vertical="top" wrapText="1"/>
    </xf>
    <xf numFmtId="49" fontId="3" fillId="2" borderId="2" xfId="0" applyNumberFormat="1" applyFont="1" applyFill="1" applyBorder="1" applyAlignment="1">
      <alignment vertical="top" wrapText="1"/>
    </xf>
    <xf numFmtId="49" fontId="3" fillId="2" borderId="2" xfId="0" applyNumberFormat="1" applyFont="1" applyFill="1" applyBorder="1" applyAlignment="1">
      <alignment horizontal="center" vertical="top" wrapText="1"/>
    </xf>
    <xf numFmtId="164" fontId="6" fillId="2" borderId="2" xfId="1" applyFont="1" applyFill="1" applyBorder="1" applyAlignment="1">
      <alignment horizontal="right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distributed"/>
    </xf>
    <xf numFmtId="0" fontId="4" fillId="2" borderId="2" xfId="0" applyFont="1" applyFill="1" applyBorder="1" applyAlignment="1">
      <alignment horizontal="center" vertical="center"/>
    </xf>
    <xf numFmtId="164" fontId="4" fillId="0" borderId="5" xfId="0" applyNumberFormat="1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left" vertical="center" wrapText="1"/>
    </xf>
    <xf numFmtId="16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top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71"/>
  <sheetViews>
    <sheetView tabSelected="1" zoomScale="75" zoomScaleNormal="75" workbookViewId="0">
      <selection activeCell="P4" sqref="P4"/>
    </sheetView>
  </sheetViews>
  <sheetFormatPr defaultColWidth="9.140625" defaultRowHeight="15"/>
  <cols>
    <col min="1" max="1" width="7.85546875" style="14" customWidth="1"/>
    <col min="2" max="2" width="33.42578125" style="2" customWidth="1"/>
    <col min="3" max="3" width="18.140625" style="8" customWidth="1"/>
    <col min="4" max="4" width="9.140625" style="16"/>
    <col min="5" max="5" width="9.85546875" style="2" customWidth="1"/>
    <col min="6" max="6" width="18" style="2" customWidth="1"/>
    <col min="7" max="7" width="9.85546875" style="8" bestFit="1" customWidth="1"/>
    <col min="8" max="10" width="15" style="2" customWidth="1"/>
    <col min="11" max="11" width="20.5703125" style="2" customWidth="1"/>
    <col min="12" max="12" width="20.85546875" style="2" customWidth="1"/>
    <col min="13" max="13" width="17.140625" style="2" customWidth="1"/>
    <col min="14" max="16384" width="9.140625" style="2"/>
  </cols>
  <sheetData>
    <row r="1" spans="1:12" ht="81.75" customHeight="1">
      <c r="H1" s="12"/>
      <c r="I1" s="80" t="s">
        <v>139</v>
      </c>
      <c r="J1" s="80"/>
      <c r="K1" s="80"/>
      <c r="L1" s="80"/>
    </row>
    <row r="4" spans="1:12" ht="37.5" customHeight="1">
      <c r="A4" s="89" t="s">
        <v>50</v>
      </c>
      <c r="B4" s="89"/>
      <c r="C4" s="89"/>
      <c r="D4" s="89"/>
      <c r="E4" s="89"/>
      <c r="F4" s="89"/>
      <c r="G4" s="89"/>
      <c r="H4" s="89"/>
      <c r="I4" s="89"/>
      <c r="J4" s="89"/>
      <c r="K4" s="89"/>
      <c r="L4" s="89"/>
    </row>
    <row r="5" spans="1:12" ht="15.75" customHeight="1">
      <c r="A5" s="100" t="s">
        <v>56</v>
      </c>
      <c r="B5" s="72" t="s">
        <v>120</v>
      </c>
      <c r="C5" s="72" t="s">
        <v>0</v>
      </c>
      <c r="D5" s="74" t="s">
        <v>1</v>
      </c>
      <c r="E5" s="75"/>
      <c r="F5" s="75"/>
      <c r="G5" s="76"/>
      <c r="H5" s="96" t="s">
        <v>121</v>
      </c>
      <c r="I5" s="97"/>
      <c r="J5" s="97"/>
      <c r="K5" s="98"/>
      <c r="L5" s="87" t="s">
        <v>122</v>
      </c>
    </row>
    <row r="6" spans="1:12" ht="151.5" customHeight="1">
      <c r="A6" s="101"/>
      <c r="B6" s="73"/>
      <c r="C6" s="73"/>
      <c r="D6" s="32" t="s">
        <v>127</v>
      </c>
      <c r="E6" s="32" t="s">
        <v>2</v>
      </c>
      <c r="F6" s="32" t="s">
        <v>3</v>
      </c>
      <c r="G6" s="32" t="s">
        <v>4</v>
      </c>
      <c r="H6" s="33" t="s">
        <v>124</v>
      </c>
      <c r="I6" s="33" t="s">
        <v>125</v>
      </c>
      <c r="J6" s="33" t="s">
        <v>136</v>
      </c>
      <c r="K6" s="32" t="s">
        <v>137</v>
      </c>
      <c r="L6" s="88"/>
    </row>
    <row r="7" spans="1:12" ht="24" customHeight="1">
      <c r="A7" s="82" t="s">
        <v>138</v>
      </c>
      <c r="B7" s="82"/>
      <c r="C7" s="82"/>
      <c r="D7" s="82"/>
      <c r="E7" s="82"/>
      <c r="F7" s="82"/>
      <c r="G7" s="82"/>
      <c r="H7" s="82"/>
      <c r="I7" s="82"/>
      <c r="J7" s="82"/>
      <c r="K7" s="82"/>
      <c r="L7" s="31"/>
    </row>
    <row r="8" spans="1:12" ht="24" customHeight="1">
      <c r="A8" s="30" t="s">
        <v>57</v>
      </c>
      <c r="B8" s="82" t="s">
        <v>5</v>
      </c>
      <c r="C8" s="82"/>
      <c r="D8" s="82"/>
      <c r="E8" s="82"/>
      <c r="F8" s="82"/>
      <c r="G8" s="82"/>
      <c r="H8" s="82"/>
      <c r="I8" s="82"/>
      <c r="J8" s="82"/>
      <c r="K8" s="82"/>
      <c r="L8" s="3"/>
    </row>
    <row r="9" spans="1:12" ht="15" customHeight="1">
      <c r="A9" s="90" t="s">
        <v>58</v>
      </c>
      <c r="B9" s="77" t="s">
        <v>44</v>
      </c>
      <c r="C9" s="79" t="s">
        <v>52</v>
      </c>
      <c r="D9" s="102" t="s">
        <v>128</v>
      </c>
      <c r="E9" s="70" t="s">
        <v>18</v>
      </c>
      <c r="F9" s="70" t="s">
        <v>131</v>
      </c>
      <c r="G9" s="71" t="s">
        <v>28</v>
      </c>
      <c r="H9" s="81">
        <v>9094.74</v>
      </c>
      <c r="I9" s="81">
        <f t="shared" ref="I9:J9" si="0">9074.74+20</f>
        <v>9094.74</v>
      </c>
      <c r="J9" s="81">
        <f t="shared" si="0"/>
        <v>9094.74</v>
      </c>
      <c r="K9" s="81">
        <f>H9+I9+J9</f>
        <v>27284.22</v>
      </c>
      <c r="L9" s="99" t="s">
        <v>118</v>
      </c>
    </row>
    <row r="10" spans="1:12" ht="15" customHeight="1">
      <c r="A10" s="90"/>
      <c r="B10" s="77"/>
      <c r="C10" s="79"/>
      <c r="D10" s="102"/>
      <c r="E10" s="70"/>
      <c r="F10" s="70"/>
      <c r="G10" s="71"/>
      <c r="H10" s="81"/>
      <c r="I10" s="81"/>
      <c r="J10" s="81"/>
      <c r="K10" s="81"/>
      <c r="L10" s="99"/>
    </row>
    <row r="11" spans="1:12" ht="15" customHeight="1">
      <c r="A11" s="90"/>
      <c r="B11" s="77"/>
      <c r="C11" s="79"/>
      <c r="D11" s="102"/>
      <c r="E11" s="70"/>
      <c r="F11" s="70"/>
      <c r="G11" s="71"/>
      <c r="H11" s="81"/>
      <c r="I11" s="81"/>
      <c r="J11" s="81"/>
      <c r="K11" s="81"/>
      <c r="L11" s="99"/>
    </row>
    <row r="12" spans="1:12" ht="15" customHeight="1">
      <c r="A12" s="90"/>
      <c r="B12" s="77"/>
      <c r="C12" s="79"/>
      <c r="D12" s="102"/>
      <c r="E12" s="70"/>
      <c r="F12" s="70"/>
      <c r="G12" s="71"/>
      <c r="H12" s="81"/>
      <c r="I12" s="81"/>
      <c r="J12" s="81"/>
      <c r="K12" s="81"/>
      <c r="L12" s="99"/>
    </row>
    <row r="13" spans="1:12" ht="35.25" customHeight="1">
      <c r="A13" s="90"/>
      <c r="B13" s="77"/>
      <c r="C13" s="79"/>
      <c r="D13" s="102"/>
      <c r="E13" s="70"/>
      <c r="F13" s="70"/>
      <c r="G13" s="71"/>
      <c r="H13" s="81"/>
      <c r="I13" s="81"/>
      <c r="J13" s="81"/>
      <c r="K13" s="81"/>
      <c r="L13" s="99"/>
    </row>
    <row r="14" spans="1:12" ht="98.25" customHeight="1">
      <c r="A14" s="50" t="s">
        <v>59</v>
      </c>
      <c r="B14" s="35" t="s">
        <v>26</v>
      </c>
      <c r="C14" s="36" t="s">
        <v>52</v>
      </c>
      <c r="D14" s="48" t="s">
        <v>129</v>
      </c>
      <c r="E14" s="4" t="s">
        <v>18</v>
      </c>
      <c r="F14" s="4" t="s">
        <v>130</v>
      </c>
      <c r="G14" s="53">
        <v>611.61199999999997</v>
      </c>
      <c r="H14" s="54">
        <v>1200.53</v>
      </c>
      <c r="I14" s="54">
        <v>1200.53</v>
      </c>
      <c r="J14" s="54">
        <v>1200.53</v>
      </c>
      <c r="K14" s="54">
        <f>SUM(H14:J14)</f>
        <v>3601.59</v>
      </c>
      <c r="L14" s="99"/>
    </row>
    <row r="15" spans="1:12" ht="147.75" hidden="1" customHeight="1">
      <c r="A15" s="51" t="s">
        <v>60</v>
      </c>
      <c r="B15" s="35" t="s">
        <v>104</v>
      </c>
      <c r="C15" s="36" t="s">
        <v>52</v>
      </c>
      <c r="D15" s="39" t="s">
        <v>17</v>
      </c>
      <c r="E15" s="35" t="s">
        <v>6</v>
      </c>
      <c r="F15" s="35" t="s">
        <v>31</v>
      </c>
      <c r="G15" s="36">
        <v>611</v>
      </c>
      <c r="H15" s="38"/>
      <c r="I15" s="38"/>
      <c r="J15" s="38"/>
      <c r="K15" s="38">
        <f>SUM(H15:J15)</f>
        <v>0</v>
      </c>
      <c r="L15" s="99"/>
    </row>
    <row r="16" spans="1:12" ht="161.25" hidden="1" customHeight="1">
      <c r="A16" s="50" t="s">
        <v>61</v>
      </c>
      <c r="B16" s="35" t="s">
        <v>32</v>
      </c>
      <c r="C16" s="36" t="s">
        <v>52</v>
      </c>
      <c r="D16" s="39" t="s">
        <v>17</v>
      </c>
      <c r="E16" s="36" t="s">
        <v>6</v>
      </c>
      <c r="F16" s="1" t="s">
        <v>43</v>
      </c>
      <c r="G16" s="36">
        <v>611</v>
      </c>
      <c r="H16" s="41"/>
      <c r="I16" s="41"/>
      <c r="J16" s="41"/>
      <c r="K16" s="38">
        <f>SUM(H16:J16)</f>
        <v>0</v>
      </c>
      <c r="L16" s="99"/>
    </row>
    <row r="17" spans="1:12" ht="163.5" hidden="1" customHeight="1">
      <c r="A17" s="50" t="s">
        <v>62</v>
      </c>
      <c r="B17" s="35" t="s">
        <v>105</v>
      </c>
      <c r="C17" s="36" t="s">
        <v>52</v>
      </c>
      <c r="D17" s="39" t="s">
        <v>17</v>
      </c>
      <c r="E17" s="35" t="s">
        <v>6</v>
      </c>
      <c r="F17" s="35" t="s">
        <v>7</v>
      </c>
      <c r="G17" s="36">
        <v>611</v>
      </c>
      <c r="H17" s="38"/>
      <c r="I17" s="38">
        <v>0</v>
      </c>
      <c r="J17" s="38">
        <v>0</v>
      </c>
      <c r="K17" s="38">
        <f>SUM(H17:J17)</f>
        <v>0</v>
      </c>
      <c r="L17" s="99"/>
    </row>
    <row r="18" spans="1:12" ht="161.25" hidden="1" customHeight="1">
      <c r="A18" s="50" t="s">
        <v>63</v>
      </c>
      <c r="B18" s="35" t="s">
        <v>8</v>
      </c>
      <c r="C18" s="36" t="s">
        <v>52</v>
      </c>
      <c r="D18" s="39" t="s">
        <v>17</v>
      </c>
      <c r="E18" s="35" t="s">
        <v>6</v>
      </c>
      <c r="F18" s="35" t="s">
        <v>9</v>
      </c>
      <c r="G18" s="36">
        <v>611</v>
      </c>
      <c r="H18" s="38"/>
      <c r="I18" s="38">
        <v>0</v>
      </c>
      <c r="J18" s="38">
        <v>0</v>
      </c>
      <c r="K18" s="38">
        <f>SUM(H18:J18)</f>
        <v>0</v>
      </c>
      <c r="L18" s="99"/>
    </row>
    <row r="19" spans="1:12" ht="114.75" hidden="1" customHeight="1">
      <c r="A19" s="50" t="s">
        <v>64</v>
      </c>
      <c r="B19" s="35" t="s">
        <v>10</v>
      </c>
      <c r="C19" s="36" t="s">
        <v>52</v>
      </c>
      <c r="D19" s="39" t="s">
        <v>17</v>
      </c>
      <c r="E19" s="35" t="s">
        <v>6</v>
      </c>
      <c r="F19" s="35" t="s">
        <v>16</v>
      </c>
      <c r="G19" s="9" t="s">
        <v>45</v>
      </c>
      <c r="H19" s="38"/>
      <c r="I19" s="38">
        <v>0</v>
      </c>
      <c r="J19" s="38">
        <v>0</v>
      </c>
      <c r="K19" s="38">
        <f t="shared" ref="K19:K35" si="1">H19+I19+J19</f>
        <v>0</v>
      </c>
      <c r="L19" s="42"/>
    </row>
    <row r="20" spans="1:12" ht="131.25" hidden="1" customHeight="1">
      <c r="A20" s="50" t="s">
        <v>65</v>
      </c>
      <c r="B20" s="35" t="s">
        <v>11</v>
      </c>
      <c r="C20" s="36" t="s">
        <v>52</v>
      </c>
      <c r="D20" s="39" t="s">
        <v>17</v>
      </c>
      <c r="E20" s="35" t="s">
        <v>6</v>
      </c>
      <c r="F20" s="35" t="s">
        <v>12</v>
      </c>
      <c r="G20" s="36" t="s">
        <v>27</v>
      </c>
      <c r="H20" s="38"/>
      <c r="I20" s="38">
        <v>0</v>
      </c>
      <c r="J20" s="38">
        <v>0</v>
      </c>
      <c r="K20" s="38">
        <f t="shared" si="1"/>
        <v>0</v>
      </c>
      <c r="L20" s="42"/>
    </row>
    <row r="21" spans="1:12" ht="162.75" hidden="1" customHeight="1">
      <c r="A21" s="50" t="s">
        <v>66</v>
      </c>
      <c r="B21" s="35" t="s">
        <v>20</v>
      </c>
      <c r="C21" s="36" t="s">
        <v>52</v>
      </c>
      <c r="D21" s="39" t="s">
        <v>17</v>
      </c>
      <c r="E21" s="4" t="s">
        <v>18</v>
      </c>
      <c r="F21" s="4" t="s">
        <v>21</v>
      </c>
      <c r="G21" s="36">
        <v>611</v>
      </c>
      <c r="H21" s="38"/>
      <c r="I21" s="38">
        <v>0</v>
      </c>
      <c r="J21" s="38">
        <v>0</v>
      </c>
      <c r="K21" s="38">
        <f t="shared" si="1"/>
        <v>0</v>
      </c>
      <c r="L21" s="42" t="s">
        <v>51</v>
      </c>
    </row>
    <row r="22" spans="1:12" ht="97.5" hidden="1" customHeight="1">
      <c r="A22" s="50" t="s">
        <v>67</v>
      </c>
      <c r="B22" s="17" t="s">
        <v>47</v>
      </c>
      <c r="C22" s="36" t="s">
        <v>52</v>
      </c>
      <c r="D22" s="39" t="s">
        <v>17</v>
      </c>
      <c r="E22" s="4" t="s">
        <v>18</v>
      </c>
      <c r="F22" s="4" t="s">
        <v>33</v>
      </c>
      <c r="G22" s="36">
        <v>611</v>
      </c>
      <c r="H22" s="38"/>
      <c r="I22" s="38">
        <v>0</v>
      </c>
      <c r="J22" s="38">
        <v>0</v>
      </c>
      <c r="K22" s="38">
        <f t="shared" si="1"/>
        <v>0</v>
      </c>
      <c r="L22" s="42"/>
    </row>
    <row r="23" spans="1:12" ht="84" customHeight="1">
      <c r="A23" s="50" t="s">
        <v>60</v>
      </c>
      <c r="B23" s="35" t="s">
        <v>107</v>
      </c>
      <c r="C23" s="36" t="s">
        <v>52</v>
      </c>
      <c r="D23" s="48" t="s">
        <v>128</v>
      </c>
      <c r="E23" s="4" t="s">
        <v>18</v>
      </c>
      <c r="F23" s="4" t="s">
        <v>132</v>
      </c>
      <c r="G23" s="53">
        <v>611</v>
      </c>
      <c r="H23" s="66">
        <v>130.19999999999999</v>
      </c>
      <c r="I23" s="66">
        <v>130.19999999999999</v>
      </c>
      <c r="J23" s="66">
        <v>130.19999999999999</v>
      </c>
      <c r="K23" s="66">
        <f t="shared" si="1"/>
        <v>390.59999999999997</v>
      </c>
      <c r="L23" s="3"/>
    </row>
    <row r="24" spans="1:12" ht="114.75" hidden="1" customHeight="1">
      <c r="A24" s="50" t="s">
        <v>68</v>
      </c>
      <c r="B24" s="35" t="s">
        <v>19</v>
      </c>
      <c r="C24" s="36" t="s">
        <v>52</v>
      </c>
      <c r="D24" s="39" t="s">
        <v>17</v>
      </c>
      <c r="E24" s="4" t="s">
        <v>18</v>
      </c>
      <c r="F24" s="4" t="s">
        <v>34</v>
      </c>
      <c r="G24" s="36">
        <v>611</v>
      </c>
      <c r="H24" s="38"/>
      <c r="I24" s="38"/>
      <c r="J24" s="38"/>
      <c r="K24" s="38">
        <f t="shared" si="1"/>
        <v>0</v>
      </c>
      <c r="L24" s="3"/>
    </row>
    <row r="25" spans="1:12" ht="112.5" hidden="1" customHeight="1">
      <c r="A25" s="50" t="s">
        <v>69</v>
      </c>
      <c r="B25" s="35" t="s">
        <v>25</v>
      </c>
      <c r="C25" s="36" t="s">
        <v>52</v>
      </c>
      <c r="D25" s="39" t="s">
        <v>17</v>
      </c>
      <c r="E25" s="4" t="s">
        <v>18</v>
      </c>
      <c r="F25" s="4" t="s">
        <v>24</v>
      </c>
      <c r="G25" s="36">
        <v>611</v>
      </c>
      <c r="H25" s="38"/>
      <c r="I25" s="38">
        <v>0</v>
      </c>
      <c r="J25" s="38"/>
      <c r="K25" s="38">
        <f t="shared" si="1"/>
        <v>0</v>
      </c>
      <c r="L25" s="3"/>
    </row>
    <row r="26" spans="1:12" ht="114.75" customHeight="1">
      <c r="A26" s="50" t="s">
        <v>61</v>
      </c>
      <c r="B26" s="35" t="s">
        <v>92</v>
      </c>
      <c r="C26" s="36" t="s">
        <v>52</v>
      </c>
      <c r="D26" s="48" t="s">
        <v>128</v>
      </c>
      <c r="E26" s="4" t="s">
        <v>18</v>
      </c>
      <c r="F26" s="49" t="s">
        <v>93</v>
      </c>
      <c r="G26" s="53">
        <v>611</v>
      </c>
      <c r="H26" s="54">
        <v>646</v>
      </c>
      <c r="I26" s="38">
        <v>646</v>
      </c>
      <c r="J26" s="38">
        <v>646</v>
      </c>
      <c r="K26" s="38">
        <f t="shared" si="1"/>
        <v>1938</v>
      </c>
      <c r="L26" s="3"/>
    </row>
    <row r="27" spans="1:12" ht="100.5" hidden="1" customHeight="1">
      <c r="A27" s="50" t="s">
        <v>70</v>
      </c>
      <c r="B27" s="35" t="s">
        <v>23</v>
      </c>
      <c r="C27" s="36" t="s">
        <v>52</v>
      </c>
      <c r="D27" s="39" t="s">
        <v>17</v>
      </c>
      <c r="E27" s="4" t="s">
        <v>18</v>
      </c>
      <c r="F27" s="4" t="s">
        <v>30</v>
      </c>
      <c r="G27" s="53">
        <v>611</v>
      </c>
      <c r="H27" s="54"/>
      <c r="I27" s="38">
        <v>0</v>
      </c>
      <c r="J27" s="38">
        <v>0</v>
      </c>
      <c r="K27" s="38">
        <f t="shared" si="1"/>
        <v>0</v>
      </c>
      <c r="L27" s="3"/>
    </row>
    <row r="28" spans="1:12" ht="109.5" hidden="1" customHeight="1">
      <c r="A28" s="52" t="s">
        <v>71</v>
      </c>
      <c r="B28" s="1" t="s">
        <v>36</v>
      </c>
      <c r="C28" s="36" t="s">
        <v>52</v>
      </c>
      <c r="D28" s="39" t="s">
        <v>17</v>
      </c>
      <c r="E28" s="4" t="s">
        <v>18</v>
      </c>
      <c r="F28" s="39" t="s">
        <v>38</v>
      </c>
      <c r="G28" s="53" t="s">
        <v>28</v>
      </c>
      <c r="H28" s="54"/>
      <c r="I28" s="38">
        <v>0</v>
      </c>
      <c r="J28" s="38">
        <v>0</v>
      </c>
      <c r="K28" s="38">
        <f t="shared" si="1"/>
        <v>0</v>
      </c>
      <c r="L28" s="3"/>
    </row>
    <row r="29" spans="1:12" ht="131.25" hidden="1" customHeight="1">
      <c r="A29" s="50" t="s">
        <v>72</v>
      </c>
      <c r="B29" s="1" t="s">
        <v>37</v>
      </c>
      <c r="C29" s="36" t="s">
        <v>52</v>
      </c>
      <c r="D29" s="39" t="s">
        <v>17</v>
      </c>
      <c r="E29" s="4" t="s">
        <v>18</v>
      </c>
      <c r="F29" s="39" t="s">
        <v>39</v>
      </c>
      <c r="G29" s="53">
        <v>612</v>
      </c>
      <c r="H29" s="54"/>
      <c r="I29" s="38">
        <v>0</v>
      </c>
      <c r="J29" s="38">
        <v>0</v>
      </c>
      <c r="K29" s="38">
        <f t="shared" si="1"/>
        <v>0</v>
      </c>
      <c r="L29" s="3"/>
    </row>
    <row r="30" spans="1:12" ht="116.25" hidden="1" customHeight="1">
      <c r="A30" s="52" t="s">
        <v>73</v>
      </c>
      <c r="B30" s="1" t="s">
        <v>25</v>
      </c>
      <c r="C30" s="36" t="s">
        <v>52</v>
      </c>
      <c r="D30" s="39" t="s">
        <v>17</v>
      </c>
      <c r="E30" s="4" t="s">
        <v>18</v>
      </c>
      <c r="F30" s="39" t="s">
        <v>40</v>
      </c>
      <c r="G30" s="53">
        <v>611</v>
      </c>
      <c r="H30" s="54"/>
      <c r="I30" s="38">
        <v>0</v>
      </c>
      <c r="J30" s="38">
        <v>0</v>
      </c>
      <c r="K30" s="38">
        <f t="shared" si="1"/>
        <v>0</v>
      </c>
      <c r="L30" s="3"/>
    </row>
    <row r="31" spans="1:12" ht="100.5" hidden="1" customHeight="1">
      <c r="A31" s="50" t="s">
        <v>74</v>
      </c>
      <c r="B31" s="17" t="s">
        <v>48</v>
      </c>
      <c r="C31" s="36" t="s">
        <v>52</v>
      </c>
      <c r="D31" s="39" t="s">
        <v>17</v>
      </c>
      <c r="E31" s="4" t="s">
        <v>18</v>
      </c>
      <c r="F31" s="39" t="s">
        <v>46</v>
      </c>
      <c r="G31" s="53" t="s">
        <v>28</v>
      </c>
      <c r="H31" s="54"/>
      <c r="I31" s="38">
        <v>0</v>
      </c>
      <c r="J31" s="38">
        <v>0</v>
      </c>
      <c r="K31" s="38">
        <f t="shared" si="1"/>
        <v>0</v>
      </c>
      <c r="L31" s="3"/>
    </row>
    <row r="32" spans="1:12" ht="97.5" customHeight="1">
      <c r="A32" s="50" t="s">
        <v>62</v>
      </c>
      <c r="B32" s="18" t="s">
        <v>53</v>
      </c>
      <c r="C32" s="36" t="s">
        <v>52</v>
      </c>
      <c r="D32" s="48" t="s">
        <v>128</v>
      </c>
      <c r="E32" s="4" t="s">
        <v>18</v>
      </c>
      <c r="F32" s="1" t="s">
        <v>54</v>
      </c>
      <c r="G32" s="53">
        <v>611</v>
      </c>
      <c r="H32" s="54">
        <v>128.47999999999999</v>
      </c>
      <c r="I32" s="38">
        <v>128.47999999999999</v>
      </c>
      <c r="J32" s="38">
        <v>128.47999999999999</v>
      </c>
      <c r="K32" s="38">
        <f t="shared" si="1"/>
        <v>385.43999999999994</v>
      </c>
      <c r="L32" s="3"/>
    </row>
    <row r="33" spans="1:13" ht="82.5" hidden="1" customHeight="1">
      <c r="A33" s="50" t="s">
        <v>85</v>
      </c>
      <c r="B33" s="18" t="s">
        <v>86</v>
      </c>
      <c r="C33" s="36" t="s">
        <v>52</v>
      </c>
      <c r="D33" s="39" t="s">
        <v>17</v>
      </c>
      <c r="E33" s="4" t="s">
        <v>18</v>
      </c>
      <c r="F33" s="19" t="s">
        <v>87</v>
      </c>
      <c r="G33" s="53">
        <v>611</v>
      </c>
      <c r="H33" s="54"/>
      <c r="I33" s="38">
        <v>0</v>
      </c>
      <c r="J33" s="38">
        <v>0</v>
      </c>
      <c r="K33" s="38">
        <f t="shared" si="1"/>
        <v>0</v>
      </c>
      <c r="L33" s="3"/>
    </row>
    <row r="34" spans="1:13" ht="116.25" customHeight="1">
      <c r="A34" s="50" t="s">
        <v>63</v>
      </c>
      <c r="B34" s="18" t="s">
        <v>112</v>
      </c>
      <c r="C34" s="36" t="s">
        <v>52</v>
      </c>
      <c r="D34" s="48" t="s">
        <v>128</v>
      </c>
      <c r="E34" s="4" t="s">
        <v>18</v>
      </c>
      <c r="F34" s="18" t="s">
        <v>55</v>
      </c>
      <c r="G34" s="53">
        <v>611.61199999999997</v>
      </c>
      <c r="H34" s="54">
        <v>1536</v>
      </c>
      <c r="I34" s="54">
        <f>315+1221</f>
        <v>1536</v>
      </c>
      <c r="J34" s="54">
        <f>315+1221</f>
        <v>1536</v>
      </c>
      <c r="K34" s="54">
        <f t="shared" si="1"/>
        <v>4608</v>
      </c>
      <c r="L34" s="3"/>
    </row>
    <row r="35" spans="1:13" ht="79.5" hidden="1" customHeight="1">
      <c r="A35" s="50" t="s">
        <v>88</v>
      </c>
      <c r="B35" s="18" t="s">
        <v>89</v>
      </c>
      <c r="C35" s="36" t="s">
        <v>52</v>
      </c>
      <c r="D35" s="39" t="s">
        <v>17</v>
      </c>
      <c r="E35" s="4" t="s">
        <v>18</v>
      </c>
      <c r="F35" s="19" t="s">
        <v>90</v>
      </c>
      <c r="G35" s="53">
        <v>611</v>
      </c>
      <c r="H35" s="54"/>
      <c r="I35" s="54"/>
      <c r="J35" s="54"/>
      <c r="K35" s="54">
        <f t="shared" si="1"/>
        <v>0</v>
      </c>
      <c r="L35" s="3"/>
    </row>
    <row r="36" spans="1:13" ht="65.25" customHeight="1">
      <c r="A36" s="50" t="s">
        <v>64</v>
      </c>
      <c r="B36" s="18" t="s">
        <v>99</v>
      </c>
      <c r="C36" s="36" t="s">
        <v>52</v>
      </c>
      <c r="D36" s="48" t="s">
        <v>129</v>
      </c>
      <c r="E36" s="4" t="s">
        <v>18</v>
      </c>
      <c r="F36" s="18" t="s">
        <v>100</v>
      </c>
      <c r="G36" s="53">
        <v>611.61199999999997</v>
      </c>
      <c r="H36" s="54">
        <v>124.2</v>
      </c>
      <c r="I36" s="54">
        <v>124.2</v>
      </c>
      <c r="J36" s="54">
        <v>124.2</v>
      </c>
      <c r="K36" s="54">
        <f>I36+J36+H36</f>
        <v>372.6</v>
      </c>
      <c r="L36" s="3"/>
    </row>
    <row r="37" spans="1:13" ht="65.25" customHeight="1">
      <c r="A37" s="50" t="s">
        <v>65</v>
      </c>
      <c r="B37" s="18" t="s">
        <v>99</v>
      </c>
      <c r="C37" s="36" t="s">
        <v>52</v>
      </c>
      <c r="D37" s="48" t="s">
        <v>133</v>
      </c>
      <c r="E37" s="4" t="s">
        <v>18</v>
      </c>
      <c r="F37" s="18" t="s">
        <v>100</v>
      </c>
      <c r="G37" s="53">
        <v>611</v>
      </c>
      <c r="H37" s="66">
        <v>6.9</v>
      </c>
      <c r="I37" s="66">
        <v>6.9</v>
      </c>
      <c r="J37" s="66">
        <v>6.9</v>
      </c>
      <c r="K37" s="66">
        <f>H37+I37+J37</f>
        <v>20.700000000000003</v>
      </c>
      <c r="L37" s="3"/>
    </row>
    <row r="38" spans="1:13" ht="80.25" hidden="1" customHeight="1">
      <c r="A38" s="50" t="s">
        <v>98</v>
      </c>
      <c r="B38" s="18" t="s">
        <v>102</v>
      </c>
      <c r="C38" s="36" t="s">
        <v>52</v>
      </c>
      <c r="D38" s="39" t="s">
        <v>17</v>
      </c>
      <c r="E38" s="4" t="s">
        <v>18</v>
      </c>
      <c r="F38" s="19" t="s">
        <v>103</v>
      </c>
      <c r="G38" s="53">
        <v>611</v>
      </c>
      <c r="H38" s="54"/>
      <c r="I38" s="54">
        <v>0</v>
      </c>
      <c r="J38" s="54">
        <v>0</v>
      </c>
      <c r="K38" s="54">
        <f>H38+I38+J38</f>
        <v>0</v>
      </c>
      <c r="L38" s="3"/>
    </row>
    <row r="39" spans="1:13" s="21" customFormat="1" ht="66.75" hidden="1" customHeight="1">
      <c r="A39" s="50" t="s">
        <v>101</v>
      </c>
      <c r="B39" s="24" t="s">
        <v>94</v>
      </c>
      <c r="C39" s="36" t="s">
        <v>52</v>
      </c>
      <c r="D39" s="25" t="s">
        <v>17</v>
      </c>
      <c r="E39" s="26" t="s">
        <v>18</v>
      </c>
      <c r="F39" s="27" t="s">
        <v>97</v>
      </c>
      <c r="G39" s="55" t="s">
        <v>95</v>
      </c>
      <c r="H39" s="56"/>
      <c r="I39" s="56"/>
      <c r="J39" s="56"/>
      <c r="K39" s="56">
        <f>H39+I39+J39</f>
        <v>0</v>
      </c>
      <c r="L39" s="22"/>
      <c r="M39" s="23"/>
    </row>
    <row r="40" spans="1:13" s="21" customFormat="1" ht="95.25" hidden="1" customHeight="1">
      <c r="A40" s="50" t="s">
        <v>116</v>
      </c>
      <c r="B40" s="24" t="s">
        <v>114</v>
      </c>
      <c r="C40" s="36" t="s">
        <v>52</v>
      </c>
      <c r="D40" s="39" t="s">
        <v>17</v>
      </c>
      <c r="E40" s="35" t="s">
        <v>6</v>
      </c>
      <c r="F40" s="39" t="s">
        <v>115</v>
      </c>
      <c r="G40" s="53">
        <v>611.61199999999997</v>
      </c>
      <c r="H40" s="54"/>
      <c r="I40" s="54">
        <v>0</v>
      </c>
      <c r="J40" s="54">
        <v>0</v>
      </c>
      <c r="K40" s="54">
        <f>H40+I40+J40</f>
        <v>0</v>
      </c>
      <c r="L40" s="29"/>
      <c r="M40" s="23"/>
    </row>
    <row r="41" spans="1:13" ht="163.5" customHeight="1">
      <c r="A41" s="67" t="s">
        <v>66</v>
      </c>
      <c r="B41" s="45" t="s">
        <v>94</v>
      </c>
      <c r="C41" s="44" t="s">
        <v>52</v>
      </c>
      <c r="D41" s="43" t="s">
        <v>17</v>
      </c>
      <c r="E41" s="45" t="s">
        <v>6</v>
      </c>
      <c r="F41" s="4" t="s">
        <v>97</v>
      </c>
      <c r="G41" s="62" t="s">
        <v>135</v>
      </c>
      <c r="H41" s="54">
        <v>400</v>
      </c>
      <c r="I41" s="47">
        <v>400</v>
      </c>
      <c r="J41" s="47">
        <v>400</v>
      </c>
      <c r="K41" s="47">
        <f t="shared" ref="K41" si="2">SUM(H41:J41)</f>
        <v>1200</v>
      </c>
      <c r="L41" s="34"/>
    </row>
    <row r="42" spans="1:13" ht="26.25" customHeight="1">
      <c r="A42" s="40"/>
      <c r="B42" s="60" t="s">
        <v>126</v>
      </c>
      <c r="C42" s="53"/>
      <c r="D42" s="58"/>
      <c r="E42" s="57"/>
      <c r="F42" s="57"/>
      <c r="G42" s="53"/>
      <c r="H42" s="68">
        <f>H41+H37+H36+H34+H32+H26+H23+H14+H9</f>
        <v>13267.05</v>
      </c>
      <c r="I42" s="68">
        <f t="shared" ref="I42:K42" si="3">I41+I37+I36+I34+I32+I26+I23+I14+I9</f>
        <v>13267.05</v>
      </c>
      <c r="J42" s="68">
        <f t="shared" si="3"/>
        <v>13267.05</v>
      </c>
      <c r="K42" s="68">
        <f t="shared" si="3"/>
        <v>39801.15</v>
      </c>
      <c r="L42" s="34"/>
    </row>
    <row r="43" spans="1:13" ht="26.25" customHeight="1">
      <c r="A43" s="40"/>
      <c r="B43" s="93" t="s">
        <v>13</v>
      </c>
      <c r="C43" s="93"/>
      <c r="D43" s="93"/>
      <c r="E43" s="93"/>
      <c r="F43" s="93"/>
      <c r="G43" s="93"/>
      <c r="H43" s="93"/>
      <c r="I43" s="93"/>
      <c r="J43" s="93"/>
      <c r="K43" s="93"/>
      <c r="L43" s="34"/>
    </row>
    <row r="44" spans="1:13" ht="15" customHeight="1">
      <c r="A44" s="90" t="s">
        <v>75</v>
      </c>
      <c r="B44" s="83" t="s">
        <v>91</v>
      </c>
      <c r="C44" s="71" t="s">
        <v>52</v>
      </c>
      <c r="D44" s="85" t="s">
        <v>128</v>
      </c>
      <c r="E44" s="84" t="s">
        <v>18</v>
      </c>
      <c r="F44" s="84" t="s">
        <v>134</v>
      </c>
      <c r="G44" s="71">
        <v>611.61199999999997</v>
      </c>
      <c r="H44" s="81">
        <v>1911.52</v>
      </c>
      <c r="I44" s="81">
        <v>1911.52</v>
      </c>
      <c r="J44" s="81">
        <v>1911.52</v>
      </c>
      <c r="K44" s="81">
        <f>H44+I44+J44</f>
        <v>5734.5599999999995</v>
      </c>
      <c r="L44" s="99" t="s">
        <v>119</v>
      </c>
    </row>
    <row r="45" spans="1:13" ht="15" customHeight="1">
      <c r="A45" s="90"/>
      <c r="B45" s="83"/>
      <c r="C45" s="71"/>
      <c r="D45" s="85"/>
      <c r="E45" s="84"/>
      <c r="F45" s="84"/>
      <c r="G45" s="71"/>
      <c r="H45" s="81"/>
      <c r="I45" s="81"/>
      <c r="J45" s="81"/>
      <c r="K45" s="81"/>
      <c r="L45" s="99"/>
    </row>
    <row r="46" spans="1:13" ht="15" customHeight="1">
      <c r="A46" s="90"/>
      <c r="B46" s="83"/>
      <c r="C46" s="71"/>
      <c r="D46" s="85"/>
      <c r="E46" s="84"/>
      <c r="F46" s="84"/>
      <c r="G46" s="71"/>
      <c r="H46" s="81"/>
      <c r="I46" s="81"/>
      <c r="J46" s="81"/>
      <c r="K46" s="81"/>
      <c r="L46" s="99"/>
    </row>
    <row r="47" spans="1:13" ht="15" customHeight="1">
      <c r="A47" s="90"/>
      <c r="B47" s="83"/>
      <c r="C47" s="71"/>
      <c r="D47" s="85"/>
      <c r="E47" s="84"/>
      <c r="F47" s="84"/>
      <c r="G47" s="71"/>
      <c r="H47" s="81"/>
      <c r="I47" s="81"/>
      <c r="J47" s="81"/>
      <c r="K47" s="81"/>
      <c r="L47" s="99"/>
    </row>
    <row r="48" spans="1:13" ht="15" customHeight="1">
      <c r="A48" s="90"/>
      <c r="B48" s="83"/>
      <c r="C48" s="71"/>
      <c r="D48" s="85"/>
      <c r="E48" s="84"/>
      <c r="F48" s="84"/>
      <c r="G48" s="71"/>
      <c r="H48" s="81"/>
      <c r="I48" s="81"/>
      <c r="J48" s="81"/>
      <c r="K48" s="81"/>
      <c r="L48" s="99"/>
    </row>
    <row r="49" spans="1:12" ht="18" customHeight="1">
      <c r="A49" s="90"/>
      <c r="B49" s="83"/>
      <c r="C49" s="71"/>
      <c r="D49" s="85"/>
      <c r="E49" s="84"/>
      <c r="F49" s="84"/>
      <c r="G49" s="71"/>
      <c r="H49" s="81"/>
      <c r="I49" s="81"/>
      <c r="J49" s="81"/>
      <c r="K49" s="81"/>
      <c r="L49" s="99"/>
    </row>
    <row r="50" spans="1:12" ht="5.25" customHeight="1">
      <c r="A50" s="90"/>
      <c r="B50" s="83"/>
      <c r="C50" s="71"/>
      <c r="D50" s="85"/>
      <c r="E50" s="84"/>
      <c r="F50" s="84"/>
      <c r="G50" s="71"/>
      <c r="H50" s="81"/>
      <c r="I50" s="81"/>
      <c r="J50" s="81"/>
      <c r="K50" s="81"/>
      <c r="L50" s="99"/>
    </row>
    <row r="51" spans="1:12" ht="18" hidden="1" customHeight="1">
      <c r="A51" s="90"/>
      <c r="B51" s="83"/>
      <c r="C51" s="71"/>
      <c r="D51" s="85"/>
      <c r="E51" s="84"/>
      <c r="F51" s="84"/>
      <c r="G51" s="71"/>
      <c r="H51" s="81"/>
      <c r="I51" s="81"/>
      <c r="J51" s="81"/>
      <c r="K51" s="81"/>
      <c r="L51" s="99"/>
    </row>
    <row r="52" spans="1:12" ht="98.25" customHeight="1">
      <c r="A52" s="50" t="s">
        <v>76</v>
      </c>
      <c r="B52" s="57" t="s">
        <v>26</v>
      </c>
      <c r="C52" s="53" t="s">
        <v>52</v>
      </c>
      <c r="D52" s="58" t="s">
        <v>129</v>
      </c>
      <c r="E52" s="59" t="s">
        <v>18</v>
      </c>
      <c r="F52" s="59" t="s">
        <v>130</v>
      </c>
      <c r="G52" s="53">
        <v>611.61199999999997</v>
      </c>
      <c r="H52" s="54">
        <v>253.14</v>
      </c>
      <c r="I52" s="54">
        <v>253.14</v>
      </c>
      <c r="J52" s="54">
        <v>253.14</v>
      </c>
      <c r="K52" s="54">
        <f t="shared" ref="K52:K65" si="4">H52+I52+J52</f>
        <v>759.42</v>
      </c>
      <c r="L52" s="99"/>
    </row>
    <row r="53" spans="1:12" ht="145.5" hidden="1" customHeight="1">
      <c r="A53" s="50" t="s">
        <v>77</v>
      </c>
      <c r="B53" s="35" t="s">
        <v>104</v>
      </c>
      <c r="C53" s="36" t="s">
        <v>52</v>
      </c>
      <c r="D53" s="39" t="s">
        <v>17</v>
      </c>
      <c r="E53" s="35" t="s">
        <v>6</v>
      </c>
      <c r="F53" s="35" t="s">
        <v>35</v>
      </c>
      <c r="G53" s="36">
        <v>611</v>
      </c>
      <c r="H53" s="54"/>
      <c r="I53" s="38"/>
      <c r="J53" s="38"/>
      <c r="K53" s="38">
        <f t="shared" si="4"/>
        <v>0</v>
      </c>
      <c r="L53" s="99"/>
    </row>
    <row r="54" spans="1:12" ht="164.25" hidden="1" customHeight="1">
      <c r="A54" s="50" t="s">
        <v>78</v>
      </c>
      <c r="B54" s="35" t="s">
        <v>108</v>
      </c>
      <c r="C54" s="36" t="s">
        <v>52</v>
      </c>
      <c r="D54" s="39" t="s">
        <v>17</v>
      </c>
      <c r="E54" s="35" t="s">
        <v>6</v>
      </c>
      <c r="F54" s="35" t="s">
        <v>9</v>
      </c>
      <c r="G54" s="36">
        <v>611</v>
      </c>
      <c r="H54" s="63">
        <v>0</v>
      </c>
      <c r="I54" s="13">
        <v>0</v>
      </c>
      <c r="J54" s="13"/>
      <c r="K54" s="38">
        <f t="shared" si="4"/>
        <v>0</v>
      </c>
      <c r="L54" s="99"/>
    </row>
    <row r="55" spans="1:12" ht="97.5" hidden="1" customHeight="1">
      <c r="A55" s="50" t="s">
        <v>79</v>
      </c>
      <c r="B55" s="35" t="s">
        <v>106</v>
      </c>
      <c r="C55" s="36" t="s">
        <v>52</v>
      </c>
      <c r="D55" s="39" t="s">
        <v>17</v>
      </c>
      <c r="E55" s="35" t="s">
        <v>6</v>
      </c>
      <c r="F55" s="35" t="s">
        <v>14</v>
      </c>
      <c r="G55" s="36">
        <v>612</v>
      </c>
      <c r="H55" s="63">
        <v>0</v>
      </c>
      <c r="I55" s="13">
        <v>0</v>
      </c>
      <c r="J55" s="13"/>
      <c r="K55" s="38">
        <f t="shared" si="4"/>
        <v>0</v>
      </c>
      <c r="L55" s="99"/>
    </row>
    <row r="56" spans="1:12" ht="162.75" hidden="1" customHeight="1">
      <c r="A56" s="50" t="s">
        <v>80</v>
      </c>
      <c r="B56" s="35" t="s">
        <v>20</v>
      </c>
      <c r="C56" s="36" t="s">
        <v>52</v>
      </c>
      <c r="D56" s="39" t="s">
        <v>17</v>
      </c>
      <c r="E56" s="35" t="s">
        <v>6</v>
      </c>
      <c r="F56" s="35" t="s">
        <v>22</v>
      </c>
      <c r="G56" s="36">
        <v>611</v>
      </c>
      <c r="H56" s="63">
        <v>0</v>
      </c>
      <c r="I56" s="13">
        <v>0</v>
      </c>
      <c r="J56" s="13"/>
      <c r="K56" s="38">
        <f t="shared" si="4"/>
        <v>0</v>
      </c>
      <c r="L56" s="42"/>
    </row>
    <row r="57" spans="1:12" ht="163.5" hidden="1" customHeight="1">
      <c r="A57" s="50" t="s">
        <v>81</v>
      </c>
      <c r="B57" s="35" t="s">
        <v>32</v>
      </c>
      <c r="C57" s="36" t="s">
        <v>52</v>
      </c>
      <c r="D57" s="39" t="s">
        <v>17</v>
      </c>
      <c r="E57" s="36" t="s">
        <v>6</v>
      </c>
      <c r="F57" s="39" t="s">
        <v>43</v>
      </c>
      <c r="G57" s="36">
        <v>611</v>
      </c>
      <c r="H57" s="63">
        <v>0</v>
      </c>
      <c r="I57" s="13">
        <v>0</v>
      </c>
      <c r="J57" s="13"/>
      <c r="K57" s="38">
        <f t="shared" si="4"/>
        <v>0</v>
      </c>
      <c r="L57" s="42"/>
    </row>
    <row r="58" spans="1:12" ht="80.25" hidden="1" customHeight="1">
      <c r="A58" s="50" t="s">
        <v>82</v>
      </c>
      <c r="B58" s="1" t="s">
        <v>41</v>
      </c>
      <c r="C58" s="36" t="s">
        <v>52</v>
      </c>
      <c r="D58" s="39" t="s">
        <v>17</v>
      </c>
      <c r="E58" s="35" t="s">
        <v>6</v>
      </c>
      <c r="F58" s="39" t="s">
        <v>42</v>
      </c>
      <c r="G58" s="36">
        <v>612</v>
      </c>
      <c r="H58" s="63"/>
      <c r="I58" s="13"/>
      <c r="J58" s="13"/>
      <c r="K58" s="38">
        <f t="shared" si="4"/>
        <v>0</v>
      </c>
      <c r="L58" s="42"/>
    </row>
    <row r="59" spans="1:12" ht="129.75" hidden="1" customHeight="1">
      <c r="A59" s="50" t="s">
        <v>83</v>
      </c>
      <c r="B59" s="1" t="s">
        <v>37</v>
      </c>
      <c r="C59" s="36" t="s">
        <v>52</v>
      </c>
      <c r="D59" s="39" t="s">
        <v>17</v>
      </c>
      <c r="E59" s="35" t="s">
        <v>6</v>
      </c>
      <c r="F59" s="39" t="s">
        <v>39</v>
      </c>
      <c r="G59" s="36" t="s">
        <v>28</v>
      </c>
      <c r="H59" s="63"/>
      <c r="I59" s="13"/>
      <c r="J59" s="13"/>
      <c r="K59" s="38">
        <f t="shared" si="4"/>
        <v>0</v>
      </c>
      <c r="L59" s="42"/>
    </row>
    <row r="60" spans="1:12" ht="111.75" hidden="1" customHeight="1">
      <c r="A60" s="51" t="s">
        <v>84</v>
      </c>
      <c r="B60" s="18" t="s">
        <v>29</v>
      </c>
      <c r="C60" s="36" t="s">
        <v>52</v>
      </c>
      <c r="D60" s="39" t="s">
        <v>17</v>
      </c>
      <c r="E60" s="35" t="s">
        <v>6</v>
      </c>
      <c r="F60" s="39" t="s">
        <v>55</v>
      </c>
      <c r="G60" s="36" t="s">
        <v>28</v>
      </c>
      <c r="H60" s="63"/>
      <c r="I60" s="13"/>
      <c r="J60" s="13"/>
      <c r="K60" s="38">
        <f t="shared" si="4"/>
        <v>0</v>
      </c>
      <c r="L60" s="42"/>
    </row>
    <row r="61" spans="1:12" ht="96" customHeight="1">
      <c r="A61" s="51" t="s">
        <v>77</v>
      </c>
      <c r="B61" s="18" t="s">
        <v>53</v>
      </c>
      <c r="C61" s="36" t="s">
        <v>52</v>
      </c>
      <c r="D61" s="48" t="s">
        <v>128</v>
      </c>
      <c r="E61" s="4" t="s">
        <v>18</v>
      </c>
      <c r="F61" s="1" t="s">
        <v>54</v>
      </c>
      <c r="G61" s="36">
        <v>611</v>
      </c>
      <c r="H61" s="63">
        <v>23.72</v>
      </c>
      <c r="I61" s="13">
        <v>23.72</v>
      </c>
      <c r="J61" s="13">
        <v>23.72</v>
      </c>
      <c r="K61" s="38">
        <f t="shared" si="4"/>
        <v>71.16</v>
      </c>
      <c r="L61" s="42"/>
    </row>
    <row r="62" spans="1:12" ht="111.75" customHeight="1">
      <c r="A62" s="51" t="s">
        <v>78</v>
      </c>
      <c r="B62" s="18" t="s">
        <v>92</v>
      </c>
      <c r="C62" s="36" t="s">
        <v>52</v>
      </c>
      <c r="D62" s="48" t="s">
        <v>128</v>
      </c>
      <c r="E62" s="4" t="s">
        <v>18</v>
      </c>
      <c r="F62" s="1" t="s">
        <v>93</v>
      </c>
      <c r="G62" s="53">
        <v>611</v>
      </c>
      <c r="H62" s="63">
        <v>107</v>
      </c>
      <c r="I62" s="63">
        <v>107</v>
      </c>
      <c r="J62" s="63">
        <v>107</v>
      </c>
      <c r="K62" s="54">
        <f t="shared" si="4"/>
        <v>321</v>
      </c>
      <c r="L62" s="42"/>
    </row>
    <row r="63" spans="1:12" ht="64.5" hidden="1" customHeight="1">
      <c r="A63" s="51" t="s">
        <v>96</v>
      </c>
      <c r="B63" s="24" t="s">
        <v>94</v>
      </c>
      <c r="C63" s="36" t="s">
        <v>52</v>
      </c>
      <c r="D63" s="25" t="s">
        <v>17</v>
      </c>
      <c r="E63" s="26" t="s">
        <v>18</v>
      </c>
      <c r="F63" s="27" t="s">
        <v>97</v>
      </c>
      <c r="G63" s="55" t="s">
        <v>95</v>
      </c>
      <c r="H63" s="63"/>
      <c r="I63" s="63"/>
      <c r="J63" s="63"/>
      <c r="K63" s="54">
        <f t="shared" si="4"/>
        <v>0</v>
      </c>
      <c r="L63" s="42"/>
    </row>
    <row r="64" spans="1:12" ht="116.25" hidden="1" customHeight="1">
      <c r="A64" s="51" t="s">
        <v>109</v>
      </c>
      <c r="B64" s="24" t="s">
        <v>111</v>
      </c>
      <c r="C64" s="36" t="s">
        <v>52</v>
      </c>
      <c r="D64" s="39" t="s">
        <v>17</v>
      </c>
      <c r="E64" s="35" t="s">
        <v>6</v>
      </c>
      <c r="F64" s="39" t="s">
        <v>110</v>
      </c>
      <c r="G64" s="53" t="s">
        <v>28</v>
      </c>
      <c r="H64" s="63">
        <v>0</v>
      </c>
      <c r="I64" s="63">
        <v>0</v>
      </c>
      <c r="J64" s="63">
        <v>0</v>
      </c>
      <c r="K64" s="54">
        <f t="shared" si="4"/>
        <v>0</v>
      </c>
      <c r="L64" s="42"/>
    </row>
    <row r="65" spans="1:13" ht="99" hidden="1" customHeight="1">
      <c r="A65" s="51" t="s">
        <v>113</v>
      </c>
      <c r="B65" s="24" t="s">
        <v>114</v>
      </c>
      <c r="C65" s="36" t="s">
        <v>52</v>
      </c>
      <c r="D65" s="39" t="s">
        <v>17</v>
      </c>
      <c r="E65" s="35" t="s">
        <v>6</v>
      </c>
      <c r="F65" s="39" t="s">
        <v>115</v>
      </c>
      <c r="G65" s="53">
        <v>611.61199999999997</v>
      </c>
      <c r="H65" s="63">
        <v>0</v>
      </c>
      <c r="I65" s="63">
        <v>0</v>
      </c>
      <c r="J65" s="63">
        <v>0</v>
      </c>
      <c r="K65" s="54">
        <f t="shared" si="4"/>
        <v>0</v>
      </c>
      <c r="L65" s="42"/>
    </row>
    <row r="66" spans="1:13" ht="99" customHeight="1">
      <c r="A66" s="51" t="s">
        <v>79</v>
      </c>
      <c r="B66" s="24" t="s">
        <v>94</v>
      </c>
      <c r="C66" s="44" t="s">
        <v>52</v>
      </c>
      <c r="D66" s="48" t="s">
        <v>17</v>
      </c>
      <c r="E66" s="4" t="s">
        <v>18</v>
      </c>
      <c r="F66" s="1" t="s">
        <v>97</v>
      </c>
      <c r="G66" s="58" t="s">
        <v>135</v>
      </c>
      <c r="H66" s="63">
        <v>300</v>
      </c>
      <c r="I66" s="63">
        <v>300</v>
      </c>
      <c r="J66" s="63">
        <v>300</v>
      </c>
      <c r="K66" s="54">
        <f t="shared" ref="K66" si="5">H66+I66+J66</f>
        <v>900</v>
      </c>
      <c r="L66" s="46"/>
    </row>
    <row r="67" spans="1:13" ht="9.75" customHeight="1">
      <c r="A67" s="94"/>
      <c r="B67" s="78" t="s">
        <v>49</v>
      </c>
      <c r="C67" s="79"/>
      <c r="D67" s="79"/>
      <c r="E67" s="77"/>
      <c r="F67" s="77"/>
      <c r="G67" s="71"/>
      <c r="H67" s="86">
        <f>H65+H64+H63+H62+H61+H60+H59+H58+H57+H56+H55+H54+H53+H52+H44+H66</f>
        <v>2595.38</v>
      </c>
      <c r="I67" s="86">
        <f t="shared" ref="I67:K67" si="6">I65+I64+I63+I62+I61+I60+I59+I58+I57+I56+I55+I54+I53+I52+I44+I66</f>
        <v>2595.38</v>
      </c>
      <c r="J67" s="86">
        <f t="shared" si="6"/>
        <v>2595.38</v>
      </c>
      <c r="K67" s="86">
        <f t="shared" si="6"/>
        <v>7786.1399999999994</v>
      </c>
      <c r="L67" s="77"/>
      <c r="M67" s="91"/>
    </row>
    <row r="68" spans="1:13" ht="12.75" customHeight="1">
      <c r="A68" s="95"/>
      <c r="B68" s="77"/>
      <c r="C68" s="79"/>
      <c r="D68" s="79"/>
      <c r="E68" s="77"/>
      <c r="F68" s="77"/>
      <c r="G68" s="71"/>
      <c r="H68" s="86"/>
      <c r="I68" s="86"/>
      <c r="J68" s="86"/>
      <c r="K68" s="86"/>
      <c r="L68" s="77"/>
      <c r="M68" s="92"/>
    </row>
    <row r="69" spans="1:13" ht="19.5" customHeight="1">
      <c r="A69" s="40"/>
      <c r="B69" s="37" t="s">
        <v>15</v>
      </c>
      <c r="C69" s="36"/>
      <c r="D69" s="36"/>
      <c r="E69" s="35"/>
      <c r="F69" s="35"/>
      <c r="G69" s="53"/>
      <c r="H69" s="61">
        <f>H67+H42</f>
        <v>15862.43</v>
      </c>
      <c r="I69" s="61">
        <f>I67+I42</f>
        <v>15862.43</v>
      </c>
      <c r="J69" s="61">
        <f>J67+J42</f>
        <v>15862.43</v>
      </c>
      <c r="K69" s="61">
        <f>K67+K42</f>
        <v>47587.29</v>
      </c>
      <c r="L69" s="35"/>
      <c r="M69" s="28"/>
    </row>
    <row r="70" spans="1:13" ht="15.75">
      <c r="B70" s="5"/>
      <c r="C70" s="10"/>
      <c r="G70" s="64"/>
      <c r="H70" s="65"/>
      <c r="I70" s="65"/>
      <c r="J70" s="65"/>
      <c r="K70" s="65"/>
      <c r="L70" s="6"/>
    </row>
    <row r="71" spans="1:13" ht="32.25" customHeight="1">
      <c r="B71" s="69" t="s">
        <v>117</v>
      </c>
      <c r="C71" s="69"/>
      <c r="D71" s="15"/>
      <c r="E71" s="7"/>
      <c r="F71" s="7"/>
      <c r="G71" s="11"/>
      <c r="H71" s="2" t="s">
        <v>123</v>
      </c>
      <c r="K71" s="20"/>
    </row>
  </sheetData>
  <mergeCells count="49">
    <mergeCell ref="A67:A68"/>
    <mergeCell ref="L67:L68"/>
    <mergeCell ref="H5:K5"/>
    <mergeCell ref="L9:L18"/>
    <mergeCell ref="L44:L55"/>
    <mergeCell ref="K9:K13"/>
    <mergeCell ref="A7:K7"/>
    <mergeCell ref="A5:A6"/>
    <mergeCell ref="D9:D13"/>
    <mergeCell ref="J9:J13"/>
    <mergeCell ref="G44:G51"/>
    <mergeCell ref="A44:A51"/>
    <mergeCell ref="M67:M68"/>
    <mergeCell ref="I9:I13"/>
    <mergeCell ref="I44:I51"/>
    <mergeCell ref="B43:K43"/>
    <mergeCell ref="I67:I68"/>
    <mergeCell ref="C9:C13"/>
    <mergeCell ref="C44:C51"/>
    <mergeCell ref="J67:J68"/>
    <mergeCell ref="K67:K68"/>
    <mergeCell ref="I1:L1"/>
    <mergeCell ref="H9:H13"/>
    <mergeCell ref="E67:E68"/>
    <mergeCell ref="F67:F68"/>
    <mergeCell ref="B8:K8"/>
    <mergeCell ref="B44:B51"/>
    <mergeCell ref="J44:J51"/>
    <mergeCell ref="E44:E51"/>
    <mergeCell ref="F44:F51"/>
    <mergeCell ref="D44:D51"/>
    <mergeCell ref="H44:H51"/>
    <mergeCell ref="H67:H68"/>
    <mergeCell ref="K44:K51"/>
    <mergeCell ref="L5:L6"/>
    <mergeCell ref="A4:L4"/>
    <mergeCell ref="A9:A13"/>
    <mergeCell ref="B71:C71"/>
    <mergeCell ref="F9:F13"/>
    <mergeCell ref="G9:G13"/>
    <mergeCell ref="B5:B6"/>
    <mergeCell ref="C5:C6"/>
    <mergeCell ref="D5:G5"/>
    <mergeCell ref="B9:B13"/>
    <mergeCell ref="E9:E13"/>
    <mergeCell ref="G67:G68"/>
    <mergeCell ref="B67:B68"/>
    <mergeCell ref="C67:C68"/>
    <mergeCell ref="D67:D68"/>
  </mergeCells>
  <pageMargins left="0.11811023622047245" right="0.11811023622047245" top="0.74803149606299213" bottom="0.19685039370078741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2018-10-12T11:56:37Z</dcterms:modified>
</cp:coreProperties>
</file>