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/>
  <mc:AlternateContent xmlns:mc="http://schemas.openxmlformats.org/markup-compatibility/2006">
    <mc:Choice Requires="x15">
      <x15ac:absPath xmlns:x15ac="http://schemas.microsoft.com/office/spreadsheetml/2010/11/ac" url="E:\Света\Корректировка\май 2018\Решение от 29.05.2018 № 39-124\"/>
    </mc:Choice>
  </mc:AlternateContent>
  <xr:revisionPtr revIDLastSave="0" documentId="10_ncr:8100000_{259EC633-1B54-4D9A-BE50-FE5A9C366D64}" xr6:coauthVersionLast="33" xr6:coauthVersionMax="33" xr10:uidLastSave="{00000000-0000-0000-0000-000000000000}"/>
  <bookViews>
    <workbookView xWindow="0" yWindow="0" windowWidth="16380" windowHeight="8190" xr2:uid="{00000000-000D-0000-FFFF-FFFF00000000}"/>
  </bookViews>
  <sheets>
    <sheet name="Роспись расходов" sheetId="1" r:id="rId1"/>
  </sheets>
  <definedNames>
    <definedName name="BFT_Print_Titles" localSheetId="0">'Роспись расходов'!$A$8:$AMG$9</definedName>
    <definedName name="Print_Titles_0" localSheetId="0">'Роспись расходов'!$8:$9</definedName>
    <definedName name="Print_Titles_0_0" localSheetId="0">'Роспись расходов'!$8:$9</definedName>
    <definedName name="Print_Titles_0_0_0" localSheetId="0">'Роспись расходов'!$A$8:$AMG$9</definedName>
    <definedName name="_xlnm.Print_Titles" localSheetId="0">'Роспись расходов'!$8:$9</definedName>
  </definedNames>
  <calcPr calcId="162913"/>
</workbook>
</file>

<file path=xl/calcChain.xml><?xml version="1.0" encoding="utf-8"?>
<calcChain xmlns="http://schemas.openxmlformats.org/spreadsheetml/2006/main">
  <c r="E50" i="1" l="1"/>
  <c r="F50" i="1"/>
  <c r="D50" i="1"/>
  <c r="A52" i="1"/>
  <c r="A53" i="1" s="1"/>
  <c r="A54" i="1" s="1"/>
  <c r="A55" i="1" s="1"/>
  <c r="A56" i="1" s="1"/>
  <c r="A57" i="1" s="1"/>
  <c r="E39" i="1" l="1"/>
  <c r="F39" i="1"/>
  <c r="E33" i="1"/>
  <c r="E10" i="1"/>
  <c r="E54" i="1"/>
  <c r="F54" i="1"/>
  <c r="E44" i="1"/>
  <c r="F44" i="1"/>
  <c r="E42" i="1"/>
  <c r="F42" i="1"/>
  <c r="F33" i="1"/>
  <c r="D33" i="1"/>
  <c r="E28" i="1"/>
  <c r="F28" i="1"/>
  <c r="E23" i="1"/>
  <c r="F23" i="1"/>
  <c r="E20" i="1"/>
  <c r="F20" i="1"/>
  <c r="E18" i="1"/>
  <c r="F18" i="1"/>
  <c r="E57" i="1" l="1"/>
  <c r="D54" i="1" l="1"/>
  <c r="D44" i="1"/>
  <c r="D42" i="1"/>
  <c r="D39" i="1"/>
  <c r="D28" i="1"/>
  <c r="D23" i="1"/>
  <c r="D20" i="1"/>
  <c r="D18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F10" i="1"/>
  <c r="F57" i="1" s="1"/>
  <c r="D10" i="1"/>
  <c r="D57" i="1" l="1"/>
</calcChain>
</file>

<file path=xl/sharedStrings.xml><?xml version="1.0" encoding="utf-8"?>
<sst xmlns="http://schemas.openxmlformats.org/spreadsheetml/2006/main" count="110" uniqueCount="110">
  <si>
    <t>(рублей)</t>
  </si>
  <si>
    <t>№ п/п</t>
  </si>
  <si>
    <t>Наименование показателя бюджетной классификации</t>
  </si>
  <si>
    <t>Раздел-подраздел</t>
  </si>
  <si>
    <t>Сумма 
на  2018 год</t>
  </si>
  <si>
    <t>1</t>
  </si>
  <si>
    <t>2</t>
  </si>
  <si>
    <t>3</t>
  </si>
  <si>
    <t>4</t>
  </si>
  <si>
    <t>5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</si>
  <si>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</si>
  <si>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</si>
  <si>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</si>
  <si>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</si>
  <si>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</si>
  <si>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</si>
  <si>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</si>
  <si>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</si>
  <si>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Судебная система</t>
  </si>
  <si>
    <t>0105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</si>
  <si>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</si>
  <si>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</si>
  <si>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Резервные фонды</t>
  </si>
  <si>
    <t>0111</t>
  </si>
  <si>
    <t>Другие общегосударственные вопросы</t>
  </si>
  <si>
    <t>0113</t>
  </si>
  <si>
    <t>НАЦИОНАЛЬНАЯ ОБОРОНА</t>
  </si>
  <si>
    <t>0200</t>
  </si>
  <si>
    <t>Мобилизационная и вневойсковая подготовка</t>
  </si>
  <si>
    <t>0203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</si>
  <si>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</si>
  <si>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</si>
  <si>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гражданская оборона</t>
  </si>
  <si>
    <t>0309</t>
  </si>
  <si>
    <t>Обеспечение пожарной безопасности</t>
  </si>
  <si>
    <t>0310</t>
  </si>
  <si>
    <t>НАЦИОНАЛЬНАЯ ЭКОНОМИКА</t>
  </si>
  <si>
    <t>0400</t>
  </si>
  <si>
    <t>Общеэкономические вопросы</t>
  </si>
  <si>
    <t>0401</t>
  </si>
  <si>
    <t>Транспорт</t>
  </si>
  <si>
    <t>0408</t>
  </si>
  <si>
    <t>Дорожное хозяйство (дорожные фонды)</t>
  </si>
  <si>
    <t>0409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</si>
  <si>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</si>
  <si>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</si>
  <si>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</si>
  <si>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</si>
  <si>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</si>
  <si>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</si>
  <si>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</si>
  <si>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</si>
  <si>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</si>
  <si>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</si>
  <si>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Другие вопросы в области жилищно-коммунального хозяйства</t>
  </si>
  <si>
    <t>0505</t>
  </si>
  <si>
    <t>ОБРАЗОВАНИЕ</t>
  </si>
  <si>
    <t>0700</t>
  </si>
  <si>
    <t>Дошкольное образование</t>
  </si>
  <si>
    <t>0701</t>
  </si>
  <si>
    <t>Общее образование</t>
  </si>
  <si>
    <t>0702</t>
  </si>
  <si>
    <t>Молодежная политика и оздоровление детей</t>
  </si>
  <si>
    <t>0707</t>
  </si>
  <si>
    <t>Другие вопросы в области образования</t>
  </si>
  <si>
    <t>0709</t>
  </si>
  <si>
    <t>КУЛЬТУРА, КИНЕМАТОГРАФИЯ</t>
  </si>
  <si>
    <t>0800</t>
  </si>
  <si>
    <t>Культура</t>
  </si>
  <si>
    <t>0801</t>
  </si>
  <si>
    <t>Другие вопросы в области культуры, кинематографии</t>
  </si>
  <si>
    <t>0804</t>
  </si>
  <si>
    <t>ЗДРАВООХРАНЕНИЕ</t>
  </si>
  <si>
    <t>0900</t>
  </si>
  <si>
    <t>Другие вопросы в области здравоохранения</t>
  </si>
  <si>
    <t>0909</t>
  </si>
  <si>
    <t>СОЦИАЛЬНАЯ ПОЛИТИКА</t>
  </si>
  <si>
    <t>1000</t>
  </si>
  <si>
    <t>Пенсионное обеспечение</t>
  </si>
  <si>
    <t>1001</t>
  </si>
  <si>
    <t>Социальное обслуживание населения</t>
  </si>
  <si>
    <t>1002</t>
  </si>
  <si>
    <t>Социальное обеспечение населения</t>
  </si>
  <si>
    <t>1003</t>
  </si>
  <si>
    <t>Охрана семьи и детства</t>
  </si>
  <si>
    <t>1004</t>
  </si>
  <si>
    <t>Другие вопросы в области социальной политики</t>
  </si>
  <si>
    <t>1006</t>
  </si>
  <si>
    <t>ФИЗИЧЕСКАЯ КУЛЬТУРА И СПОРТ</t>
  </si>
  <si>
    <t>1100</t>
  </si>
  <si>
    <t>Физическая культура</t>
  </si>
  <si>
    <t>1101</t>
  </si>
  <si>
    <t>ОБСЛУЖИВАНИЕ ГОСУДАРСТВЕННОГО И МУНИЦИПАЛЬНОГО ДОЛГА</t>
  </si>
  <si>
    <t>1300</t>
  </si>
  <si>
    <t>Обслуживание государственного внутреннего и муниципального долга</t>
  </si>
  <si>
    <t>1301</t>
  </si>
  <si>
    <t>Условно утвержденные расходы</t>
  </si>
  <si>
    <t>0000</t>
  </si>
  <si>
    <t>Всего расходов:</t>
  </si>
  <si>
    <t>Сумма 
на  2019 год</t>
  </si>
  <si>
    <t>0703</t>
  </si>
  <si>
    <t>Дополнительное образование детей</t>
  </si>
  <si>
    <t>Распределение бюджетных ассигнований по разделам и 
подразделам бюджетной классификации расходов бюджетов Российской Федерации 
на 2018 год и плановый период 2019-2020 годов</t>
  </si>
  <si>
    <t>Сумма 
на  2020 год</t>
  </si>
  <si>
    <t>Приложение 5 к 
Решению Шарыповского городского Совета депутатов "О бюджете города Шарыпово на 2018 год и плановый период 2019-2020 годов" 
от 18.12.2017 г. № 33-104</t>
  </si>
  <si>
    <t>1103</t>
  </si>
  <si>
    <t>1105</t>
  </si>
  <si>
    <t>Другие вопросы в области физической культуры и спорта</t>
  </si>
  <si>
    <t>Спорт высших достижений</t>
  </si>
  <si>
    <t xml:space="preserve">Приложение 4 к  
Решению Шарыповского городского Совета депутатов "О внесении изменений и дополнений в решение Шарыповского городского Совета депутатов от 18.12.2017 № 33-104 "О бюджете города Шарыпово на 2018 год и плановый период 2019-2020 годов""
от 29.05.2018 г. № 39-124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</si>
</sst>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Border="1" applyAlignment="1">
      <alignment horizontal="right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7"/>
  <sheetViews>
    <sheetView tabSelected="1" zoomScaleNormal="100" workbookViewId="0">
      <selection activeCell="D2" sqref="D2"/>
    </sheetView>
  </sheetViews>
  <sheetFormatPr defaultRowHeight="12.75" x14ac:dyDescent="0.2"/>
  <cols>
    <col min="1" max="1" width="4.140625"/>
    <col min="2" max="2" width="74.42578125"/>
    <col min="3" max="3" width="10.7109375"/>
    <col min="4" max="32" width="15.7109375"/>
    <col min="33" max="1025" width="8.85546875"/>
  </cols>
  <sheetData>
    <row r="1" spans="1:6" ht="123" customHeight="1" x14ac:dyDescent="0.2">
      <c r="C1" s="1"/>
      <c r="D1" s="17" t="s">
        <v>109</v>
      </c>
      <c r="E1" s="17"/>
      <c r="F1" s="17"/>
    </row>
    <row r="2" spans="1:6" ht="12.6" customHeight="1" x14ac:dyDescent="0.25">
      <c r="C2" s="1"/>
      <c r="D2" s="1"/>
      <c r="E2" s="1"/>
      <c r="F2" s="3"/>
    </row>
    <row r="3" spans="1:6" ht="86.25" customHeight="1" x14ac:dyDescent="0.2">
      <c r="C3" s="1"/>
      <c r="D3" s="17" t="s">
        <v>104</v>
      </c>
      <c r="E3" s="17"/>
      <c r="F3" s="17"/>
    </row>
    <row r="4" spans="1:6" ht="15" x14ac:dyDescent="0.2">
      <c r="C4" s="1"/>
      <c r="D4" s="2"/>
      <c r="E4" s="1"/>
    </row>
    <row r="5" spans="1:6" x14ac:dyDescent="0.2">
      <c r="C5" s="1"/>
      <c r="D5" s="1"/>
      <c r="E5" s="1"/>
      <c r="F5" s="1"/>
    </row>
    <row r="6" spans="1:6" ht="45.75" customHeight="1" x14ac:dyDescent="0.2">
      <c r="B6" s="18" t="s">
        <v>102</v>
      </c>
      <c r="C6" s="18"/>
      <c r="D6" s="18"/>
      <c r="E6" s="18"/>
      <c r="F6" s="18"/>
    </row>
    <row r="7" spans="1:6" ht="13.5" customHeight="1" x14ac:dyDescent="0.2">
      <c r="B7" s="19"/>
      <c r="C7" s="19"/>
      <c r="D7" s="4"/>
      <c r="F7" s="5" t="s">
        <v>0</v>
      </c>
    </row>
    <row r="8" spans="1:6" ht="25.5" x14ac:dyDescent="0.2">
      <c r="A8" s="6" t="s">
        <v>1</v>
      </c>
      <c r="B8" s="6" t="s">
        <v>2</v>
      </c>
      <c r="C8" s="7" t="s">
        <v>3</v>
      </c>
      <c r="D8" s="7" t="s">
        <v>4</v>
      </c>
      <c r="E8" s="7" t="s">
        <v>99</v>
      </c>
      <c r="F8" s="7" t="s">
        <v>103</v>
      </c>
    </row>
    <row r="9" spans="1:6" x14ac:dyDescent="0.2">
      <c r="A9" s="8"/>
      <c r="B9" s="9" t="s">
        <v>5</v>
      </c>
      <c r="C9" s="9" t="s">
        <v>6</v>
      </c>
      <c r="D9" s="9" t="s">
        <v>7</v>
      </c>
      <c r="E9" s="9" t="s">
        <v>8</v>
      </c>
      <c r="F9" s="9" t="s">
        <v>9</v>
      </c>
    </row>
    <row r="10" spans="1:6" x14ac:dyDescent="0.2">
      <c r="A10" s="10">
        <v>1</v>
      </c>
      <c r="B10" s="11" t="s">
        <v>10</v>
      </c>
      <c r="C10" s="7" t="s">
        <v>11</v>
      </c>
      <c r="D10" s="12">
        <f>D11+D12+D13+D14+D15+D16+D17</f>
        <v>59124733.670000002</v>
      </c>
      <c r="E10" s="12">
        <f>E11+E12+E13+E14+E15+E16+E17</f>
        <v>56852630</v>
      </c>
      <c r="F10" s="12">
        <f>F11+F12+F13+F14+F15+F16+F17</f>
        <v>56856930</v>
      </c>
    </row>
    <row r="11" spans="1:6" ht="25.5" x14ac:dyDescent="0.2">
      <c r="A11" s="10">
        <f t="shared" ref="A11:A57" si="0">A10+1</f>
        <v>2</v>
      </c>
      <c r="B11" s="11" t="s">
        <v>12</v>
      </c>
      <c r="C11" s="7" t="s">
        <v>13</v>
      </c>
      <c r="D11" s="12">
        <v>1172185.1100000001</v>
      </c>
      <c r="E11" s="12">
        <v>1127100</v>
      </c>
      <c r="F11" s="12">
        <v>1127100</v>
      </c>
    </row>
    <row r="12" spans="1:6" ht="25.5" x14ac:dyDescent="0.2">
      <c r="A12" s="10">
        <f t="shared" si="0"/>
        <v>3</v>
      </c>
      <c r="B12" s="11" t="s">
        <v>14</v>
      </c>
      <c r="C12" s="7" t="s">
        <v>15</v>
      </c>
      <c r="D12" s="12">
        <v>4862576</v>
      </c>
      <c r="E12" s="12">
        <v>4767900</v>
      </c>
      <c r="F12" s="12">
        <v>4767900</v>
      </c>
    </row>
    <row r="13" spans="1:6" ht="38.25" x14ac:dyDescent="0.2">
      <c r="A13" s="10">
        <f t="shared" si="0"/>
        <v>4</v>
      </c>
      <c r="B13" s="11" t="s">
        <v>16</v>
      </c>
      <c r="C13" s="7" t="s">
        <v>17</v>
      </c>
      <c r="D13" s="12">
        <v>24356968.34</v>
      </c>
      <c r="E13" s="12">
        <v>23413430</v>
      </c>
      <c r="F13" s="12">
        <v>23413430</v>
      </c>
    </row>
    <row r="14" spans="1:6" x14ac:dyDescent="0.2">
      <c r="A14" s="10">
        <f t="shared" si="0"/>
        <v>5</v>
      </c>
      <c r="B14" s="11" t="s">
        <v>18</v>
      </c>
      <c r="C14" s="7" t="s">
        <v>19</v>
      </c>
      <c r="D14" s="12">
        <v>130800</v>
      </c>
      <c r="E14" s="12">
        <v>0</v>
      </c>
      <c r="F14" s="12">
        <v>0</v>
      </c>
    </row>
    <row r="15" spans="1:6" ht="25.5" x14ac:dyDescent="0.2">
      <c r="A15" s="10">
        <f t="shared" si="0"/>
        <v>6</v>
      </c>
      <c r="B15" s="11" t="s">
        <v>20</v>
      </c>
      <c r="C15" s="7" t="s">
        <v>21</v>
      </c>
      <c r="D15" s="12">
        <v>9731020.1099999994</v>
      </c>
      <c r="E15" s="12">
        <v>9349100</v>
      </c>
      <c r="F15" s="12">
        <v>9349100</v>
      </c>
    </row>
    <row r="16" spans="1:6" x14ac:dyDescent="0.2">
      <c r="A16" s="10">
        <f t="shared" si="0"/>
        <v>7</v>
      </c>
      <c r="B16" s="11" t="s">
        <v>22</v>
      </c>
      <c r="C16" s="7" t="s">
        <v>23</v>
      </c>
      <c r="D16" s="12">
        <v>1160000</v>
      </c>
      <c r="E16" s="12">
        <v>2500000</v>
      </c>
      <c r="F16" s="12">
        <v>2500000</v>
      </c>
    </row>
    <row r="17" spans="1:6" x14ac:dyDescent="0.2">
      <c r="A17" s="10">
        <f t="shared" si="0"/>
        <v>8</v>
      </c>
      <c r="B17" s="11" t="s">
        <v>24</v>
      </c>
      <c r="C17" s="7" t="s">
        <v>25</v>
      </c>
      <c r="D17" s="12">
        <v>17711184.109999999</v>
      </c>
      <c r="E17" s="12">
        <v>15695100</v>
      </c>
      <c r="F17" s="12">
        <v>15699400</v>
      </c>
    </row>
    <row r="18" spans="1:6" x14ac:dyDescent="0.2">
      <c r="A18" s="10">
        <f t="shared" si="0"/>
        <v>9</v>
      </c>
      <c r="B18" s="11" t="s">
        <v>26</v>
      </c>
      <c r="C18" s="7" t="s">
        <v>27</v>
      </c>
      <c r="D18" s="12">
        <f>D19</f>
        <v>690400</v>
      </c>
      <c r="E18" s="12">
        <f t="shared" ref="E18:F18" si="1">E19</f>
        <v>698300</v>
      </c>
      <c r="F18" s="12">
        <f t="shared" si="1"/>
        <v>725300</v>
      </c>
    </row>
    <row r="19" spans="1:6" x14ac:dyDescent="0.2">
      <c r="A19" s="10">
        <f t="shared" si="0"/>
        <v>10</v>
      </c>
      <c r="B19" s="11" t="s">
        <v>28</v>
      </c>
      <c r="C19" s="7" t="s">
        <v>29</v>
      </c>
      <c r="D19" s="12">
        <v>690400</v>
      </c>
      <c r="E19" s="12">
        <v>698300</v>
      </c>
      <c r="F19" s="12">
        <v>725300</v>
      </c>
    </row>
    <row r="20" spans="1:6" x14ac:dyDescent="0.2">
      <c r="A20" s="10">
        <f t="shared" si="0"/>
        <v>11</v>
      </c>
      <c r="B20" s="11" t="s">
        <v>30</v>
      </c>
      <c r="C20" s="7" t="s">
        <v>31</v>
      </c>
      <c r="D20" s="12">
        <f>D21+D22</f>
        <v>3270205.1799999997</v>
      </c>
      <c r="E20" s="12">
        <f t="shared" ref="E20:F20" si="2">E21+E22</f>
        <v>3014080</v>
      </c>
      <c r="F20" s="12">
        <f t="shared" si="2"/>
        <v>3014080</v>
      </c>
    </row>
    <row r="21" spans="1:6" ht="25.5" x14ac:dyDescent="0.2">
      <c r="A21" s="10">
        <f t="shared" si="0"/>
        <v>12</v>
      </c>
      <c r="B21" s="11" t="s">
        <v>32</v>
      </c>
      <c r="C21" s="7" t="s">
        <v>33</v>
      </c>
      <c r="D21" s="12">
        <v>1712300</v>
      </c>
      <c r="E21" s="12">
        <v>1712300</v>
      </c>
      <c r="F21" s="12">
        <v>1712300</v>
      </c>
    </row>
    <row r="22" spans="1:6" x14ac:dyDescent="0.2">
      <c r="A22" s="10">
        <f t="shared" si="0"/>
        <v>13</v>
      </c>
      <c r="B22" s="11" t="s">
        <v>34</v>
      </c>
      <c r="C22" s="7" t="s">
        <v>35</v>
      </c>
      <c r="D22" s="12">
        <v>1557905.18</v>
      </c>
      <c r="E22" s="12">
        <v>1301780</v>
      </c>
      <c r="F22" s="12">
        <v>1301780</v>
      </c>
    </row>
    <row r="23" spans="1:6" x14ac:dyDescent="0.2">
      <c r="A23" s="10">
        <f t="shared" si="0"/>
        <v>14</v>
      </c>
      <c r="B23" s="11" t="s">
        <v>36</v>
      </c>
      <c r="C23" s="7" t="s">
        <v>37</v>
      </c>
      <c r="D23" s="12">
        <f>D24+D25+D26+D27</f>
        <v>58969848.399999999</v>
      </c>
      <c r="E23" s="12">
        <f t="shared" ref="E23:F23" si="3">E24+E25+E26+E27</f>
        <v>25242000</v>
      </c>
      <c r="F23" s="12">
        <f t="shared" si="3"/>
        <v>25284100</v>
      </c>
    </row>
    <row r="24" spans="1:6" x14ac:dyDescent="0.2">
      <c r="A24" s="10">
        <f t="shared" si="0"/>
        <v>15</v>
      </c>
      <c r="B24" s="11" t="s">
        <v>38</v>
      </c>
      <c r="C24" s="7" t="s">
        <v>39</v>
      </c>
      <c r="D24" s="12">
        <v>226200.4</v>
      </c>
      <c r="E24" s="12">
        <v>217500</v>
      </c>
      <c r="F24" s="12">
        <v>217500</v>
      </c>
    </row>
    <row r="25" spans="1:6" x14ac:dyDescent="0.2">
      <c r="A25" s="10">
        <f t="shared" si="0"/>
        <v>16</v>
      </c>
      <c r="B25" s="11" t="s">
        <v>40</v>
      </c>
      <c r="C25" s="7" t="s">
        <v>41</v>
      </c>
      <c r="D25" s="12">
        <v>16995000</v>
      </c>
      <c r="E25" s="12">
        <v>16995000</v>
      </c>
      <c r="F25" s="12">
        <v>16995000</v>
      </c>
    </row>
    <row r="26" spans="1:6" x14ac:dyDescent="0.2">
      <c r="A26" s="10">
        <f t="shared" si="0"/>
        <v>17</v>
      </c>
      <c r="B26" s="11" t="s">
        <v>42</v>
      </c>
      <c r="C26" s="7" t="s">
        <v>43</v>
      </c>
      <c r="D26" s="12">
        <v>36447660</v>
      </c>
      <c r="E26" s="12">
        <v>4485200</v>
      </c>
      <c r="F26" s="12">
        <v>4527300</v>
      </c>
    </row>
    <row r="27" spans="1:6" x14ac:dyDescent="0.2">
      <c r="A27" s="10">
        <f t="shared" si="0"/>
        <v>18</v>
      </c>
      <c r="B27" s="11" t="s">
        <v>44</v>
      </c>
      <c r="C27" s="7" t="s">
        <v>45</v>
      </c>
      <c r="D27" s="12">
        <v>5300988</v>
      </c>
      <c r="E27" s="12">
        <v>3544300</v>
      </c>
      <c r="F27" s="12">
        <v>3544300</v>
      </c>
    </row>
    <row r="28" spans="1:6" x14ac:dyDescent="0.2">
      <c r="A28" s="10">
        <f t="shared" si="0"/>
        <v>19</v>
      </c>
      <c r="B28" s="11" t="s">
        <v>46</v>
      </c>
      <c r="C28" s="7" t="s">
        <v>47</v>
      </c>
      <c r="D28" s="12">
        <f>D29+D30+D31+D32</f>
        <v>64478454.990000002</v>
      </c>
      <c r="E28" s="12">
        <f t="shared" ref="E28:F28" si="4">E29+E30+E31+E32</f>
        <v>36989690</v>
      </c>
      <c r="F28" s="12">
        <f t="shared" si="4"/>
        <v>36947590</v>
      </c>
    </row>
    <row r="29" spans="1:6" x14ac:dyDescent="0.2">
      <c r="A29" s="10">
        <f t="shared" si="0"/>
        <v>20</v>
      </c>
      <c r="B29" s="11" t="s">
        <v>48</v>
      </c>
      <c r="C29" s="7" t="s">
        <v>49</v>
      </c>
      <c r="D29" s="12">
        <v>5892984.1200000001</v>
      </c>
      <c r="E29" s="12">
        <v>5791200</v>
      </c>
      <c r="F29" s="12">
        <v>5791200</v>
      </c>
    </row>
    <row r="30" spans="1:6" x14ac:dyDescent="0.2">
      <c r="A30" s="10">
        <f t="shared" si="0"/>
        <v>21</v>
      </c>
      <c r="B30" s="11" t="s">
        <v>50</v>
      </c>
      <c r="C30" s="7" t="s">
        <v>51</v>
      </c>
      <c r="D30" s="12">
        <v>3452800</v>
      </c>
      <c r="E30" s="12">
        <v>3452800</v>
      </c>
      <c r="F30" s="12">
        <v>3452800</v>
      </c>
    </row>
    <row r="31" spans="1:6" x14ac:dyDescent="0.2">
      <c r="A31" s="10">
        <f t="shared" si="0"/>
        <v>22</v>
      </c>
      <c r="B31" s="11" t="s">
        <v>52</v>
      </c>
      <c r="C31" s="7" t="s">
        <v>53</v>
      </c>
      <c r="D31" s="12">
        <v>34542845.020000003</v>
      </c>
      <c r="E31" s="12">
        <v>16185700</v>
      </c>
      <c r="F31" s="12">
        <v>16185700</v>
      </c>
    </row>
    <row r="32" spans="1:6" x14ac:dyDescent="0.2">
      <c r="A32" s="10">
        <f t="shared" si="0"/>
        <v>23</v>
      </c>
      <c r="B32" s="11" t="s">
        <v>54</v>
      </c>
      <c r="C32" s="7" t="s">
        <v>55</v>
      </c>
      <c r="D32" s="12">
        <v>20589825.850000001</v>
      </c>
      <c r="E32" s="12">
        <v>11559990</v>
      </c>
      <c r="F32" s="12">
        <v>11517890</v>
      </c>
    </row>
    <row r="33" spans="1:6" x14ac:dyDescent="0.2">
      <c r="A33" s="10">
        <f t="shared" si="0"/>
        <v>24</v>
      </c>
      <c r="B33" s="11" t="s">
        <v>56</v>
      </c>
      <c r="C33" s="7" t="s">
        <v>57</v>
      </c>
      <c r="D33" s="12">
        <f>D34+D35+D36+D37+D38</f>
        <v>709860728.25000012</v>
      </c>
      <c r="E33" s="12">
        <f>E34+E35+E36+E37+E38</f>
        <v>659417099.62</v>
      </c>
      <c r="F33" s="12">
        <f t="shared" ref="F33" si="5">F34+F35+F36+F37+F38</f>
        <v>659417099.62</v>
      </c>
    </row>
    <row r="34" spans="1:6" x14ac:dyDescent="0.2">
      <c r="A34" s="10">
        <f t="shared" si="0"/>
        <v>25</v>
      </c>
      <c r="B34" s="11" t="s">
        <v>58</v>
      </c>
      <c r="C34" s="7" t="s">
        <v>59</v>
      </c>
      <c r="D34" s="12">
        <v>281566000.48000002</v>
      </c>
      <c r="E34" s="12">
        <v>271003333.88</v>
      </c>
      <c r="F34" s="12">
        <v>271003333.88</v>
      </c>
    </row>
    <row r="35" spans="1:6" x14ac:dyDescent="0.2">
      <c r="A35" s="10">
        <f t="shared" si="0"/>
        <v>26</v>
      </c>
      <c r="B35" s="11" t="s">
        <v>60</v>
      </c>
      <c r="C35" s="7" t="s">
        <v>61</v>
      </c>
      <c r="D35" s="12">
        <v>292912535.91000003</v>
      </c>
      <c r="E35" s="12">
        <v>278845803.5</v>
      </c>
      <c r="F35" s="12">
        <v>278845803.5</v>
      </c>
    </row>
    <row r="36" spans="1:6" x14ac:dyDescent="0.2">
      <c r="A36" s="10">
        <f t="shared" si="0"/>
        <v>27</v>
      </c>
      <c r="B36" s="11" t="s">
        <v>101</v>
      </c>
      <c r="C36" s="7" t="s">
        <v>100</v>
      </c>
      <c r="D36" s="12">
        <v>47557230.630000003</v>
      </c>
      <c r="E36" s="12">
        <v>44296372.939999998</v>
      </c>
      <c r="F36" s="12">
        <v>44296372.939999998</v>
      </c>
    </row>
    <row r="37" spans="1:6" x14ac:dyDescent="0.2">
      <c r="A37" s="10">
        <f t="shared" si="0"/>
        <v>28</v>
      </c>
      <c r="B37" s="11" t="s">
        <v>62</v>
      </c>
      <c r="C37" s="7" t="s">
        <v>63</v>
      </c>
      <c r="D37" s="12">
        <v>48119512.009999998</v>
      </c>
      <c r="E37" s="12">
        <v>26566139.960000001</v>
      </c>
      <c r="F37" s="12">
        <v>26566139.960000001</v>
      </c>
    </row>
    <row r="38" spans="1:6" x14ac:dyDescent="0.2">
      <c r="A38" s="10">
        <f t="shared" si="0"/>
        <v>29</v>
      </c>
      <c r="B38" s="11" t="s">
        <v>64</v>
      </c>
      <c r="C38" s="7" t="s">
        <v>65</v>
      </c>
      <c r="D38" s="12">
        <v>39705449.219999999</v>
      </c>
      <c r="E38" s="12">
        <v>38705449.340000004</v>
      </c>
      <c r="F38" s="12">
        <v>38705449.340000004</v>
      </c>
    </row>
    <row r="39" spans="1:6" x14ac:dyDescent="0.2">
      <c r="A39" s="10">
        <f t="shared" si="0"/>
        <v>30</v>
      </c>
      <c r="B39" s="11" t="s">
        <v>66</v>
      </c>
      <c r="C39" s="7" t="s">
        <v>67</v>
      </c>
      <c r="D39" s="12">
        <f>D40+D41</f>
        <v>92072277.439999998</v>
      </c>
      <c r="E39" s="12">
        <f t="shared" ref="E39:F39" si="6">E40+E41</f>
        <v>60106671.379999995</v>
      </c>
      <c r="F39" s="12">
        <f t="shared" si="6"/>
        <v>60106671.379999995</v>
      </c>
    </row>
    <row r="40" spans="1:6" x14ac:dyDescent="0.2">
      <c r="A40" s="10">
        <f t="shared" si="0"/>
        <v>31</v>
      </c>
      <c r="B40" s="11" t="s">
        <v>68</v>
      </c>
      <c r="C40" s="7" t="s">
        <v>69</v>
      </c>
      <c r="D40" s="12">
        <v>72303674.340000004</v>
      </c>
      <c r="E40" s="12">
        <v>43221109.149999999</v>
      </c>
      <c r="F40" s="12">
        <v>43221109.149999999</v>
      </c>
    </row>
    <row r="41" spans="1:6" x14ac:dyDescent="0.2">
      <c r="A41" s="10">
        <f t="shared" si="0"/>
        <v>32</v>
      </c>
      <c r="B41" s="11" t="s">
        <v>70</v>
      </c>
      <c r="C41" s="7" t="s">
        <v>71</v>
      </c>
      <c r="D41" s="12">
        <v>19768603.100000001</v>
      </c>
      <c r="E41" s="12">
        <v>16885562.23</v>
      </c>
      <c r="F41" s="12">
        <v>16885562.23</v>
      </c>
    </row>
    <row r="42" spans="1:6" x14ac:dyDescent="0.2">
      <c r="A42" s="10">
        <f t="shared" si="0"/>
        <v>33</v>
      </c>
      <c r="B42" s="11" t="s">
        <v>72</v>
      </c>
      <c r="C42" s="7" t="s">
        <v>73</v>
      </c>
      <c r="D42" s="12">
        <f>D43</f>
        <v>79200</v>
      </c>
      <c r="E42" s="12">
        <f t="shared" ref="E42:F42" si="7">E43</f>
        <v>79200</v>
      </c>
      <c r="F42" s="12">
        <f t="shared" si="7"/>
        <v>79200</v>
      </c>
    </row>
    <row r="43" spans="1:6" x14ac:dyDescent="0.2">
      <c r="A43" s="10">
        <f t="shared" si="0"/>
        <v>34</v>
      </c>
      <c r="B43" s="11" t="s">
        <v>74</v>
      </c>
      <c r="C43" s="7" t="s">
        <v>75</v>
      </c>
      <c r="D43" s="12">
        <v>79200</v>
      </c>
      <c r="E43" s="12">
        <v>79200</v>
      </c>
      <c r="F43" s="12">
        <v>79200</v>
      </c>
    </row>
    <row r="44" spans="1:6" x14ac:dyDescent="0.2">
      <c r="A44" s="10">
        <f t="shared" si="0"/>
        <v>35</v>
      </c>
      <c r="B44" s="11" t="s">
        <v>76</v>
      </c>
      <c r="C44" s="7" t="s">
        <v>77</v>
      </c>
      <c r="D44" s="12">
        <f>D45+D46+D47+D48+D49</f>
        <v>81083347.680000007</v>
      </c>
      <c r="E44" s="12">
        <f t="shared" ref="E44:F44" si="8">E45+E46+E47+E48+E49</f>
        <v>67560000</v>
      </c>
      <c r="F44" s="12">
        <f t="shared" si="8"/>
        <v>69483200</v>
      </c>
    </row>
    <row r="45" spans="1:6" x14ac:dyDescent="0.2">
      <c r="A45" s="10">
        <f t="shared" si="0"/>
        <v>36</v>
      </c>
      <c r="B45" s="11" t="s">
        <v>78</v>
      </c>
      <c r="C45" s="7" t="s">
        <v>79</v>
      </c>
      <c r="D45" s="12">
        <v>652600</v>
      </c>
      <c r="E45" s="12">
        <v>652600</v>
      </c>
      <c r="F45" s="12">
        <v>652600</v>
      </c>
    </row>
    <row r="46" spans="1:6" x14ac:dyDescent="0.2">
      <c r="A46" s="10">
        <f t="shared" si="0"/>
        <v>37</v>
      </c>
      <c r="B46" s="11" t="s">
        <v>80</v>
      </c>
      <c r="C46" s="7" t="s">
        <v>81</v>
      </c>
      <c r="D46" s="12">
        <v>47798900</v>
      </c>
      <c r="E46" s="12">
        <v>35332600</v>
      </c>
      <c r="F46" s="12">
        <v>35332600</v>
      </c>
    </row>
    <row r="47" spans="1:6" x14ac:dyDescent="0.2">
      <c r="A47" s="10">
        <f t="shared" si="0"/>
        <v>38</v>
      </c>
      <c r="B47" s="11" t="s">
        <v>82</v>
      </c>
      <c r="C47" s="7" t="s">
        <v>83</v>
      </c>
      <c r="D47" s="12">
        <v>2573947.6800000002</v>
      </c>
      <c r="E47" s="12">
        <v>1407800</v>
      </c>
      <c r="F47" s="12">
        <v>1407800</v>
      </c>
    </row>
    <row r="48" spans="1:6" x14ac:dyDescent="0.2">
      <c r="A48" s="10">
        <f t="shared" si="0"/>
        <v>39</v>
      </c>
      <c r="B48" s="11" t="s">
        <v>84</v>
      </c>
      <c r="C48" s="7" t="s">
        <v>85</v>
      </c>
      <c r="D48" s="12">
        <v>12662800</v>
      </c>
      <c r="E48" s="12">
        <v>13624400</v>
      </c>
      <c r="F48" s="12">
        <v>15547600</v>
      </c>
    </row>
    <row r="49" spans="1:6" x14ac:dyDescent="0.2">
      <c r="A49" s="10">
        <f t="shared" si="0"/>
        <v>40</v>
      </c>
      <c r="B49" s="11" t="s">
        <v>86</v>
      </c>
      <c r="C49" s="7" t="s">
        <v>87</v>
      </c>
      <c r="D49" s="12">
        <v>17395100</v>
      </c>
      <c r="E49" s="12">
        <v>16542600</v>
      </c>
      <c r="F49" s="12">
        <v>16542600</v>
      </c>
    </row>
    <row r="50" spans="1:6" x14ac:dyDescent="0.2">
      <c r="A50" s="10">
        <f t="shared" si="0"/>
        <v>41</v>
      </c>
      <c r="B50" s="11" t="s">
        <v>88</v>
      </c>
      <c r="C50" s="7" t="s">
        <v>89</v>
      </c>
      <c r="D50" s="12">
        <f>D51+D52+D53</f>
        <v>61325226.759999998</v>
      </c>
      <c r="E50" s="12">
        <f t="shared" ref="E50:F50" si="9">E51+E52+E53</f>
        <v>53662329</v>
      </c>
      <c r="F50" s="12">
        <f t="shared" si="9"/>
        <v>53662329</v>
      </c>
    </row>
    <row r="51" spans="1:6" x14ac:dyDescent="0.2">
      <c r="A51" s="10">
        <f t="shared" si="0"/>
        <v>42</v>
      </c>
      <c r="B51" s="11" t="s">
        <v>90</v>
      </c>
      <c r="C51" s="7" t="s">
        <v>91</v>
      </c>
      <c r="D51" s="12">
        <v>25567225.030000001</v>
      </c>
      <c r="E51" s="12">
        <v>23897868</v>
      </c>
      <c r="F51" s="12">
        <v>23897868</v>
      </c>
    </row>
    <row r="52" spans="1:6" x14ac:dyDescent="0.2">
      <c r="A52" s="10">
        <f t="shared" si="0"/>
        <v>43</v>
      </c>
      <c r="B52" s="11" t="s">
        <v>108</v>
      </c>
      <c r="C52" s="7" t="s">
        <v>105</v>
      </c>
      <c r="D52" s="12">
        <v>3180826.26</v>
      </c>
      <c r="E52" s="12">
        <v>3089154</v>
      </c>
      <c r="F52" s="12">
        <v>3089154</v>
      </c>
    </row>
    <row r="53" spans="1:6" x14ac:dyDescent="0.2">
      <c r="A53" s="10">
        <f t="shared" si="0"/>
        <v>44</v>
      </c>
      <c r="B53" s="11" t="s">
        <v>107</v>
      </c>
      <c r="C53" s="7" t="s">
        <v>106</v>
      </c>
      <c r="D53" s="12">
        <v>32577175.469999999</v>
      </c>
      <c r="E53" s="12">
        <v>26675307</v>
      </c>
      <c r="F53" s="12">
        <v>26675307</v>
      </c>
    </row>
    <row r="54" spans="1:6" x14ac:dyDescent="0.2">
      <c r="A54" s="10">
        <f t="shared" si="0"/>
        <v>45</v>
      </c>
      <c r="B54" s="11" t="s">
        <v>92</v>
      </c>
      <c r="C54" s="7" t="s">
        <v>93</v>
      </c>
      <c r="D54" s="12">
        <f>D55</f>
        <v>1500000</v>
      </c>
      <c r="E54" s="12">
        <f t="shared" ref="E54:F54" si="10">E55</f>
        <v>1500000</v>
      </c>
      <c r="F54" s="12">
        <f t="shared" si="10"/>
        <v>1500000</v>
      </c>
    </row>
    <row r="55" spans="1:6" x14ac:dyDescent="0.2">
      <c r="A55" s="10">
        <f t="shared" si="0"/>
        <v>46</v>
      </c>
      <c r="B55" s="11" t="s">
        <v>94</v>
      </c>
      <c r="C55" s="7" t="s">
        <v>95</v>
      </c>
      <c r="D55" s="12">
        <v>1500000</v>
      </c>
      <c r="E55" s="12">
        <v>1500000</v>
      </c>
      <c r="F55" s="12">
        <v>1500000</v>
      </c>
    </row>
    <row r="56" spans="1:6" x14ac:dyDescent="0.2">
      <c r="A56" s="10">
        <f t="shared" si="0"/>
        <v>47</v>
      </c>
      <c r="B56" s="11" t="s">
        <v>96</v>
      </c>
      <c r="C56" s="7" t="s">
        <v>97</v>
      </c>
      <c r="D56" s="12">
        <v>0</v>
      </c>
      <c r="E56" s="12">
        <v>11554000</v>
      </c>
      <c r="F56" s="12">
        <v>23671600</v>
      </c>
    </row>
    <row r="57" spans="1:6" x14ac:dyDescent="0.2">
      <c r="A57" s="16">
        <f t="shared" si="0"/>
        <v>48</v>
      </c>
      <c r="B57" s="13" t="s">
        <v>98</v>
      </c>
      <c r="C57" s="14"/>
      <c r="D57" s="15">
        <f>D10+D18+D20+D23+D28+D33+D39+D42+D44+D50+D54+D56</f>
        <v>1132454422.3700001</v>
      </c>
      <c r="E57" s="15">
        <f>+E56+E54+E50+E44+E42+E39+E33+E28+E23+E20+E18+E10</f>
        <v>976676000</v>
      </c>
      <c r="F57" s="15">
        <f>+F56+F54+F50+F44+F42+F39+F33+F28+F23+F20+F18+F10</f>
        <v>990748100</v>
      </c>
    </row>
  </sheetData>
  <mergeCells count="4">
    <mergeCell ref="D1:F1"/>
    <mergeCell ref="D3:F3"/>
    <mergeCell ref="B6:F6"/>
    <mergeCell ref="B7:C7"/>
  </mergeCells>
  <pageMargins left="0.98402777777777795" right="0.59027777777777801" top="0.59027777777777801" bottom="0.59027777777777801" header="0.51180555555555496" footer="0.51180555555555496"/>
  <pageSetup paperSize="9" scale="63" firstPageNumber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2621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Роспись расходов</vt:lpstr>
      <vt:lpstr>'Роспись расходов'!BFT_Print_Titles</vt:lpstr>
      <vt:lpstr>'Роспись расходов'!Print_Titles_0</vt:lpstr>
      <vt:lpstr>'Роспись расходов'!Print_Titles_0_0</vt:lpstr>
      <vt:lpstr>'Роспись расходов'!Print_Titles_0_0_0</vt:lpstr>
      <vt:lpstr>'Роспись расходов'!Заголовки_для_печати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budget</cp:lastModifiedBy>
  <cp:revision>9</cp:revision>
  <cp:lastPrinted>2017-05-17T04:24:34Z</cp:lastPrinted>
  <dcterms:created xsi:type="dcterms:W3CDTF">1996-10-08T23:32:33Z</dcterms:created>
  <dcterms:modified xsi:type="dcterms:W3CDTF">2018-06-04T06:40:39Z</dcterms:modified>
  <dc:language>ru-RU</dc:language>
</cp:coreProperties>
</file>