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" windowWidth="19788" windowHeight="736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6" i="1" l="1"/>
  <c r="G33" i="1"/>
  <c r="G30" i="1" s="1"/>
  <c r="H30" i="1"/>
  <c r="I30" i="1"/>
  <c r="I36" i="1"/>
  <c r="I24" i="1"/>
  <c r="I18" i="1"/>
  <c r="I12" i="1"/>
  <c r="I11" i="1"/>
  <c r="I10" i="1"/>
  <c r="I9" i="1"/>
  <c r="J7" i="1"/>
  <c r="J13" i="1"/>
  <c r="J14" i="1"/>
  <c r="J16" i="1"/>
  <c r="J19" i="1"/>
  <c r="J20" i="1"/>
  <c r="J21" i="1"/>
  <c r="J22" i="1"/>
  <c r="J23" i="1"/>
  <c r="J25" i="1"/>
  <c r="J26" i="1"/>
  <c r="J31" i="1"/>
  <c r="J32" i="1"/>
  <c r="J33" i="1"/>
  <c r="J34" i="1"/>
  <c r="J35" i="1"/>
  <c r="J37" i="1"/>
  <c r="J38" i="1"/>
  <c r="J40" i="1"/>
  <c r="J41" i="1"/>
  <c r="E8" i="1"/>
  <c r="F8" i="1"/>
  <c r="G8" i="1"/>
  <c r="H8" i="1"/>
  <c r="I8" i="1"/>
  <c r="J17" i="1"/>
  <c r="J28" i="1"/>
  <c r="J39" i="1"/>
  <c r="F29" i="1"/>
  <c r="E36" i="1"/>
  <c r="G36" i="1"/>
  <c r="H36" i="1"/>
  <c r="E30" i="1"/>
  <c r="F30" i="1"/>
  <c r="E24" i="1"/>
  <c r="F24" i="1"/>
  <c r="G24" i="1"/>
  <c r="H24" i="1"/>
  <c r="E18" i="1"/>
  <c r="F18" i="1"/>
  <c r="G18" i="1"/>
  <c r="H18" i="1"/>
  <c r="E12" i="1"/>
  <c r="G12" i="1"/>
  <c r="H12" i="1"/>
  <c r="E11" i="1"/>
  <c r="F11" i="1"/>
  <c r="G11" i="1"/>
  <c r="H11" i="1"/>
  <c r="E10" i="1"/>
  <c r="F10" i="1"/>
  <c r="G10" i="1"/>
  <c r="H10" i="1"/>
  <c r="E9" i="1"/>
  <c r="E6" i="1" s="1"/>
  <c r="H9" i="1"/>
  <c r="D10" i="1"/>
  <c r="D8" i="1"/>
  <c r="D30" i="1"/>
  <c r="D27" i="1"/>
  <c r="J27" i="1" s="1"/>
  <c r="D29" i="1"/>
  <c r="J29" i="1" s="1"/>
  <c r="D36" i="1"/>
  <c r="D12" i="1"/>
  <c r="D18" i="1"/>
  <c r="J18" i="1" l="1"/>
  <c r="G9" i="1"/>
  <c r="J30" i="1"/>
  <c r="J10" i="1"/>
  <c r="H6" i="1"/>
  <c r="G6" i="1"/>
  <c r="F9" i="1"/>
  <c r="J15" i="1"/>
  <c r="F6" i="1"/>
  <c r="I6" i="1"/>
  <c r="J8" i="1"/>
  <c r="F36" i="1"/>
  <c r="J36" i="1" s="1"/>
  <c r="F12" i="1"/>
  <c r="J12" i="1" s="1"/>
  <c r="D11" i="1"/>
  <c r="J11" i="1" s="1"/>
  <c r="D24" i="1"/>
  <c r="J24" i="1" s="1"/>
  <c r="D9" i="1"/>
  <c r="D6" i="1"/>
  <c r="J6" i="1" l="1"/>
  <c r="J9" i="1"/>
</calcChain>
</file>

<file path=xl/sharedStrings.xml><?xml version="1.0" encoding="utf-8"?>
<sst xmlns="http://schemas.openxmlformats.org/spreadsheetml/2006/main" count="62" uniqueCount="32">
  <si>
    <t>Статус</t>
  </si>
  <si>
    <t>Оценка расходов 
(тыс. руб.), годы</t>
  </si>
  <si>
    <t>2014 год</t>
  </si>
  <si>
    <t>2015 год</t>
  </si>
  <si>
    <t>2016 год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</si>
  <si>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</si>
  <si>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</si>
  <si>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</si>
  <si>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</si>
  <si>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</si>
  <si>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</si>
  <si>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</si>
  <si>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</si>
  <si>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</si>
  <si>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</si>
  <si>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</si>
  <si>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</si>
  <si>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</si>
  <si>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</si>
  <si>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</si>
  <si>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</si>
  <si>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</si>
  <si>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2017 год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</si>
  <si>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</si>
  <si>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</si>
  <si>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</si>
  <si>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«Поддержка детей- сирот, расширение практики применения семейных форм воспитания"</t>
  </si>
  <si>
    <t>Итого на период      2014-2019 годы</t>
  </si>
  <si>
    <t>Наименование муниципальной программы , подпрограммы муниципальной программы</t>
  </si>
  <si>
    <t xml:space="preserve">Информация о ресурсном обеспечении и прогнозной оценке расходов на реализацию целей муниципальной программы "Развитие образования" муниципального образования "город Шарыпово Красноярского края" </t>
  </si>
  <si>
    <t>Руководитель Управления образованием Администрации города Шарыпово                                                                  Л.Ф. Буйницкая</t>
  </si>
  <si>
    <t xml:space="preserve">Приложение № 2 к постановлению от 29.12.2017 №307                                                                                                                                                                                                                                    Приложение № 4
к Паспорту Муниципальной программы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</si>
</sst>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0" applyFont="1" applyFill="1" applyBorder="1" applyAlignment="1">
      <alignment vertical="top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46" zoomScale="80" zoomScaleNormal="80" workbookViewId="0">
      <selection activeCell="H5" sqref="H5"/>
    </sheetView>
  </sheetViews>
  <sheetFormatPr defaultRowHeight="14.4" x14ac:dyDescent="0.3"/>
  <cols>
    <col min="1" max="1" width="16.109375" customWidth="1"/>
    <col min="2" max="2" width="21.109375" customWidth="1"/>
    <col min="3" max="3" width="18.44140625" customWidth="1"/>
    <col min="4" max="4" width="13.44140625" customWidth="1"/>
    <col min="5" max="5" width="13.6640625" customWidth="1"/>
    <col min="6" max="6" width="15.109375" customWidth="1"/>
    <col min="7" max="9" width="14.5546875" style="18" customWidth="1"/>
    <col min="10" max="10" width="15" style="18" customWidth="1"/>
  </cols>
  <sheetData>
    <row r="1" spans="1:10" ht="87.75" customHeight="1" x14ac:dyDescent="0.3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6.7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48.15" customHeight="1" x14ac:dyDescent="0.3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6" x14ac:dyDescent="0.3">
      <c r="A4" s="27" t="s">
        <v>0</v>
      </c>
      <c r="B4" s="27" t="s">
        <v>28</v>
      </c>
      <c r="C4" s="28" t="s">
        <v>20</v>
      </c>
      <c r="D4" s="27" t="s">
        <v>1</v>
      </c>
      <c r="E4" s="27"/>
      <c r="F4" s="27"/>
      <c r="G4" s="27"/>
      <c r="H4" s="27"/>
      <c r="I4" s="27"/>
      <c r="J4" s="27"/>
    </row>
    <row r="5" spans="1:10" ht="86.25" customHeight="1" x14ac:dyDescent="0.3">
      <c r="A5" s="27"/>
      <c r="B5" s="27"/>
      <c r="C5" s="29"/>
      <c r="D5" s="19" t="s">
        <v>2</v>
      </c>
      <c r="E5" s="19" t="s">
        <v>3</v>
      </c>
      <c r="F5" s="19" t="s">
        <v>4</v>
      </c>
      <c r="G5" s="16" t="s">
        <v>22</v>
      </c>
      <c r="H5" s="16" t="s">
        <v>23</v>
      </c>
      <c r="I5" s="16" t="s">
        <v>24</v>
      </c>
      <c r="J5" s="17" t="s">
        <v>27</v>
      </c>
    </row>
    <row r="6" spans="1:10" ht="15.6" x14ac:dyDescent="0.3">
      <c r="A6" s="21" t="s">
        <v>15</v>
      </c>
      <c r="B6" s="21" t="s">
        <v>25</v>
      </c>
      <c r="C6" s="1" t="s">
        <v>5</v>
      </c>
      <c r="D6" s="4">
        <f>D8+D9+D10+D11</f>
        <v>619834.56000000006</v>
      </c>
      <c r="E6" s="4">
        <f t="shared" ref="E6:I6" si="0">E8+E9+E10+E11</f>
        <v>616837.84</v>
      </c>
      <c r="F6" s="4">
        <f t="shared" si="0"/>
        <v>696702.25</v>
      </c>
      <c r="G6" s="10">
        <f t="shared" si="0"/>
        <v>712443.9</v>
      </c>
      <c r="H6" s="10">
        <f t="shared" si="0"/>
        <v>669339.96</v>
      </c>
      <c r="I6" s="10">
        <f t="shared" si="0"/>
        <v>669339.96</v>
      </c>
      <c r="J6" s="10">
        <f>SUM(D6:I6)</f>
        <v>3984498.4699999997</v>
      </c>
    </row>
    <row r="7" spans="1:10" ht="15.6" x14ac:dyDescent="0.3">
      <c r="A7" s="21"/>
      <c r="B7" s="21"/>
      <c r="C7" s="5" t="s">
        <v>6</v>
      </c>
      <c r="D7" s="3"/>
      <c r="E7" s="3"/>
      <c r="F7" s="3"/>
      <c r="G7" s="11"/>
      <c r="H7" s="11"/>
      <c r="I7" s="11"/>
      <c r="J7" s="10">
        <f t="shared" ref="J7:J41" si="1">SUM(D7:I7)</f>
        <v>0</v>
      </c>
    </row>
    <row r="8" spans="1:10" ht="31.2" x14ac:dyDescent="0.3">
      <c r="A8" s="21"/>
      <c r="B8" s="21"/>
      <c r="C8" s="5" t="s">
        <v>7</v>
      </c>
      <c r="D8" s="4">
        <f>D14+D20+D26+D32+D38</f>
        <v>1630.8</v>
      </c>
      <c r="E8" s="4">
        <f t="shared" ref="E8:I8" si="2">E14+E20+E26+E32+E38</f>
        <v>2758.38</v>
      </c>
      <c r="F8" s="4">
        <f t="shared" si="2"/>
        <v>0</v>
      </c>
      <c r="G8" s="10">
        <f t="shared" si="2"/>
        <v>0</v>
      </c>
      <c r="H8" s="10">
        <f t="shared" si="2"/>
        <v>1804.8</v>
      </c>
      <c r="I8" s="10">
        <f t="shared" si="2"/>
        <v>1804.8</v>
      </c>
      <c r="J8" s="10">
        <f t="shared" si="1"/>
        <v>7998.7800000000007</v>
      </c>
    </row>
    <row r="9" spans="1:10" ht="15.6" x14ac:dyDescent="0.3">
      <c r="A9" s="21"/>
      <c r="B9" s="21"/>
      <c r="C9" s="5" t="s">
        <v>8</v>
      </c>
      <c r="D9" s="4">
        <f>D15+D21+D27+D33+D39</f>
        <v>411087.7</v>
      </c>
      <c r="E9" s="4">
        <f t="shared" ref="E9:I9" si="3">E15+E21+E27+E33+E39</f>
        <v>369624.68</v>
      </c>
      <c r="F9" s="4">
        <f t="shared" si="3"/>
        <v>442062.16</v>
      </c>
      <c r="G9" s="10">
        <f t="shared" si="3"/>
        <v>463730.92000000004</v>
      </c>
      <c r="H9" s="10">
        <f t="shared" si="3"/>
        <v>433072.04999999993</v>
      </c>
      <c r="I9" s="10">
        <f t="shared" si="3"/>
        <v>433072.04999999993</v>
      </c>
      <c r="J9" s="10">
        <f t="shared" si="1"/>
        <v>2552649.5599999996</v>
      </c>
    </row>
    <row r="10" spans="1:10" ht="31.2" x14ac:dyDescent="0.3">
      <c r="A10" s="21"/>
      <c r="B10" s="21"/>
      <c r="C10" s="5" t="s">
        <v>9</v>
      </c>
      <c r="D10" s="4">
        <f>D16+D22+D28+D34+D40</f>
        <v>39979.800000000003</v>
      </c>
      <c r="E10" s="4">
        <f t="shared" ref="E10:I10" si="4">E16+E22+E28+E34+E40</f>
        <v>49203.509999999995</v>
      </c>
      <c r="F10" s="4">
        <f t="shared" si="4"/>
        <v>54029.9</v>
      </c>
      <c r="G10" s="10">
        <f t="shared" si="4"/>
        <v>53710.329999999994</v>
      </c>
      <c r="H10" s="10">
        <f t="shared" si="4"/>
        <v>46820.07</v>
      </c>
      <c r="I10" s="10">
        <f t="shared" si="4"/>
        <v>46820.07</v>
      </c>
      <c r="J10" s="10">
        <f t="shared" si="1"/>
        <v>290563.68</v>
      </c>
    </row>
    <row r="11" spans="1:10" ht="23.85" customHeight="1" x14ac:dyDescent="0.3">
      <c r="A11" s="21"/>
      <c r="B11" s="21"/>
      <c r="C11" s="5" t="s">
        <v>21</v>
      </c>
      <c r="D11" s="4">
        <f>D17+D23+D29+D35+D41</f>
        <v>167136.26</v>
      </c>
      <c r="E11" s="4">
        <f t="shared" ref="E11:I11" si="5">E17+E23+E29+E35+E41</f>
        <v>195251.27</v>
      </c>
      <c r="F11" s="4">
        <f t="shared" si="5"/>
        <v>200610.19</v>
      </c>
      <c r="G11" s="10">
        <f t="shared" si="5"/>
        <v>195002.65</v>
      </c>
      <c r="H11" s="10">
        <f t="shared" si="5"/>
        <v>187643.03999999998</v>
      </c>
      <c r="I11" s="10">
        <f t="shared" si="5"/>
        <v>187643.03999999998</v>
      </c>
      <c r="J11" s="10">
        <f t="shared" si="1"/>
        <v>1133286.45</v>
      </c>
    </row>
    <row r="12" spans="1:10" ht="15.6" x14ac:dyDescent="0.3">
      <c r="A12" s="21" t="s">
        <v>10</v>
      </c>
      <c r="B12" s="21" t="s">
        <v>16</v>
      </c>
      <c r="C12" s="1" t="s">
        <v>5</v>
      </c>
      <c r="D12" s="4">
        <f>D14+D15+D16+D17</f>
        <v>557803.93999999994</v>
      </c>
      <c r="E12" s="4">
        <f t="shared" ref="E12:I12" si="6">E14+E15+E16+E17</f>
        <v>552346.4</v>
      </c>
      <c r="F12" s="4">
        <f t="shared" si="6"/>
        <v>622140.80000000005</v>
      </c>
      <c r="G12" s="10">
        <f t="shared" si="6"/>
        <v>635557.07000000007</v>
      </c>
      <c r="H12" s="10">
        <f t="shared" si="6"/>
        <v>610118.1</v>
      </c>
      <c r="I12" s="10">
        <f t="shared" si="6"/>
        <v>610118.1</v>
      </c>
      <c r="J12" s="10">
        <f t="shared" si="1"/>
        <v>3588084.41</v>
      </c>
    </row>
    <row r="13" spans="1:10" ht="15.6" x14ac:dyDescent="0.3">
      <c r="A13" s="21"/>
      <c r="B13" s="21"/>
      <c r="C13" s="5" t="s">
        <v>6</v>
      </c>
      <c r="D13" s="2"/>
      <c r="E13" s="2"/>
      <c r="F13" s="3"/>
      <c r="G13" s="11"/>
      <c r="H13" s="11"/>
      <c r="I13" s="11"/>
      <c r="J13" s="10">
        <f t="shared" si="1"/>
        <v>0</v>
      </c>
    </row>
    <row r="14" spans="1:10" ht="31.2" x14ac:dyDescent="0.3">
      <c r="A14" s="21"/>
      <c r="B14" s="21"/>
      <c r="C14" s="5" t="s">
        <v>7</v>
      </c>
      <c r="D14" s="4">
        <v>1630.8</v>
      </c>
      <c r="E14" s="4">
        <v>1388</v>
      </c>
      <c r="F14" s="4">
        <v>0</v>
      </c>
      <c r="G14" s="10">
        <v>0</v>
      </c>
      <c r="H14" s="10">
        <v>0</v>
      </c>
      <c r="I14" s="10">
        <v>0</v>
      </c>
      <c r="J14" s="10">
        <f t="shared" si="1"/>
        <v>3018.8</v>
      </c>
    </row>
    <row r="15" spans="1:10" ht="15.6" x14ac:dyDescent="0.3">
      <c r="A15" s="21"/>
      <c r="B15" s="21"/>
      <c r="C15" s="5" t="s">
        <v>8</v>
      </c>
      <c r="D15" s="4">
        <v>384171.11</v>
      </c>
      <c r="E15" s="4">
        <v>348531.93</v>
      </c>
      <c r="F15" s="4">
        <v>411919.19</v>
      </c>
      <c r="G15" s="10">
        <v>431981.65</v>
      </c>
      <c r="H15" s="10">
        <v>417587.23</v>
      </c>
      <c r="I15" s="10">
        <v>417587.23</v>
      </c>
      <c r="J15" s="10">
        <f t="shared" si="1"/>
        <v>2411778.34</v>
      </c>
    </row>
    <row r="16" spans="1:10" ht="31.2" x14ac:dyDescent="0.3">
      <c r="A16" s="21"/>
      <c r="B16" s="21"/>
      <c r="C16" s="5" t="s">
        <v>9</v>
      </c>
      <c r="D16" s="4">
        <v>30967.81</v>
      </c>
      <c r="E16" s="4">
        <v>41909.47</v>
      </c>
      <c r="F16" s="4">
        <v>47523.040000000001</v>
      </c>
      <c r="G16" s="10">
        <f>46212.18+150</f>
        <v>46362.18</v>
      </c>
      <c r="H16" s="10">
        <v>40573.79</v>
      </c>
      <c r="I16" s="10">
        <v>40573.79</v>
      </c>
      <c r="J16" s="10">
        <f t="shared" si="1"/>
        <v>247910.08000000002</v>
      </c>
    </row>
    <row r="17" spans="1:10" ht="21.15" customHeight="1" x14ac:dyDescent="0.3">
      <c r="A17" s="21"/>
      <c r="B17" s="21"/>
      <c r="C17" s="5" t="s">
        <v>21</v>
      </c>
      <c r="D17" s="4">
        <v>141034.22</v>
      </c>
      <c r="E17" s="4">
        <v>160517</v>
      </c>
      <c r="F17" s="4">
        <v>162698.57</v>
      </c>
      <c r="G17" s="10">
        <v>157213.24</v>
      </c>
      <c r="H17" s="10">
        <v>151957.07999999999</v>
      </c>
      <c r="I17" s="10">
        <v>151957.07999999999</v>
      </c>
      <c r="J17" s="10">
        <f t="shared" si="1"/>
        <v>925377.19</v>
      </c>
    </row>
    <row r="18" spans="1:10" ht="15.75" customHeight="1" x14ac:dyDescent="0.3">
      <c r="A18" s="21" t="s">
        <v>11</v>
      </c>
      <c r="B18" s="21" t="s">
        <v>17</v>
      </c>
      <c r="C18" s="1" t="s">
        <v>5</v>
      </c>
      <c r="D18" s="2">
        <f>D20+D21+D22+D23</f>
        <v>50</v>
      </c>
      <c r="E18" s="2">
        <f t="shared" ref="E18:I18" si="7">E20+E21+E22+E23</f>
        <v>50</v>
      </c>
      <c r="F18" s="2">
        <f t="shared" si="7"/>
        <v>50</v>
      </c>
      <c r="G18" s="12">
        <f t="shared" si="7"/>
        <v>50</v>
      </c>
      <c r="H18" s="12">
        <f t="shared" si="7"/>
        <v>50</v>
      </c>
      <c r="I18" s="12">
        <f t="shared" si="7"/>
        <v>50</v>
      </c>
      <c r="J18" s="10">
        <f t="shared" si="1"/>
        <v>300</v>
      </c>
    </row>
    <row r="19" spans="1:10" ht="15.6" x14ac:dyDescent="0.3">
      <c r="A19" s="21"/>
      <c r="B19" s="21"/>
      <c r="C19" s="5" t="s">
        <v>6</v>
      </c>
      <c r="D19" s="3"/>
      <c r="E19" s="3"/>
      <c r="F19" s="3"/>
      <c r="G19" s="11"/>
      <c r="H19" s="11"/>
      <c r="I19" s="11"/>
      <c r="J19" s="10">
        <f t="shared" si="1"/>
        <v>0</v>
      </c>
    </row>
    <row r="20" spans="1:10" ht="31.2" x14ac:dyDescent="0.3">
      <c r="A20" s="21"/>
      <c r="B20" s="21"/>
      <c r="C20" s="5" t="s">
        <v>7</v>
      </c>
      <c r="D20" s="2"/>
      <c r="E20" s="2"/>
      <c r="F20" s="3"/>
      <c r="G20" s="11"/>
      <c r="H20" s="11"/>
      <c r="I20" s="11"/>
      <c r="J20" s="10">
        <f t="shared" si="1"/>
        <v>0</v>
      </c>
    </row>
    <row r="21" spans="1:10" ht="15.6" x14ac:dyDescent="0.3">
      <c r="A21" s="21"/>
      <c r="B21" s="21"/>
      <c r="C21" s="5" t="s">
        <v>8</v>
      </c>
      <c r="D21" s="2"/>
      <c r="E21" s="2"/>
      <c r="F21" s="2"/>
      <c r="G21" s="12"/>
      <c r="H21" s="12"/>
      <c r="I21" s="12"/>
      <c r="J21" s="10">
        <f t="shared" si="1"/>
        <v>0</v>
      </c>
    </row>
    <row r="22" spans="1:10" ht="31.2" x14ac:dyDescent="0.3">
      <c r="A22" s="21"/>
      <c r="B22" s="21"/>
      <c r="C22" s="5" t="s">
        <v>9</v>
      </c>
      <c r="D22" s="2"/>
      <c r="E22" s="2"/>
      <c r="F22" s="3"/>
      <c r="G22" s="11"/>
      <c r="H22" s="11"/>
      <c r="I22" s="11"/>
      <c r="J22" s="10">
        <f t="shared" si="1"/>
        <v>0</v>
      </c>
    </row>
    <row r="23" spans="1:10" ht="21.75" customHeight="1" x14ac:dyDescent="0.3">
      <c r="A23" s="21"/>
      <c r="B23" s="21"/>
      <c r="C23" s="5" t="s">
        <v>21</v>
      </c>
      <c r="D23" s="2">
        <v>50</v>
      </c>
      <c r="E23" s="2">
        <v>50</v>
      </c>
      <c r="F23" s="3">
        <v>50</v>
      </c>
      <c r="G23" s="11">
        <v>50</v>
      </c>
      <c r="H23" s="11">
        <v>50</v>
      </c>
      <c r="I23" s="11">
        <v>50</v>
      </c>
      <c r="J23" s="10">
        <f t="shared" si="1"/>
        <v>300</v>
      </c>
    </row>
    <row r="24" spans="1:10" ht="15.75" customHeight="1" x14ac:dyDescent="0.3">
      <c r="A24" s="21" t="s">
        <v>12</v>
      </c>
      <c r="B24" s="21" t="s">
        <v>18</v>
      </c>
      <c r="C24" s="1" t="s">
        <v>5</v>
      </c>
      <c r="D24" s="4">
        <f>D26+D27+D28+D29</f>
        <v>27737.37</v>
      </c>
      <c r="E24" s="4">
        <f t="shared" ref="E24:I24" si="8">E26+E27+E28+E29</f>
        <v>24368.420000000002</v>
      </c>
      <c r="F24" s="4">
        <f t="shared" si="8"/>
        <v>33176.920000000006</v>
      </c>
      <c r="G24" s="10">
        <f t="shared" si="8"/>
        <v>38193.82</v>
      </c>
      <c r="H24" s="10">
        <f t="shared" si="8"/>
        <v>17362.010000000002</v>
      </c>
      <c r="I24" s="10">
        <f t="shared" si="8"/>
        <v>17362.010000000002</v>
      </c>
      <c r="J24" s="10">
        <f t="shared" si="1"/>
        <v>158200.55000000002</v>
      </c>
    </row>
    <row r="25" spans="1:10" ht="15.6" x14ac:dyDescent="0.3">
      <c r="A25" s="21"/>
      <c r="B25" s="21"/>
      <c r="C25" s="5" t="s">
        <v>6</v>
      </c>
      <c r="D25" s="4"/>
      <c r="E25" s="4"/>
      <c r="F25" s="6"/>
      <c r="G25" s="13"/>
      <c r="H25" s="13"/>
      <c r="I25" s="13"/>
      <c r="J25" s="10">
        <f t="shared" si="1"/>
        <v>0</v>
      </c>
    </row>
    <row r="26" spans="1:10" ht="31.2" x14ac:dyDescent="0.3">
      <c r="A26" s="21"/>
      <c r="B26" s="21"/>
      <c r="C26" s="5" t="s">
        <v>7</v>
      </c>
      <c r="D26" s="4"/>
      <c r="E26" s="4"/>
      <c r="F26" s="6"/>
      <c r="G26" s="13"/>
      <c r="H26" s="13"/>
      <c r="I26" s="13"/>
      <c r="J26" s="10">
        <f t="shared" si="1"/>
        <v>0</v>
      </c>
    </row>
    <row r="27" spans="1:10" ht="15.6" x14ac:dyDescent="0.3">
      <c r="A27" s="21"/>
      <c r="B27" s="21"/>
      <c r="C27" s="5" t="s">
        <v>8</v>
      </c>
      <c r="D27" s="4">
        <f>15866.92-119.17</f>
        <v>15747.75</v>
      </c>
      <c r="E27" s="4">
        <v>14290.28</v>
      </c>
      <c r="F27" s="4">
        <v>22204.9</v>
      </c>
      <c r="G27" s="10">
        <v>26473.18</v>
      </c>
      <c r="H27" s="10">
        <v>8485.1</v>
      </c>
      <c r="I27" s="10">
        <v>8485.1</v>
      </c>
      <c r="J27" s="10">
        <f t="shared" si="1"/>
        <v>95686.310000000012</v>
      </c>
    </row>
    <row r="28" spans="1:10" ht="31.2" x14ac:dyDescent="0.3">
      <c r="A28" s="21"/>
      <c r="B28" s="21"/>
      <c r="C28" s="5" t="s">
        <v>9</v>
      </c>
      <c r="D28" s="4">
        <v>9011.99</v>
      </c>
      <c r="E28" s="4">
        <v>7271.34</v>
      </c>
      <c r="F28" s="6">
        <v>6506.86</v>
      </c>
      <c r="G28" s="13">
        <v>7290.2</v>
      </c>
      <c r="H28" s="13">
        <v>6246.28</v>
      </c>
      <c r="I28" s="13">
        <v>6246.28</v>
      </c>
      <c r="J28" s="10">
        <f t="shared" si="1"/>
        <v>42572.95</v>
      </c>
    </row>
    <row r="29" spans="1:10" ht="19.2" customHeight="1" x14ac:dyDescent="0.3">
      <c r="A29" s="21"/>
      <c r="B29" s="21"/>
      <c r="C29" s="5" t="s">
        <v>21</v>
      </c>
      <c r="D29" s="4">
        <f>2818.46+40+119.17</f>
        <v>2977.63</v>
      </c>
      <c r="E29" s="4">
        <v>2806.8</v>
      </c>
      <c r="F29" s="6">
        <f>4494.31-30.4+1.25</f>
        <v>4465.1600000000008</v>
      </c>
      <c r="G29" s="13">
        <v>4430.4399999999996</v>
      </c>
      <c r="H29" s="13">
        <v>2630.63</v>
      </c>
      <c r="I29" s="13">
        <v>2630.63</v>
      </c>
      <c r="J29" s="10">
        <f t="shared" si="1"/>
        <v>19941.29</v>
      </c>
    </row>
    <row r="30" spans="1:10" ht="15.6" x14ac:dyDescent="0.3">
      <c r="A30" s="21" t="s">
        <v>13</v>
      </c>
      <c r="B30" s="21" t="s">
        <v>26</v>
      </c>
      <c r="C30" s="1" t="s">
        <v>5</v>
      </c>
      <c r="D30" s="4">
        <f>D32+D33+D34+D35</f>
        <v>0</v>
      </c>
      <c r="E30" s="4">
        <f t="shared" ref="E30:I30" si="9">E32+E33+E34+E35</f>
        <v>4650.68</v>
      </c>
      <c r="F30" s="4">
        <f t="shared" si="9"/>
        <v>5553.1</v>
      </c>
      <c r="G30" s="10">
        <f t="shared" si="9"/>
        <v>2777.5</v>
      </c>
      <c r="H30" s="10">
        <f t="shared" si="9"/>
        <v>6432.4000000000005</v>
      </c>
      <c r="I30" s="10">
        <f t="shared" si="9"/>
        <v>6432.4000000000005</v>
      </c>
      <c r="J30" s="10">
        <f t="shared" si="1"/>
        <v>25846.080000000002</v>
      </c>
    </row>
    <row r="31" spans="1:10" ht="15.6" x14ac:dyDescent="0.3">
      <c r="A31" s="21"/>
      <c r="B31" s="21"/>
      <c r="C31" s="5" t="s">
        <v>6</v>
      </c>
      <c r="D31" s="2"/>
      <c r="E31" s="2"/>
      <c r="F31" s="3"/>
      <c r="G31" s="11"/>
      <c r="H31" s="11"/>
      <c r="I31" s="11"/>
      <c r="J31" s="10">
        <f t="shared" si="1"/>
        <v>0</v>
      </c>
    </row>
    <row r="32" spans="1:10" ht="31.2" x14ac:dyDescent="0.3">
      <c r="A32" s="21"/>
      <c r="B32" s="21"/>
      <c r="C32" s="5" t="s">
        <v>7</v>
      </c>
      <c r="D32" s="4">
        <v>0</v>
      </c>
      <c r="E32" s="4">
        <v>1370.38</v>
      </c>
      <c r="F32" s="4">
        <v>0</v>
      </c>
      <c r="G32" s="10">
        <v>0</v>
      </c>
      <c r="H32" s="10">
        <v>1804.8</v>
      </c>
      <c r="I32" s="10">
        <v>1804.8</v>
      </c>
      <c r="J32" s="10">
        <f t="shared" si="1"/>
        <v>4979.9800000000005</v>
      </c>
    </row>
    <row r="33" spans="1:10" ht="21.75" customHeight="1" x14ac:dyDescent="0.3">
      <c r="A33" s="21"/>
      <c r="B33" s="21"/>
      <c r="C33" s="5" t="s">
        <v>8</v>
      </c>
      <c r="D33" s="4"/>
      <c r="E33" s="4">
        <v>3280.3</v>
      </c>
      <c r="F33" s="4">
        <v>5553.1</v>
      </c>
      <c r="G33" s="10">
        <f>2517.2+260.3</f>
        <v>2777.5</v>
      </c>
      <c r="H33" s="10">
        <v>4627.6000000000004</v>
      </c>
      <c r="I33" s="10">
        <v>4627.6000000000004</v>
      </c>
      <c r="J33" s="10">
        <f t="shared" si="1"/>
        <v>20866.100000000002</v>
      </c>
    </row>
    <row r="34" spans="1:10" ht="31.35" customHeight="1" x14ac:dyDescent="0.3">
      <c r="A34" s="21"/>
      <c r="B34" s="21"/>
      <c r="C34" s="5" t="s">
        <v>9</v>
      </c>
      <c r="D34" s="2"/>
      <c r="E34" s="2"/>
      <c r="F34" s="3"/>
      <c r="G34" s="11"/>
      <c r="H34" s="11"/>
      <c r="I34" s="11"/>
      <c r="J34" s="10">
        <f t="shared" si="1"/>
        <v>0</v>
      </c>
    </row>
    <row r="35" spans="1:10" ht="21.15" customHeight="1" x14ac:dyDescent="0.3">
      <c r="A35" s="22"/>
      <c r="B35" s="22"/>
      <c r="C35" s="7" t="s">
        <v>21</v>
      </c>
      <c r="D35" s="8"/>
      <c r="E35" s="8"/>
      <c r="F35" s="9"/>
      <c r="G35" s="14"/>
      <c r="H35" s="14"/>
      <c r="I35" s="14"/>
      <c r="J35" s="15">
        <f t="shared" si="1"/>
        <v>0</v>
      </c>
    </row>
    <row r="36" spans="1:10" ht="15.6" x14ac:dyDescent="0.3">
      <c r="A36" s="21" t="s">
        <v>14</v>
      </c>
      <c r="B36" s="21" t="s">
        <v>19</v>
      </c>
      <c r="C36" s="1" t="s">
        <v>5</v>
      </c>
      <c r="D36" s="4">
        <f>D38+D39+D40+D41</f>
        <v>34243.25</v>
      </c>
      <c r="E36" s="4">
        <f t="shared" ref="E36:I36" si="10">E38+E39+E40+E41</f>
        <v>35422.340000000004</v>
      </c>
      <c r="F36" s="4">
        <f t="shared" si="10"/>
        <v>35781.43</v>
      </c>
      <c r="G36" s="10">
        <f t="shared" si="10"/>
        <v>35865.51</v>
      </c>
      <c r="H36" s="10">
        <f t="shared" si="10"/>
        <v>35377.450000000004</v>
      </c>
      <c r="I36" s="10">
        <f t="shared" si="10"/>
        <v>35377.450000000004</v>
      </c>
      <c r="J36" s="10">
        <f t="shared" si="1"/>
        <v>212067.43000000002</v>
      </c>
    </row>
    <row r="37" spans="1:10" ht="15.6" x14ac:dyDescent="0.3">
      <c r="A37" s="21"/>
      <c r="B37" s="21"/>
      <c r="C37" s="5" t="s">
        <v>6</v>
      </c>
      <c r="D37" s="2"/>
      <c r="E37" s="2"/>
      <c r="F37" s="3"/>
      <c r="G37" s="11"/>
      <c r="H37" s="11"/>
      <c r="I37" s="11"/>
      <c r="J37" s="10">
        <f t="shared" si="1"/>
        <v>0</v>
      </c>
    </row>
    <row r="38" spans="1:10" ht="31.2" x14ac:dyDescent="0.3">
      <c r="A38" s="21"/>
      <c r="B38" s="21"/>
      <c r="C38" s="5" t="s">
        <v>7</v>
      </c>
      <c r="D38" s="2"/>
      <c r="E38" s="2"/>
      <c r="F38" s="2"/>
      <c r="G38" s="12"/>
      <c r="H38" s="12"/>
      <c r="I38" s="12"/>
      <c r="J38" s="10">
        <f t="shared" si="1"/>
        <v>0</v>
      </c>
    </row>
    <row r="39" spans="1:10" ht="18.45" customHeight="1" x14ac:dyDescent="0.3">
      <c r="A39" s="21"/>
      <c r="B39" s="21"/>
      <c r="C39" s="5" t="s">
        <v>8</v>
      </c>
      <c r="D39" s="4">
        <v>11168.84</v>
      </c>
      <c r="E39" s="4">
        <v>3522.17</v>
      </c>
      <c r="F39" s="4">
        <v>2384.9699999999998</v>
      </c>
      <c r="G39" s="10">
        <v>2498.59</v>
      </c>
      <c r="H39" s="10">
        <v>2372.12</v>
      </c>
      <c r="I39" s="10">
        <v>2372.12</v>
      </c>
      <c r="J39" s="10">
        <f t="shared" si="1"/>
        <v>24318.809999999998</v>
      </c>
    </row>
    <row r="40" spans="1:10" ht="29.25" customHeight="1" x14ac:dyDescent="0.3">
      <c r="A40" s="21"/>
      <c r="B40" s="21"/>
      <c r="C40" s="5" t="s">
        <v>9</v>
      </c>
      <c r="D40" s="2">
        <v>0</v>
      </c>
      <c r="E40" s="2">
        <v>22.7</v>
      </c>
      <c r="F40" s="3">
        <v>0</v>
      </c>
      <c r="G40" s="13">
        <v>57.95</v>
      </c>
      <c r="H40" s="11"/>
      <c r="I40" s="11"/>
      <c r="J40" s="10">
        <f t="shared" si="1"/>
        <v>80.650000000000006</v>
      </c>
    </row>
    <row r="41" spans="1:10" ht="27.15" customHeight="1" x14ac:dyDescent="0.3">
      <c r="A41" s="21"/>
      <c r="B41" s="21"/>
      <c r="C41" s="5" t="s">
        <v>21</v>
      </c>
      <c r="D41" s="4">
        <v>23074.41</v>
      </c>
      <c r="E41" s="4">
        <v>31877.47</v>
      </c>
      <c r="F41" s="6">
        <v>33396.46</v>
      </c>
      <c r="G41" s="13">
        <v>33308.97</v>
      </c>
      <c r="H41" s="13">
        <v>33005.33</v>
      </c>
      <c r="I41" s="13">
        <v>33005.33</v>
      </c>
      <c r="J41" s="10">
        <f t="shared" si="1"/>
        <v>187667.97000000003</v>
      </c>
    </row>
    <row r="42" spans="1:10" ht="30.15" customHeight="1" x14ac:dyDescent="0.3">
      <c r="A42" s="20" t="s">
        <v>30</v>
      </c>
      <c r="B42" s="20"/>
      <c r="C42" s="20"/>
      <c r="D42" s="20"/>
      <c r="E42" s="20"/>
      <c r="F42" s="20"/>
      <c r="G42" s="20"/>
      <c r="H42" s="20"/>
      <c r="I42" s="20"/>
      <c r="J42" s="20"/>
    </row>
  </sheetData>
  <mergeCells count="20">
    <mergeCell ref="B24:B29"/>
    <mergeCell ref="B12:B17"/>
    <mergeCell ref="A18:A23"/>
    <mergeCell ref="B18:B23"/>
    <mergeCell ref="A1:J1"/>
    <mergeCell ref="A2:J2"/>
    <mergeCell ref="A3:J3"/>
    <mergeCell ref="A4:A5"/>
    <mergeCell ref="B4:B5"/>
    <mergeCell ref="C4:C5"/>
    <mergeCell ref="D4:J4"/>
    <mergeCell ref="A6:A11"/>
    <mergeCell ref="B6:B11"/>
    <mergeCell ref="A12:A17"/>
    <mergeCell ref="A24:A29"/>
    <mergeCell ref="A42:J42"/>
    <mergeCell ref="A36:A41"/>
    <mergeCell ref="B36:B41"/>
    <mergeCell ref="A30:A35"/>
    <mergeCell ref="B30:B35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mig</cp:lastModifiedBy>
  <cp:lastPrinted>2018-01-10T06:33:40Z</cp:lastPrinted>
  <dcterms:created xsi:type="dcterms:W3CDTF">2013-09-16T01:36:58Z</dcterms:created>
  <dcterms:modified xsi:type="dcterms:W3CDTF">2018-01-16T04:26:26Z</dcterms:modified>
</cp:coreProperties>
</file>