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19785" windowHeight="736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34" i="1"/>
  <c r="G31" s="1"/>
  <c r="H31"/>
  <c r="I31"/>
  <c r="I37"/>
  <c r="I25"/>
  <c r="I19"/>
  <c r="I13"/>
  <c r="I12"/>
  <c r="I11"/>
  <c r="I10"/>
  <c r="J8"/>
  <c r="J14"/>
  <c r="J15"/>
  <c r="J17"/>
  <c r="J20"/>
  <c r="J21"/>
  <c r="J22"/>
  <c r="J23"/>
  <c r="J24"/>
  <c r="J26"/>
  <c r="J27"/>
  <c r="J32"/>
  <c r="J33"/>
  <c r="J34"/>
  <c r="J35"/>
  <c r="J36"/>
  <c r="J38"/>
  <c r="J39"/>
  <c r="J41"/>
  <c r="J42"/>
  <c r="E9"/>
  <c r="F9"/>
  <c r="G9"/>
  <c r="H9"/>
  <c r="I9"/>
  <c r="J18"/>
  <c r="J29"/>
  <c r="J40"/>
  <c r="F30"/>
  <c r="E37"/>
  <c r="G37"/>
  <c r="H37"/>
  <c r="E31"/>
  <c r="F31"/>
  <c r="E25"/>
  <c r="F25"/>
  <c r="G25"/>
  <c r="H25"/>
  <c r="E19"/>
  <c r="F19"/>
  <c r="G19"/>
  <c r="H19"/>
  <c r="E13"/>
  <c r="G13"/>
  <c r="H13"/>
  <c r="E12"/>
  <c r="F12"/>
  <c r="G12"/>
  <c r="H12"/>
  <c r="E11"/>
  <c r="F11"/>
  <c r="G11"/>
  <c r="H11"/>
  <c r="E10"/>
  <c r="E7" s="1"/>
  <c r="H10"/>
  <c r="D11"/>
  <c r="D9"/>
  <c r="D31"/>
  <c r="D28"/>
  <c r="J28" s="1"/>
  <c r="D30"/>
  <c r="J30" s="1"/>
  <c r="D37"/>
  <c r="D13"/>
  <c r="D19"/>
  <c r="J19" s="1"/>
  <c r="G10" l="1"/>
  <c r="J31"/>
  <c r="J11"/>
  <c r="H7"/>
  <c r="G7"/>
  <c r="F10"/>
  <c r="J16"/>
  <c r="F7"/>
  <c r="I7"/>
  <c r="J9"/>
  <c r="F37"/>
  <c r="J37" s="1"/>
  <c r="F13"/>
  <c r="J13" s="1"/>
  <c r="D12"/>
  <c r="J12" s="1"/>
  <c r="D25"/>
  <c r="J25" s="1"/>
  <c r="D10"/>
  <c r="D7"/>
  <c r="J7" l="1"/>
  <c r="J10"/>
</calcChain>
</file>

<file path=xl/sharedStrings.xml><?xml version="1.0" encoding="utf-8"?>
<sst xmlns="http://schemas.openxmlformats.org/spreadsheetml/2006/main" count="62" uniqueCount="32">
  <si>
    <t>Статус</t>
  </si>
  <si>
    <t>Оценка расходов 
(тыс. руб.), годы</t>
  </si>
  <si>
    <t>2014 год</t>
  </si>
  <si>
    <t>2015 год</t>
  </si>
  <si>
    <t>2016 год</t>
  </si>
  <si>
    <t>Всего</t>
  </si>
  <si>
    <t>в том числе:</t>
  </si>
  <si>
    <t xml:space="preserve">федеральный бюджет </t>
  </si>
  <si>
    <t>краевой бюджет</t>
  </si>
  <si>
    <t>внебюджетные источники</t>
  </si>
  <si>
    <t xml:space="preserve">Подпрограмма 1 </t>
  </si>
  <si>
    <t xml:space="preserve">Подпрограмма 2 </t>
  </si>
  <si>
    <t>Подпрограмма 3</t>
  </si>
  <si>
    <t>Подпрограмма 4</t>
  </si>
  <si>
    <t>Подпрограмма 5</t>
  </si>
  <si>
    <t>Муниципальная  программа</t>
  </si>
  <si>
    <t>«Развитие дошкольного, общего и дополнительного образования»</t>
  </si>
  <si>
    <t>«Выявление и сопровождение одаренных детей»</t>
  </si>
  <si>
    <t>«Развитие в городе Шарыпово системы отдыха, оздоровления и занятости детей»</t>
  </si>
  <si>
    <t>«Обеспечение реализации муниципальной программы и прочие мероприятия в области образования»</t>
  </si>
  <si>
    <t>Источник финансирования</t>
  </si>
  <si>
    <t>городской бюджет</t>
  </si>
  <si>
    <t>2017 год</t>
  </si>
  <si>
    <t>2018 год</t>
  </si>
  <si>
    <t>2019 год</t>
  </si>
  <si>
    <t xml:space="preserve">«Развитие образования" муниципального образования "город Шарыпово Красноярского края" 
</t>
  </si>
  <si>
    <t>«Поддержка детей- сирот, расширение практики применения семейных форм воспитания"</t>
  </si>
  <si>
    <t>Итого на период      2014-2019 годы</t>
  </si>
  <si>
    <t>Наименование муниципальной программы , подпрограммы муниципальной программы</t>
  </si>
  <si>
    <t xml:space="preserve">Информация о ресурсном обеспечении и прогнозной оценке расходов на реализацию целей муниципальной программы "Развитие образования" муниципального образования "город Шарыпово Красноярского края" </t>
  </si>
  <si>
    <t xml:space="preserve">"Приложение № 4
к Паспорту Муниципальной программы
"Развитие образования" муниципального образования
"город Шарыпово Красноярского края"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</si>
  <si>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Приложение № 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постановлению Администрации города Шарыпово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21.07.2017 № 137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</si>
</sst>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.0_р_._-;\-* #,##0.0_р_._-;_-* &quot;-&quot;?_р_._-;_-@_-"/>
    <numFmt numFmtId="165" formatCode="_-* #,##0.00_р_._-;\-* #,##0.00_р_._-;_-* &quot;-&quot;?_р_._-;_-@_-"/>
  </numFmts>
  <fonts count="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2" xfId="0" applyFont="1" applyFill="1" applyBorder="1" applyAlignment="1">
      <alignment vertical="top" wrapText="1"/>
    </xf>
    <xf numFmtId="164" fontId="2" fillId="0" borderId="2" xfId="1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/>
    </xf>
    <xf numFmtId="165" fontId="2" fillId="0" borderId="2" xfId="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top" wrapText="1"/>
    </xf>
    <xf numFmtId="165" fontId="2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top" wrapText="1"/>
    </xf>
    <xf numFmtId="164" fontId="2" fillId="0" borderId="3" xfId="1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righ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5" fillId="0" borderId="0" xfId="0" applyFont="1" applyAlignment="1">
      <alignment horizontal="right" vertical="top"/>
    </xf>
    <xf numFmtId="165" fontId="2" fillId="0" borderId="3" xfId="1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/>
    </xf>
    <xf numFmtId="0" fontId="0" fillId="0" borderId="0" xfId="0" applyFill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4"/>
  <sheetViews>
    <sheetView tabSelected="1" zoomScale="80" zoomScaleNormal="80" workbookViewId="0">
      <selection sqref="A1:J42"/>
    </sheetView>
  </sheetViews>
  <sheetFormatPr defaultRowHeight="15"/>
  <cols>
    <col min="1" max="1" width="16.140625" customWidth="1"/>
    <col min="2" max="2" width="21.140625" customWidth="1"/>
    <col min="3" max="3" width="18.42578125" customWidth="1"/>
    <col min="4" max="4" width="13.42578125" customWidth="1"/>
    <col min="5" max="5" width="13.7109375" customWidth="1"/>
    <col min="6" max="6" width="15.140625" customWidth="1"/>
    <col min="7" max="9" width="14.5703125" customWidth="1"/>
    <col min="10" max="10" width="15" customWidth="1"/>
  </cols>
  <sheetData>
    <row r="1" spans="1:10" ht="71.25" customHeight="1">
      <c r="A1" s="19" t="s">
        <v>31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83.25" customHeight="1">
      <c r="A2" s="19" t="s">
        <v>30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ht="6.75" customHeight="1">
      <c r="A3" s="14"/>
      <c r="B3" s="14"/>
      <c r="C3" s="14"/>
      <c r="D3" s="14"/>
      <c r="E3" s="14"/>
      <c r="F3" s="14"/>
      <c r="G3" s="14"/>
      <c r="H3" s="14"/>
      <c r="I3" s="14"/>
      <c r="J3" s="14"/>
    </row>
    <row r="4" spans="1:10" ht="48.2" customHeight="1">
      <c r="A4" s="15" t="s">
        <v>29</v>
      </c>
      <c r="B4" s="15"/>
      <c r="C4" s="15"/>
      <c r="D4" s="15"/>
      <c r="E4" s="15"/>
      <c r="F4" s="15"/>
      <c r="G4" s="15"/>
      <c r="H4" s="15"/>
      <c r="I4" s="15"/>
      <c r="J4" s="15"/>
    </row>
    <row r="5" spans="1:10" ht="15.75">
      <c r="A5" s="16" t="s">
        <v>0</v>
      </c>
      <c r="B5" s="16" t="s">
        <v>28</v>
      </c>
      <c r="C5" s="17" t="s">
        <v>20</v>
      </c>
      <c r="D5" s="16" t="s">
        <v>1</v>
      </c>
      <c r="E5" s="16"/>
      <c r="F5" s="16"/>
      <c r="G5" s="16"/>
      <c r="H5" s="16"/>
      <c r="I5" s="16"/>
      <c r="J5" s="16"/>
    </row>
    <row r="6" spans="1:10" ht="86.25" customHeight="1">
      <c r="A6" s="16"/>
      <c r="B6" s="16"/>
      <c r="C6" s="18"/>
      <c r="D6" s="11" t="s">
        <v>2</v>
      </c>
      <c r="E6" s="11" t="s">
        <v>3</v>
      </c>
      <c r="F6" s="11" t="s">
        <v>4</v>
      </c>
      <c r="G6" s="11" t="s">
        <v>22</v>
      </c>
      <c r="H6" s="11" t="s">
        <v>23</v>
      </c>
      <c r="I6" s="11" t="s">
        <v>24</v>
      </c>
      <c r="J6" s="10" t="s">
        <v>27</v>
      </c>
    </row>
    <row r="7" spans="1:10" ht="15.75">
      <c r="A7" s="12" t="s">
        <v>15</v>
      </c>
      <c r="B7" s="12" t="s">
        <v>25</v>
      </c>
      <c r="C7" s="1" t="s">
        <v>5</v>
      </c>
      <c r="D7" s="4">
        <f>D9+D10+D11+D12</f>
        <v>619834.56000000006</v>
      </c>
      <c r="E7" s="4">
        <f t="shared" ref="E7:I7" si="0">E9+E10+E11+E12</f>
        <v>616837.84</v>
      </c>
      <c r="F7" s="4">
        <f t="shared" si="0"/>
        <v>696702.25</v>
      </c>
      <c r="G7" s="4">
        <f t="shared" si="0"/>
        <v>698387.36</v>
      </c>
      <c r="H7" s="4">
        <f t="shared" si="0"/>
        <v>669339.96</v>
      </c>
      <c r="I7" s="4">
        <f t="shared" si="0"/>
        <v>669339.96</v>
      </c>
      <c r="J7" s="4">
        <f>SUM(D7:I7)</f>
        <v>3970441.9299999997</v>
      </c>
    </row>
    <row r="8" spans="1:10" ht="15.75">
      <c r="A8" s="12"/>
      <c r="B8" s="12"/>
      <c r="C8" s="5" t="s">
        <v>6</v>
      </c>
      <c r="D8" s="3"/>
      <c r="E8" s="3"/>
      <c r="F8" s="3"/>
      <c r="G8" s="3"/>
      <c r="H8" s="3"/>
      <c r="I8" s="3"/>
      <c r="J8" s="4">
        <f t="shared" ref="J8:J42" si="1">SUM(D8:I8)</f>
        <v>0</v>
      </c>
    </row>
    <row r="9" spans="1:10" ht="31.5">
      <c r="A9" s="12"/>
      <c r="B9" s="12"/>
      <c r="C9" s="5" t="s">
        <v>7</v>
      </c>
      <c r="D9" s="4">
        <f>D15+D21+D27+D33+D39</f>
        <v>1630.8</v>
      </c>
      <c r="E9" s="4">
        <f t="shared" ref="E9:I9" si="2">E15+E21+E27+E33+E39</f>
        <v>2758.38</v>
      </c>
      <c r="F9" s="4">
        <f t="shared" si="2"/>
        <v>0</v>
      </c>
      <c r="G9" s="4">
        <f t="shared" si="2"/>
        <v>0</v>
      </c>
      <c r="H9" s="4">
        <f t="shared" si="2"/>
        <v>1804.8</v>
      </c>
      <c r="I9" s="4">
        <f t="shared" si="2"/>
        <v>1804.8</v>
      </c>
      <c r="J9" s="4">
        <f t="shared" si="1"/>
        <v>7998.7800000000007</v>
      </c>
    </row>
    <row r="10" spans="1:10" ht="15.75">
      <c r="A10" s="12"/>
      <c r="B10" s="12"/>
      <c r="C10" s="5" t="s">
        <v>8</v>
      </c>
      <c r="D10" s="4">
        <f>D16+D22+D28+D34+D40</f>
        <v>411087.7</v>
      </c>
      <c r="E10" s="4">
        <f t="shared" ref="E10:I10" si="3">E16+E22+E28+E34+E40</f>
        <v>369624.68</v>
      </c>
      <c r="F10" s="4">
        <f t="shared" si="3"/>
        <v>442062.16</v>
      </c>
      <c r="G10" s="4">
        <f t="shared" si="3"/>
        <v>452938.55</v>
      </c>
      <c r="H10" s="4">
        <f t="shared" si="3"/>
        <v>433072.04999999993</v>
      </c>
      <c r="I10" s="4">
        <f t="shared" si="3"/>
        <v>433072.04999999993</v>
      </c>
      <c r="J10" s="4">
        <f t="shared" si="1"/>
        <v>2541857.19</v>
      </c>
    </row>
    <row r="11" spans="1:10" ht="31.5">
      <c r="A11" s="12"/>
      <c r="B11" s="12"/>
      <c r="C11" s="5" t="s">
        <v>9</v>
      </c>
      <c r="D11" s="4">
        <f>D17+D23+D29+D35+D41</f>
        <v>39979.800000000003</v>
      </c>
      <c r="E11" s="4">
        <f t="shared" ref="E11:I11" si="4">E17+E23+E29+E35+E41</f>
        <v>49203.509999999995</v>
      </c>
      <c r="F11" s="4">
        <f t="shared" si="4"/>
        <v>54029.9</v>
      </c>
      <c r="G11" s="4">
        <f t="shared" si="4"/>
        <v>53690.049999999996</v>
      </c>
      <c r="H11" s="4">
        <f t="shared" si="4"/>
        <v>46820.07</v>
      </c>
      <c r="I11" s="4">
        <f t="shared" si="4"/>
        <v>46820.07</v>
      </c>
      <c r="J11" s="4">
        <f t="shared" si="1"/>
        <v>290543.39999999997</v>
      </c>
    </row>
    <row r="12" spans="1:10" ht="23.85" customHeight="1">
      <c r="A12" s="12"/>
      <c r="B12" s="12"/>
      <c r="C12" s="5" t="s">
        <v>21</v>
      </c>
      <c r="D12" s="4">
        <f>D18+D24+D30+D36+D42</f>
        <v>167136.26</v>
      </c>
      <c r="E12" s="4">
        <f t="shared" ref="E12:I12" si="5">E18+E24+E30+E36+E42</f>
        <v>195251.27</v>
      </c>
      <c r="F12" s="4">
        <f t="shared" si="5"/>
        <v>200610.19</v>
      </c>
      <c r="G12" s="4">
        <f t="shared" si="5"/>
        <v>191758.76</v>
      </c>
      <c r="H12" s="4">
        <f t="shared" si="5"/>
        <v>187643.03999999998</v>
      </c>
      <c r="I12" s="4">
        <f t="shared" si="5"/>
        <v>187643.03999999998</v>
      </c>
      <c r="J12" s="4">
        <f t="shared" si="1"/>
        <v>1130042.56</v>
      </c>
    </row>
    <row r="13" spans="1:10" ht="15.75">
      <c r="A13" s="12" t="s">
        <v>10</v>
      </c>
      <c r="B13" s="12" t="s">
        <v>16</v>
      </c>
      <c r="C13" s="1" t="s">
        <v>5</v>
      </c>
      <c r="D13" s="4">
        <f>D15+D16+D17+D18</f>
        <v>557803.93999999994</v>
      </c>
      <c r="E13" s="4">
        <f t="shared" ref="E13:I13" si="6">E15+E16+E17+E18</f>
        <v>552346.4</v>
      </c>
      <c r="F13" s="4">
        <f t="shared" si="6"/>
        <v>622140.80000000005</v>
      </c>
      <c r="G13" s="4">
        <f t="shared" si="6"/>
        <v>620785.79</v>
      </c>
      <c r="H13" s="4">
        <f t="shared" si="6"/>
        <v>610118.1</v>
      </c>
      <c r="I13" s="4">
        <f t="shared" si="6"/>
        <v>610118.1</v>
      </c>
      <c r="J13" s="4">
        <f t="shared" si="1"/>
        <v>3573313.13</v>
      </c>
    </row>
    <row r="14" spans="1:10" ht="15.75">
      <c r="A14" s="12"/>
      <c r="B14" s="12"/>
      <c r="C14" s="5" t="s">
        <v>6</v>
      </c>
      <c r="D14" s="2"/>
      <c r="E14" s="2"/>
      <c r="F14" s="3"/>
      <c r="G14" s="3"/>
      <c r="H14" s="3"/>
      <c r="I14" s="3"/>
      <c r="J14" s="4">
        <f t="shared" si="1"/>
        <v>0</v>
      </c>
    </row>
    <row r="15" spans="1:10" ht="31.5">
      <c r="A15" s="12"/>
      <c r="B15" s="12"/>
      <c r="C15" s="5" t="s">
        <v>7</v>
      </c>
      <c r="D15" s="4">
        <v>1630.8</v>
      </c>
      <c r="E15" s="4">
        <v>1388</v>
      </c>
      <c r="F15" s="4">
        <v>0</v>
      </c>
      <c r="G15" s="4">
        <v>0</v>
      </c>
      <c r="H15" s="4">
        <v>0</v>
      </c>
      <c r="I15" s="4">
        <v>0</v>
      </c>
      <c r="J15" s="4">
        <f t="shared" si="1"/>
        <v>3018.8</v>
      </c>
    </row>
    <row r="16" spans="1:10" ht="15.75">
      <c r="A16" s="12"/>
      <c r="B16" s="12"/>
      <c r="C16" s="5" t="s">
        <v>8</v>
      </c>
      <c r="D16" s="4">
        <v>384171.11</v>
      </c>
      <c r="E16" s="4">
        <v>348531.93</v>
      </c>
      <c r="F16" s="4">
        <v>411919.19</v>
      </c>
      <c r="G16" s="4">
        <v>421199.57</v>
      </c>
      <c r="H16" s="4">
        <v>417587.23</v>
      </c>
      <c r="I16" s="4">
        <v>417587.23</v>
      </c>
      <c r="J16" s="4">
        <f t="shared" si="1"/>
        <v>2400996.2599999998</v>
      </c>
    </row>
    <row r="17" spans="1:10" ht="31.5">
      <c r="A17" s="12"/>
      <c r="B17" s="12"/>
      <c r="C17" s="5" t="s">
        <v>9</v>
      </c>
      <c r="D17" s="4">
        <v>30967.81</v>
      </c>
      <c r="E17" s="4">
        <v>41909.47</v>
      </c>
      <c r="F17" s="4">
        <v>47523.040000000001</v>
      </c>
      <c r="G17" s="4">
        <v>45217.93</v>
      </c>
      <c r="H17" s="4">
        <v>40573.79</v>
      </c>
      <c r="I17" s="4">
        <v>40573.79</v>
      </c>
      <c r="J17" s="4">
        <f t="shared" si="1"/>
        <v>246765.83000000002</v>
      </c>
    </row>
    <row r="18" spans="1:10" ht="21.2" customHeight="1">
      <c r="A18" s="12"/>
      <c r="B18" s="12"/>
      <c r="C18" s="5" t="s">
        <v>21</v>
      </c>
      <c r="D18" s="4">
        <v>141034.22</v>
      </c>
      <c r="E18" s="4">
        <v>160517</v>
      </c>
      <c r="F18" s="4">
        <v>162698.57</v>
      </c>
      <c r="G18" s="4">
        <v>154368.29</v>
      </c>
      <c r="H18" s="4">
        <v>151957.07999999999</v>
      </c>
      <c r="I18" s="4">
        <v>151957.07999999999</v>
      </c>
      <c r="J18" s="4">
        <f t="shared" si="1"/>
        <v>922532.23999999987</v>
      </c>
    </row>
    <row r="19" spans="1:10" ht="15.75" customHeight="1">
      <c r="A19" s="12" t="s">
        <v>11</v>
      </c>
      <c r="B19" s="12" t="s">
        <v>17</v>
      </c>
      <c r="C19" s="1" t="s">
        <v>5</v>
      </c>
      <c r="D19" s="2">
        <f>D21+D22+D23+D24</f>
        <v>50</v>
      </c>
      <c r="E19" s="2">
        <f t="shared" ref="E19:I19" si="7">E21+E22+E23+E24</f>
        <v>50</v>
      </c>
      <c r="F19" s="2">
        <f t="shared" si="7"/>
        <v>50</v>
      </c>
      <c r="G19" s="2">
        <f t="shared" si="7"/>
        <v>50</v>
      </c>
      <c r="H19" s="2">
        <f t="shared" si="7"/>
        <v>50</v>
      </c>
      <c r="I19" s="2">
        <f t="shared" si="7"/>
        <v>50</v>
      </c>
      <c r="J19" s="4">
        <f t="shared" si="1"/>
        <v>300</v>
      </c>
    </row>
    <row r="20" spans="1:10" ht="15.75">
      <c r="A20" s="12"/>
      <c r="B20" s="12"/>
      <c r="C20" s="5" t="s">
        <v>6</v>
      </c>
      <c r="D20" s="3"/>
      <c r="E20" s="3"/>
      <c r="F20" s="3"/>
      <c r="G20" s="3"/>
      <c r="H20" s="3"/>
      <c r="I20" s="3"/>
      <c r="J20" s="4">
        <f t="shared" si="1"/>
        <v>0</v>
      </c>
    </row>
    <row r="21" spans="1:10" ht="31.5">
      <c r="A21" s="12"/>
      <c r="B21" s="12"/>
      <c r="C21" s="5" t="s">
        <v>7</v>
      </c>
      <c r="D21" s="2"/>
      <c r="E21" s="2"/>
      <c r="F21" s="3"/>
      <c r="G21" s="3"/>
      <c r="H21" s="3"/>
      <c r="I21" s="3"/>
      <c r="J21" s="4">
        <f t="shared" si="1"/>
        <v>0</v>
      </c>
    </row>
    <row r="22" spans="1:10" ht="15.75">
      <c r="A22" s="12"/>
      <c r="B22" s="12"/>
      <c r="C22" s="5" t="s">
        <v>8</v>
      </c>
      <c r="D22" s="2"/>
      <c r="E22" s="2"/>
      <c r="F22" s="2"/>
      <c r="G22" s="2"/>
      <c r="H22" s="2"/>
      <c r="I22" s="2"/>
      <c r="J22" s="4">
        <f t="shared" si="1"/>
        <v>0</v>
      </c>
    </row>
    <row r="23" spans="1:10" ht="31.5">
      <c r="A23" s="12"/>
      <c r="B23" s="12"/>
      <c r="C23" s="5" t="s">
        <v>9</v>
      </c>
      <c r="D23" s="2"/>
      <c r="E23" s="2"/>
      <c r="F23" s="3"/>
      <c r="G23" s="3"/>
      <c r="H23" s="3"/>
      <c r="I23" s="3"/>
      <c r="J23" s="4">
        <f t="shared" si="1"/>
        <v>0</v>
      </c>
    </row>
    <row r="24" spans="1:10" ht="21.75" customHeight="1">
      <c r="A24" s="12"/>
      <c r="B24" s="12"/>
      <c r="C24" s="5" t="s">
        <v>21</v>
      </c>
      <c r="D24" s="2">
        <v>50</v>
      </c>
      <c r="E24" s="2">
        <v>50</v>
      </c>
      <c r="F24" s="3">
        <v>50</v>
      </c>
      <c r="G24" s="3">
        <v>50</v>
      </c>
      <c r="H24" s="3">
        <v>50</v>
      </c>
      <c r="I24" s="3">
        <v>50</v>
      </c>
      <c r="J24" s="4">
        <f t="shared" si="1"/>
        <v>300</v>
      </c>
    </row>
    <row r="25" spans="1:10" ht="15.75" customHeight="1">
      <c r="A25" s="12" t="s">
        <v>12</v>
      </c>
      <c r="B25" s="12" t="s">
        <v>18</v>
      </c>
      <c r="C25" s="1" t="s">
        <v>5</v>
      </c>
      <c r="D25" s="4">
        <f>D27+D28+D29+D30</f>
        <v>27737.37</v>
      </c>
      <c r="E25" s="4">
        <f t="shared" ref="E25:I25" si="8">E27+E28+E29+E30</f>
        <v>24368.420000000002</v>
      </c>
      <c r="F25" s="4">
        <f t="shared" si="8"/>
        <v>33176.920000000006</v>
      </c>
      <c r="G25" s="4">
        <f t="shared" si="8"/>
        <v>39324.449999999997</v>
      </c>
      <c r="H25" s="4">
        <f t="shared" si="8"/>
        <v>17362.010000000002</v>
      </c>
      <c r="I25" s="4">
        <f t="shared" si="8"/>
        <v>17362.010000000002</v>
      </c>
      <c r="J25" s="4">
        <f t="shared" si="1"/>
        <v>159331.18000000002</v>
      </c>
    </row>
    <row r="26" spans="1:10" ht="15.75">
      <c r="A26" s="12"/>
      <c r="B26" s="12"/>
      <c r="C26" s="5" t="s">
        <v>6</v>
      </c>
      <c r="D26" s="4"/>
      <c r="E26" s="4"/>
      <c r="F26" s="6"/>
      <c r="G26" s="6"/>
      <c r="H26" s="6"/>
      <c r="I26" s="6"/>
      <c r="J26" s="4">
        <f t="shared" si="1"/>
        <v>0</v>
      </c>
    </row>
    <row r="27" spans="1:10" ht="31.5">
      <c r="A27" s="12"/>
      <c r="B27" s="12"/>
      <c r="C27" s="5" t="s">
        <v>7</v>
      </c>
      <c r="D27" s="4"/>
      <c r="E27" s="4"/>
      <c r="F27" s="6"/>
      <c r="G27" s="6"/>
      <c r="H27" s="6"/>
      <c r="I27" s="6"/>
      <c r="J27" s="4">
        <f t="shared" si="1"/>
        <v>0</v>
      </c>
    </row>
    <row r="28" spans="1:10" ht="15.75">
      <c r="A28" s="12"/>
      <c r="B28" s="12"/>
      <c r="C28" s="5" t="s">
        <v>8</v>
      </c>
      <c r="D28" s="4">
        <f>15866.92-119.17</f>
        <v>15747.75</v>
      </c>
      <c r="E28" s="4">
        <v>14290.28</v>
      </c>
      <c r="F28" s="4">
        <v>22204.9</v>
      </c>
      <c r="G28" s="4">
        <v>26473.18</v>
      </c>
      <c r="H28" s="4">
        <v>8485.1</v>
      </c>
      <c r="I28" s="4">
        <v>8485.1</v>
      </c>
      <c r="J28" s="4">
        <f t="shared" si="1"/>
        <v>95686.310000000012</v>
      </c>
    </row>
    <row r="29" spans="1:10" ht="31.5">
      <c r="A29" s="12"/>
      <c r="B29" s="12"/>
      <c r="C29" s="5" t="s">
        <v>9</v>
      </c>
      <c r="D29" s="4">
        <v>9011.99</v>
      </c>
      <c r="E29" s="4">
        <v>7271.34</v>
      </c>
      <c r="F29" s="6">
        <v>6506.86</v>
      </c>
      <c r="G29" s="6">
        <v>8414.17</v>
      </c>
      <c r="H29" s="6">
        <v>6246.28</v>
      </c>
      <c r="I29" s="6">
        <v>6246.28</v>
      </c>
      <c r="J29" s="4">
        <f t="shared" si="1"/>
        <v>43696.92</v>
      </c>
    </row>
    <row r="30" spans="1:10" ht="19.149999999999999" customHeight="1">
      <c r="A30" s="12"/>
      <c r="B30" s="12"/>
      <c r="C30" s="5" t="s">
        <v>21</v>
      </c>
      <c r="D30" s="4">
        <f>2818.46+40+119.17</f>
        <v>2977.63</v>
      </c>
      <c r="E30" s="4">
        <v>2806.8</v>
      </c>
      <c r="F30" s="6">
        <f>4494.31-30.4+1.25</f>
        <v>4465.1600000000008</v>
      </c>
      <c r="G30" s="6">
        <v>4437.1000000000004</v>
      </c>
      <c r="H30" s="6">
        <v>2630.63</v>
      </c>
      <c r="I30" s="6">
        <v>2630.63</v>
      </c>
      <c r="J30" s="4">
        <f t="shared" si="1"/>
        <v>19947.95</v>
      </c>
    </row>
    <row r="31" spans="1:10" ht="15.75">
      <c r="A31" s="12" t="s">
        <v>13</v>
      </c>
      <c r="B31" s="12" t="s">
        <v>26</v>
      </c>
      <c r="C31" s="1" t="s">
        <v>5</v>
      </c>
      <c r="D31" s="4">
        <f>D33+D34+D35+D36</f>
        <v>0</v>
      </c>
      <c r="E31" s="4">
        <f t="shared" ref="E31:I31" si="9">E33+E34+E35+E36</f>
        <v>4650.68</v>
      </c>
      <c r="F31" s="4">
        <f t="shared" si="9"/>
        <v>5553.1</v>
      </c>
      <c r="G31" s="4">
        <f t="shared" si="9"/>
        <v>2777.5</v>
      </c>
      <c r="H31" s="4">
        <f t="shared" si="9"/>
        <v>6432.4000000000005</v>
      </c>
      <c r="I31" s="4">
        <f t="shared" si="9"/>
        <v>6432.4000000000005</v>
      </c>
      <c r="J31" s="4">
        <f t="shared" si="1"/>
        <v>25846.080000000002</v>
      </c>
    </row>
    <row r="32" spans="1:10" ht="15.75">
      <c r="A32" s="12"/>
      <c r="B32" s="12"/>
      <c r="C32" s="5" t="s">
        <v>6</v>
      </c>
      <c r="D32" s="2"/>
      <c r="E32" s="2"/>
      <c r="F32" s="3"/>
      <c r="G32" s="3"/>
      <c r="H32" s="3"/>
      <c r="I32" s="3"/>
      <c r="J32" s="4">
        <f t="shared" si="1"/>
        <v>0</v>
      </c>
    </row>
    <row r="33" spans="1:10" ht="31.5">
      <c r="A33" s="12"/>
      <c r="B33" s="12"/>
      <c r="C33" s="5" t="s">
        <v>7</v>
      </c>
      <c r="D33" s="4">
        <v>0</v>
      </c>
      <c r="E33" s="4">
        <v>1370.38</v>
      </c>
      <c r="F33" s="4">
        <v>0</v>
      </c>
      <c r="G33" s="4">
        <v>0</v>
      </c>
      <c r="H33" s="4">
        <v>1804.8</v>
      </c>
      <c r="I33" s="4">
        <v>1804.8</v>
      </c>
      <c r="J33" s="4">
        <f t="shared" si="1"/>
        <v>4979.9800000000005</v>
      </c>
    </row>
    <row r="34" spans="1:10" ht="21.75" customHeight="1">
      <c r="A34" s="12"/>
      <c r="B34" s="12"/>
      <c r="C34" s="5" t="s">
        <v>8</v>
      </c>
      <c r="D34" s="4"/>
      <c r="E34" s="4">
        <v>3280.3</v>
      </c>
      <c r="F34" s="4">
        <v>5553.1</v>
      </c>
      <c r="G34" s="4">
        <f>2517.2+260.3</f>
        <v>2777.5</v>
      </c>
      <c r="H34" s="4">
        <v>4627.6000000000004</v>
      </c>
      <c r="I34" s="4">
        <v>4627.6000000000004</v>
      </c>
      <c r="J34" s="4">
        <f t="shared" si="1"/>
        <v>20866.100000000002</v>
      </c>
    </row>
    <row r="35" spans="1:10" ht="31.35" customHeight="1">
      <c r="A35" s="12"/>
      <c r="B35" s="12"/>
      <c r="C35" s="5" t="s">
        <v>9</v>
      </c>
      <c r="D35" s="2"/>
      <c r="E35" s="2"/>
      <c r="F35" s="3"/>
      <c r="G35" s="3"/>
      <c r="H35" s="3"/>
      <c r="I35" s="3"/>
      <c r="J35" s="4">
        <f t="shared" si="1"/>
        <v>0</v>
      </c>
    </row>
    <row r="36" spans="1:10" ht="21.2" customHeight="1">
      <c r="A36" s="13"/>
      <c r="B36" s="13"/>
      <c r="C36" s="7" t="s">
        <v>21</v>
      </c>
      <c r="D36" s="8"/>
      <c r="E36" s="8"/>
      <c r="F36" s="9"/>
      <c r="G36" s="9"/>
      <c r="H36" s="9"/>
      <c r="I36" s="9"/>
      <c r="J36" s="21">
        <f t="shared" si="1"/>
        <v>0</v>
      </c>
    </row>
    <row r="37" spans="1:10" ht="15.75">
      <c r="A37" s="12" t="s">
        <v>14</v>
      </c>
      <c r="B37" s="12" t="s">
        <v>19</v>
      </c>
      <c r="C37" s="1" t="s">
        <v>5</v>
      </c>
      <c r="D37" s="4">
        <f>D39+D40+D41+D42</f>
        <v>34243.25</v>
      </c>
      <c r="E37" s="4">
        <f t="shared" ref="E37:I37" si="10">E39+E40+E41+E42</f>
        <v>35422.340000000004</v>
      </c>
      <c r="F37" s="4">
        <f t="shared" si="10"/>
        <v>35781.43</v>
      </c>
      <c r="G37" s="4">
        <f t="shared" si="10"/>
        <v>35449.620000000003</v>
      </c>
      <c r="H37" s="4">
        <f t="shared" si="10"/>
        <v>35377.450000000004</v>
      </c>
      <c r="I37" s="4">
        <f t="shared" si="10"/>
        <v>35377.450000000004</v>
      </c>
      <c r="J37" s="4">
        <f t="shared" si="1"/>
        <v>211651.54</v>
      </c>
    </row>
    <row r="38" spans="1:10" ht="15.75">
      <c r="A38" s="12"/>
      <c r="B38" s="12"/>
      <c r="C38" s="5" t="s">
        <v>6</v>
      </c>
      <c r="D38" s="2"/>
      <c r="E38" s="2"/>
      <c r="F38" s="3"/>
      <c r="G38" s="3"/>
      <c r="H38" s="3"/>
      <c r="I38" s="3"/>
      <c r="J38" s="4">
        <f t="shared" si="1"/>
        <v>0</v>
      </c>
    </row>
    <row r="39" spans="1:10" ht="31.5">
      <c r="A39" s="12"/>
      <c r="B39" s="12"/>
      <c r="C39" s="5" t="s">
        <v>7</v>
      </c>
      <c r="D39" s="2"/>
      <c r="E39" s="2"/>
      <c r="F39" s="2"/>
      <c r="G39" s="2"/>
      <c r="H39" s="2"/>
      <c r="I39" s="2"/>
      <c r="J39" s="4">
        <f t="shared" si="1"/>
        <v>0</v>
      </c>
    </row>
    <row r="40" spans="1:10" ht="18.399999999999999" customHeight="1">
      <c r="A40" s="12"/>
      <c r="B40" s="12"/>
      <c r="C40" s="5" t="s">
        <v>8</v>
      </c>
      <c r="D40" s="4">
        <v>11168.84</v>
      </c>
      <c r="E40" s="4">
        <v>3522.17</v>
      </c>
      <c r="F40" s="4">
        <v>2384.9699999999998</v>
      </c>
      <c r="G40" s="4">
        <v>2488.3000000000002</v>
      </c>
      <c r="H40" s="4">
        <v>2372.12</v>
      </c>
      <c r="I40" s="4">
        <v>2372.12</v>
      </c>
      <c r="J40" s="4">
        <f t="shared" si="1"/>
        <v>24308.519999999997</v>
      </c>
    </row>
    <row r="41" spans="1:10" ht="29.25" customHeight="1">
      <c r="A41" s="12"/>
      <c r="B41" s="12"/>
      <c r="C41" s="5" t="s">
        <v>9</v>
      </c>
      <c r="D41" s="2">
        <v>0</v>
      </c>
      <c r="E41" s="2">
        <v>22.7</v>
      </c>
      <c r="F41" s="3">
        <v>0</v>
      </c>
      <c r="G41" s="6">
        <v>57.95</v>
      </c>
      <c r="H41" s="3"/>
      <c r="I41" s="3"/>
      <c r="J41" s="4">
        <f t="shared" si="1"/>
        <v>80.650000000000006</v>
      </c>
    </row>
    <row r="42" spans="1:10" ht="30" customHeight="1">
      <c r="A42" s="12"/>
      <c r="B42" s="12"/>
      <c r="C42" s="5" t="s">
        <v>21</v>
      </c>
      <c r="D42" s="4">
        <v>23074.41</v>
      </c>
      <c r="E42" s="4">
        <v>31877.47</v>
      </c>
      <c r="F42" s="6">
        <v>33396.46</v>
      </c>
      <c r="G42" s="6">
        <v>32903.370000000003</v>
      </c>
      <c r="H42" s="6">
        <v>33005.33</v>
      </c>
      <c r="I42" s="6">
        <v>33005.33</v>
      </c>
      <c r="J42" s="4">
        <f t="shared" si="1"/>
        <v>187262.37</v>
      </c>
    </row>
    <row r="43" spans="1:10" ht="30.2" customHeight="1">
      <c r="A43" s="22"/>
      <c r="B43" s="22"/>
      <c r="C43" s="22"/>
      <c r="D43" s="22"/>
      <c r="E43" s="22"/>
      <c r="F43" s="22"/>
      <c r="G43" s="22"/>
      <c r="H43" s="22"/>
      <c r="I43" s="22"/>
      <c r="J43" s="22"/>
    </row>
    <row r="44" spans="1:10">
      <c r="A44" s="23"/>
      <c r="B44" s="23"/>
      <c r="C44" s="23"/>
      <c r="D44" s="23"/>
      <c r="E44" s="23"/>
      <c r="F44" s="23"/>
      <c r="G44" s="23"/>
      <c r="H44" s="23"/>
      <c r="I44" s="23"/>
      <c r="J44" s="23"/>
    </row>
  </sheetData>
  <mergeCells count="21">
    <mergeCell ref="A1:J1"/>
    <mergeCell ref="B25:B30"/>
    <mergeCell ref="B13:B18"/>
    <mergeCell ref="A19:A24"/>
    <mergeCell ref="B19:B24"/>
    <mergeCell ref="A2:J2"/>
    <mergeCell ref="A3:J3"/>
    <mergeCell ref="A4:J4"/>
    <mergeCell ref="A5:A6"/>
    <mergeCell ref="B5:B6"/>
    <mergeCell ref="C5:C6"/>
    <mergeCell ref="D5:J5"/>
    <mergeCell ref="A7:A12"/>
    <mergeCell ref="B7:B12"/>
    <mergeCell ref="A13:A18"/>
    <mergeCell ref="A25:A30"/>
    <mergeCell ref="A43:J43"/>
    <mergeCell ref="A37:A42"/>
    <mergeCell ref="B37:B42"/>
    <mergeCell ref="A31:A36"/>
    <mergeCell ref="B31:B36"/>
  </mergeCells>
  <pageMargins left="0.31496062992125984" right="0.31496062992125984" top="0.55118110236220474" bottom="0.35433070866141736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Олеся</cp:lastModifiedBy>
  <cp:lastPrinted>2017-07-27T07:18:46Z</cp:lastPrinted>
  <dcterms:created xsi:type="dcterms:W3CDTF">2013-09-16T01:36:58Z</dcterms:created>
  <dcterms:modified xsi:type="dcterms:W3CDTF">2017-07-27T07:19:06Z</dcterms:modified>
</cp:coreProperties>
</file>