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3" i="1" l="1"/>
  <c r="J23" i="1"/>
  <c r="M23" i="1"/>
  <c r="M21" i="1" s="1"/>
  <c r="M24" i="1"/>
  <c r="L23" i="1"/>
  <c r="L24" i="1"/>
  <c r="K24" i="1"/>
  <c r="M32" i="1"/>
  <c r="M28" i="1"/>
  <c r="M18" i="1"/>
  <c r="M15" i="1"/>
  <c r="M14" i="1"/>
  <c r="M13" i="1"/>
  <c r="M12" i="1"/>
  <c r="M11" i="1"/>
  <c r="M10" i="1"/>
  <c r="N8" i="1"/>
  <c r="N16" i="1"/>
  <c r="N17" i="1"/>
  <c r="N19" i="1"/>
  <c r="N20" i="1"/>
  <c r="N22" i="1"/>
  <c r="N24" i="1"/>
  <c r="N25" i="1"/>
  <c r="N26" i="1"/>
  <c r="N27" i="1"/>
  <c r="N29" i="1"/>
  <c r="N30" i="1"/>
  <c r="N31" i="1"/>
  <c r="N33" i="1"/>
  <c r="N34" i="1"/>
  <c r="J9" i="1"/>
  <c r="I23" i="1"/>
  <c r="I21" i="1" s="1"/>
  <c r="I12" i="1"/>
  <c r="J12" i="1"/>
  <c r="K12" i="1"/>
  <c r="L12" i="1"/>
  <c r="H12" i="1"/>
  <c r="I11" i="1"/>
  <c r="J11" i="1"/>
  <c r="K11" i="1"/>
  <c r="L11" i="1"/>
  <c r="H11" i="1"/>
  <c r="N11" i="1" s="1"/>
  <c r="I10" i="1"/>
  <c r="J10" i="1"/>
  <c r="K10" i="1"/>
  <c r="L10" i="1"/>
  <c r="H10" i="1"/>
  <c r="L21" i="1"/>
  <c r="I32" i="1"/>
  <c r="J32" i="1"/>
  <c r="K32" i="1"/>
  <c r="L32" i="1"/>
  <c r="I28" i="1"/>
  <c r="J28" i="1"/>
  <c r="K28" i="1"/>
  <c r="L28" i="1"/>
  <c r="I18" i="1"/>
  <c r="J18" i="1"/>
  <c r="K18" i="1"/>
  <c r="L18" i="1"/>
  <c r="H18" i="1"/>
  <c r="L15" i="1"/>
  <c r="L14" i="1"/>
  <c r="L13" i="1"/>
  <c r="L9" i="1"/>
  <c r="I14" i="1"/>
  <c r="J14" i="1"/>
  <c r="K14" i="1"/>
  <c r="H14" i="1"/>
  <c r="I13" i="1"/>
  <c r="J13" i="1"/>
  <c r="K13" i="1"/>
  <c r="H13" i="1"/>
  <c r="H9" i="1"/>
  <c r="I15" i="1"/>
  <c r="H28" i="1"/>
  <c r="H32" i="1"/>
  <c r="H21" i="1"/>
  <c r="J15" i="1"/>
  <c r="K15" i="1"/>
  <c r="H15" i="1"/>
  <c r="N13" i="1" l="1"/>
  <c r="N18" i="1"/>
  <c r="N12" i="1"/>
  <c r="M9" i="1"/>
  <c r="M7" i="1" s="1"/>
  <c r="K21" i="1"/>
  <c r="K9" i="1"/>
  <c r="K7" i="1" s="1"/>
  <c r="N32" i="1"/>
  <c r="N15" i="1"/>
  <c r="N14" i="1"/>
  <c r="N28" i="1"/>
  <c r="N23" i="1"/>
  <c r="N10" i="1"/>
  <c r="J21" i="1"/>
  <c r="N21" i="1" s="1"/>
  <c r="I9" i="1"/>
  <c r="J7" i="1"/>
  <c r="L7" i="1"/>
  <c r="H7" i="1"/>
  <c r="N9" i="1" l="1"/>
  <c r="I7" i="1"/>
  <c r="N7" i="1" s="1"/>
</calcChain>
</file>

<file path=xl/sharedStrings.xml><?xml version="1.0" encoding="utf-8"?>
<sst xmlns="http://schemas.openxmlformats.org/spreadsheetml/2006/main" count="141" uniqueCount="37">
  <si>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</si>
  <si>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</si>
  <si>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</si>
  <si>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</si>
  <si>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Расходы (тыс. руб.), годы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</si>
  <si>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</si>
  <si>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</si>
  <si>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</si>
  <si>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</si>
  <si>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</si>
  <si>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</si>
  <si>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</si>
  <si>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</si>
  <si>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</si>
  <si>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</si>
  <si>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</si>
  <si>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</si>
  <si>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</si>
  <si>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07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</si>
  <si>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</si>
  <si>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</si>
  <si>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</si>
  <si>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</si>
  <si>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</si>
  <si>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«Поддержка детей- сирот, расширение практики применения семейных форм воспитания»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</si>
  <si>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</si>
  <si>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</si>
  <si>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</si>
  <si>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</si>
  <si>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</si>
  <si>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>Итого на период        2014-2019 годы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</si>
  <si>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</si>
  <si>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</si>
  <si>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</si>
  <si>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распределении планируемых расходов по отдельным мероприятиям программ, подпрограммам муниципальной  программы "Развитие образования" муниципального образования "город Шарыпово красноярского края"</t>
  </si>
  <si>
    <t xml:space="preserve">"Приложение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Паспорту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</si>
  <si>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Шарыпово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21.07.2017 №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</si>
</sst>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2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52" zoomScale="80" zoomScaleNormal="80" workbookViewId="0">
      <selection activeCell="P2" sqref="P2"/>
    </sheetView>
  </sheetViews>
  <sheetFormatPr defaultRowHeight="14.4" x14ac:dyDescent="0.3"/>
  <cols>
    <col min="1" max="1" width="17.44140625" customWidth="1"/>
    <col min="2" max="2" width="20.6640625" customWidth="1"/>
    <col min="3" max="3" width="17.109375" customWidth="1"/>
    <col min="4" max="4" width="7" customWidth="1"/>
    <col min="5" max="5" width="6.6640625" customWidth="1"/>
    <col min="6" max="6" width="6.88671875" customWidth="1"/>
    <col min="7" max="7" width="5.5546875" customWidth="1"/>
    <col min="8" max="8" width="14.44140625" customWidth="1"/>
    <col min="9" max="9" width="14.6640625" customWidth="1"/>
    <col min="10" max="10" width="14.44140625" customWidth="1"/>
    <col min="11" max="11" width="14.88671875" customWidth="1"/>
    <col min="12" max="13" width="14.44140625" customWidth="1"/>
    <col min="14" max="14" width="16.44140625" customWidth="1"/>
  </cols>
  <sheetData>
    <row r="1" spans="1:14" ht="65.25" customHeight="1" x14ac:dyDescent="0.3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79.5" customHeight="1" x14ac:dyDescent="0.3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6" hidden="1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44.25" customHeight="1" x14ac:dyDescent="0.3">
      <c r="A4" s="17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31.5" customHeight="1" x14ac:dyDescent="0.3">
      <c r="A5" s="18" t="s">
        <v>0</v>
      </c>
      <c r="B5" s="18" t="s">
        <v>1</v>
      </c>
      <c r="C5" s="18" t="s">
        <v>2</v>
      </c>
      <c r="D5" s="18" t="s">
        <v>3</v>
      </c>
      <c r="E5" s="18"/>
      <c r="F5" s="18"/>
      <c r="G5" s="18"/>
      <c r="H5" s="18" t="s">
        <v>4</v>
      </c>
      <c r="I5" s="18"/>
      <c r="J5" s="18"/>
      <c r="K5" s="18"/>
      <c r="L5" s="18"/>
      <c r="M5" s="18"/>
      <c r="N5" s="18"/>
    </row>
    <row r="6" spans="1:14" ht="29.25" customHeight="1" x14ac:dyDescent="0.3">
      <c r="A6" s="18"/>
      <c r="B6" s="18"/>
      <c r="C6" s="18"/>
      <c r="D6" s="11" t="s">
        <v>5</v>
      </c>
      <c r="E6" s="11" t="s">
        <v>6</v>
      </c>
      <c r="F6" s="11" t="s">
        <v>7</v>
      </c>
      <c r="G6" s="11" t="s">
        <v>8</v>
      </c>
      <c r="H6" s="11">
        <v>2014</v>
      </c>
      <c r="I6" s="11">
        <v>2015</v>
      </c>
      <c r="J6" s="11">
        <v>2016</v>
      </c>
      <c r="K6" s="11">
        <v>2017</v>
      </c>
      <c r="L6" s="11">
        <v>2018</v>
      </c>
      <c r="M6" s="11">
        <v>2019</v>
      </c>
      <c r="N6" s="12" t="s">
        <v>30</v>
      </c>
    </row>
    <row r="7" spans="1:14" ht="46.8" x14ac:dyDescent="0.3">
      <c r="A7" s="20" t="s">
        <v>19</v>
      </c>
      <c r="B7" s="20" t="s">
        <v>31</v>
      </c>
      <c r="C7" s="8" t="s">
        <v>9</v>
      </c>
      <c r="D7" s="2" t="s">
        <v>10</v>
      </c>
      <c r="E7" s="2" t="s">
        <v>10</v>
      </c>
      <c r="F7" s="2" t="s">
        <v>10</v>
      </c>
      <c r="G7" s="2" t="s">
        <v>10</v>
      </c>
      <c r="H7" s="5">
        <f t="shared" ref="H7:M7" si="0">SUM(H9:H14)</f>
        <v>619834.55999999994</v>
      </c>
      <c r="I7" s="5">
        <f t="shared" si="0"/>
        <v>616837.84000000008</v>
      </c>
      <c r="J7" s="5">
        <f t="shared" si="0"/>
        <v>696702.25000000012</v>
      </c>
      <c r="K7" s="5">
        <f t="shared" si="0"/>
        <v>698387.36</v>
      </c>
      <c r="L7" s="5">
        <f t="shared" si="0"/>
        <v>669339.95999999985</v>
      </c>
      <c r="M7" s="5">
        <f t="shared" si="0"/>
        <v>669339.95999999985</v>
      </c>
      <c r="N7" s="5">
        <f>SUM(H7:M7)</f>
        <v>3970441.9299999997</v>
      </c>
    </row>
    <row r="8" spans="1:14" ht="33.75" customHeight="1" x14ac:dyDescent="0.3">
      <c r="A8" s="23"/>
      <c r="B8" s="23"/>
      <c r="C8" s="8" t="s">
        <v>11</v>
      </c>
      <c r="D8" s="3"/>
      <c r="E8" s="3"/>
      <c r="F8" s="3"/>
      <c r="G8" s="3"/>
      <c r="H8" s="1"/>
      <c r="I8" s="1"/>
      <c r="J8" s="1"/>
      <c r="K8" s="1"/>
      <c r="L8" s="1"/>
      <c r="M8" s="1"/>
      <c r="N8" s="5">
        <f t="shared" ref="N8:N34" si="1">SUM(H8:M8)</f>
        <v>0</v>
      </c>
    </row>
    <row r="9" spans="1:14" ht="80.25" customHeight="1" x14ac:dyDescent="0.3">
      <c r="A9" s="23"/>
      <c r="B9" s="23"/>
      <c r="C9" s="6" t="s">
        <v>27</v>
      </c>
      <c r="D9" s="4" t="s">
        <v>18</v>
      </c>
      <c r="E9" s="2" t="s">
        <v>10</v>
      </c>
      <c r="F9" s="2" t="s">
        <v>10</v>
      </c>
      <c r="G9" s="2" t="s">
        <v>10</v>
      </c>
      <c r="H9" s="5">
        <f>H17+H20+H23+H34</f>
        <v>619794.55999999994</v>
      </c>
      <c r="I9" s="5">
        <f t="shared" ref="I9:M9" si="2">I17+I20+I23+I34</f>
        <v>612051.35</v>
      </c>
      <c r="J9" s="5">
        <f t="shared" si="2"/>
        <v>691083.75000000012</v>
      </c>
      <c r="K9" s="5">
        <f t="shared" si="2"/>
        <v>695516.56</v>
      </c>
      <c r="L9" s="5">
        <f t="shared" si="2"/>
        <v>662814.25999999989</v>
      </c>
      <c r="M9" s="5">
        <f t="shared" si="2"/>
        <v>662814.25999999989</v>
      </c>
      <c r="N9" s="5">
        <f t="shared" si="1"/>
        <v>3944074.7399999998</v>
      </c>
    </row>
    <row r="10" spans="1:14" ht="62.4" x14ac:dyDescent="0.3">
      <c r="A10" s="23"/>
      <c r="B10" s="23"/>
      <c r="C10" s="6" t="s">
        <v>32</v>
      </c>
      <c r="D10" s="4" t="s">
        <v>18</v>
      </c>
      <c r="E10" s="2" t="s">
        <v>10</v>
      </c>
      <c r="F10" s="2" t="s">
        <v>10</v>
      </c>
      <c r="G10" s="2" t="s">
        <v>10</v>
      </c>
      <c r="H10" s="5">
        <f>H24</f>
        <v>0</v>
      </c>
      <c r="I10" s="5">
        <f t="shared" ref="I10:M10" si="3">I24</f>
        <v>52.8</v>
      </c>
      <c r="J10" s="5">
        <f t="shared" si="3"/>
        <v>52.8</v>
      </c>
      <c r="K10" s="5">
        <f t="shared" si="3"/>
        <v>80.699999999999989</v>
      </c>
      <c r="L10" s="5">
        <f t="shared" si="3"/>
        <v>80.699999999999989</v>
      </c>
      <c r="M10" s="5">
        <f t="shared" si="3"/>
        <v>80.699999999999989</v>
      </c>
      <c r="N10" s="5">
        <f t="shared" si="1"/>
        <v>347.7</v>
      </c>
    </row>
    <row r="11" spans="1:14" ht="93.6" x14ac:dyDescent="0.3">
      <c r="A11" s="23"/>
      <c r="B11" s="23"/>
      <c r="C11" s="6" t="s">
        <v>28</v>
      </c>
      <c r="D11" s="4" t="s">
        <v>18</v>
      </c>
      <c r="E11" s="2" t="s">
        <v>10</v>
      </c>
      <c r="F11" s="2" t="s">
        <v>10</v>
      </c>
      <c r="G11" s="2" t="s">
        <v>10</v>
      </c>
      <c r="H11" s="5">
        <f>H25</f>
        <v>0</v>
      </c>
      <c r="I11" s="5">
        <f t="shared" ref="I11:M11" si="4">I25</f>
        <v>12.62</v>
      </c>
      <c r="J11" s="5">
        <f t="shared" si="4"/>
        <v>12.6</v>
      </c>
      <c r="K11" s="5">
        <f t="shared" si="4"/>
        <v>12.6</v>
      </c>
      <c r="L11" s="5">
        <f t="shared" si="4"/>
        <v>12.6</v>
      </c>
      <c r="M11" s="5">
        <f t="shared" si="4"/>
        <v>12.6</v>
      </c>
      <c r="N11" s="5">
        <f t="shared" si="1"/>
        <v>63.02</v>
      </c>
    </row>
    <row r="12" spans="1:14" ht="109.2" x14ac:dyDescent="0.3">
      <c r="A12" s="23"/>
      <c r="B12" s="23"/>
      <c r="C12" s="6" t="s">
        <v>29</v>
      </c>
      <c r="D12" s="4" t="s">
        <v>18</v>
      </c>
      <c r="E12" s="2" t="s">
        <v>10</v>
      </c>
      <c r="F12" s="2" t="s">
        <v>10</v>
      </c>
      <c r="G12" s="2" t="s">
        <v>10</v>
      </c>
      <c r="H12" s="5">
        <f>H26</f>
        <v>0</v>
      </c>
      <c r="I12" s="5">
        <f t="shared" ref="I12:M12" si="5">I26</f>
        <v>30.39</v>
      </c>
      <c r="J12" s="5">
        <f t="shared" si="5"/>
        <v>0</v>
      </c>
      <c r="K12" s="5">
        <f t="shared" si="5"/>
        <v>0</v>
      </c>
      <c r="L12" s="5">
        <f t="shared" si="5"/>
        <v>0</v>
      </c>
      <c r="M12" s="5">
        <f t="shared" si="5"/>
        <v>0</v>
      </c>
      <c r="N12" s="5">
        <f t="shared" si="1"/>
        <v>30.39</v>
      </c>
    </row>
    <row r="13" spans="1:14" ht="46.8" x14ac:dyDescent="0.3">
      <c r="A13" s="21"/>
      <c r="B13" s="21"/>
      <c r="C13" s="6" t="s">
        <v>26</v>
      </c>
      <c r="D13" s="4"/>
      <c r="E13" s="2" t="s">
        <v>10</v>
      </c>
      <c r="F13" s="2" t="s">
        <v>10</v>
      </c>
      <c r="G13" s="2" t="s">
        <v>10</v>
      </c>
      <c r="H13" s="5">
        <f>H27</f>
        <v>40</v>
      </c>
      <c r="I13" s="5">
        <f t="shared" ref="I13:M13" si="6">I27</f>
        <v>40</v>
      </c>
      <c r="J13" s="5">
        <f t="shared" si="6"/>
        <v>0</v>
      </c>
      <c r="K13" s="5">
        <f t="shared" si="6"/>
        <v>0</v>
      </c>
      <c r="L13" s="5">
        <f t="shared" si="6"/>
        <v>0</v>
      </c>
      <c r="M13" s="5">
        <f t="shared" si="6"/>
        <v>0</v>
      </c>
      <c r="N13" s="5">
        <f t="shared" si="1"/>
        <v>80</v>
      </c>
    </row>
    <row r="14" spans="1:14" ht="140.4" x14ac:dyDescent="0.3">
      <c r="A14" s="22"/>
      <c r="B14" s="22"/>
      <c r="C14" s="9" t="s">
        <v>25</v>
      </c>
      <c r="D14" s="3"/>
      <c r="E14" s="2" t="s">
        <v>10</v>
      </c>
      <c r="F14" s="2" t="s">
        <v>10</v>
      </c>
      <c r="G14" s="2" t="s">
        <v>10</v>
      </c>
      <c r="H14" s="5">
        <f>H31</f>
        <v>0</v>
      </c>
      <c r="I14" s="5">
        <f t="shared" ref="I14:M14" si="7">I31</f>
        <v>4650.68</v>
      </c>
      <c r="J14" s="5">
        <f t="shared" si="7"/>
        <v>5553.1</v>
      </c>
      <c r="K14" s="5">
        <f t="shared" si="7"/>
        <v>2777.5</v>
      </c>
      <c r="L14" s="5">
        <f t="shared" si="7"/>
        <v>6432.4</v>
      </c>
      <c r="M14" s="5">
        <f t="shared" si="7"/>
        <v>6432.4</v>
      </c>
      <c r="N14" s="5">
        <f t="shared" si="1"/>
        <v>25846.080000000002</v>
      </c>
    </row>
    <row r="15" spans="1:14" ht="46.8" x14ac:dyDescent="0.3">
      <c r="A15" s="19" t="s">
        <v>13</v>
      </c>
      <c r="B15" s="19" t="s">
        <v>20</v>
      </c>
      <c r="C15" s="8" t="s">
        <v>9</v>
      </c>
      <c r="D15" s="2" t="s">
        <v>10</v>
      </c>
      <c r="E15" s="2" t="s">
        <v>10</v>
      </c>
      <c r="F15" s="2" t="s">
        <v>10</v>
      </c>
      <c r="G15" s="2" t="s">
        <v>10</v>
      </c>
      <c r="H15" s="5">
        <f>H17</f>
        <v>557803.93999999994</v>
      </c>
      <c r="I15" s="5">
        <f t="shared" ref="I15:M15" si="8">I17</f>
        <v>552346.4</v>
      </c>
      <c r="J15" s="5">
        <f t="shared" si="8"/>
        <v>622140.80000000005</v>
      </c>
      <c r="K15" s="5">
        <f t="shared" si="8"/>
        <v>620785.79</v>
      </c>
      <c r="L15" s="5">
        <f t="shared" si="8"/>
        <v>610118.1</v>
      </c>
      <c r="M15" s="5">
        <f t="shared" si="8"/>
        <v>610118.1</v>
      </c>
      <c r="N15" s="5">
        <f t="shared" si="1"/>
        <v>3573313.13</v>
      </c>
    </row>
    <row r="16" spans="1:14" ht="40.65" customHeight="1" x14ac:dyDescent="0.3">
      <c r="A16" s="19"/>
      <c r="B16" s="19"/>
      <c r="C16" s="8" t="s">
        <v>11</v>
      </c>
      <c r="D16" s="3"/>
      <c r="E16" s="3"/>
      <c r="F16" s="3"/>
      <c r="G16" s="3"/>
      <c r="H16" s="1"/>
      <c r="I16" s="1"/>
      <c r="J16" s="1"/>
      <c r="K16" s="1"/>
      <c r="L16" s="1"/>
      <c r="M16" s="1"/>
      <c r="N16" s="5">
        <f t="shared" si="1"/>
        <v>0</v>
      </c>
    </row>
    <row r="17" spans="1:14" ht="78" x14ac:dyDescent="0.3">
      <c r="A17" s="19"/>
      <c r="B17" s="19"/>
      <c r="C17" s="6" t="s">
        <v>33</v>
      </c>
      <c r="D17" s="4" t="s">
        <v>12</v>
      </c>
      <c r="E17" s="2" t="s">
        <v>10</v>
      </c>
      <c r="F17" s="2" t="s">
        <v>10</v>
      </c>
      <c r="G17" s="2" t="s">
        <v>10</v>
      </c>
      <c r="H17" s="5">
        <v>557803.93999999994</v>
      </c>
      <c r="I17" s="5">
        <v>552346.4</v>
      </c>
      <c r="J17" s="5">
        <v>622140.80000000005</v>
      </c>
      <c r="K17" s="5">
        <v>620785.79</v>
      </c>
      <c r="L17" s="5">
        <v>610118.1</v>
      </c>
      <c r="M17" s="5">
        <v>610118.1</v>
      </c>
      <c r="N17" s="5">
        <f t="shared" si="1"/>
        <v>3573313.13</v>
      </c>
    </row>
    <row r="18" spans="1:14" ht="51" customHeight="1" x14ac:dyDescent="0.3">
      <c r="A18" s="20" t="s">
        <v>14</v>
      </c>
      <c r="B18" s="20" t="s">
        <v>21</v>
      </c>
      <c r="C18" s="8" t="s">
        <v>9</v>
      </c>
      <c r="D18" s="2" t="s">
        <v>10</v>
      </c>
      <c r="E18" s="2" t="s">
        <v>10</v>
      </c>
      <c r="F18" s="2" t="s">
        <v>10</v>
      </c>
      <c r="G18" s="2" t="s">
        <v>10</v>
      </c>
      <c r="H18" s="1">
        <f>H20</f>
        <v>50</v>
      </c>
      <c r="I18" s="1">
        <f t="shared" ref="I18:M18" si="9">I20</f>
        <v>50</v>
      </c>
      <c r="J18" s="1">
        <f t="shared" si="9"/>
        <v>50</v>
      </c>
      <c r="K18" s="1">
        <f t="shared" si="9"/>
        <v>50</v>
      </c>
      <c r="L18" s="1">
        <f t="shared" si="9"/>
        <v>50</v>
      </c>
      <c r="M18" s="1">
        <f t="shared" si="9"/>
        <v>50</v>
      </c>
      <c r="N18" s="5">
        <f t="shared" si="1"/>
        <v>300</v>
      </c>
    </row>
    <row r="19" spans="1:14" ht="31.65" customHeight="1" x14ac:dyDescent="0.3">
      <c r="A19" s="21"/>
      <c r="B19" s="21"/>
      <c r="C19" s="8" t="s">
        <v>11</v>
      </c>
      <c r="D19" s="3"/>
      <c r="E19" s="3"/>
      <c r="F19" s="3"/>
      <c r="G19" s="3"/>
      <c r="H19" s="1"/>
      <c r="I19" s="1"/>
      <c r="J19" s="1"/>
      <c r="K19" s="1"/>
      <c r="L19" s="1"/>
      <c r="M19" s="1"/>
      <c r="N19" s="5">
        <f t="shared" si="1"/>
        <v>0</v>
      </c>
    </row>
    <row r="20" spans="1:14" ht="78" x14ac:dyDescent="0.3">
      <c r="A20" s="22"/>
      <c r="B20" s="22"/>
      <c r="C20" s="6" t="s">
        <v>33</v>
      </c>
      <c r="D20" s="4" t="s">
        <v>12</v>
      </c>
      <c r="E20" s="2" t="s">
        <v>10</v>
      </c>
      <c r="F20" s="2" t="s">
        <v>10</v>
      </c>
      <c r="G20" s="2" t="s">
        <v>10</v>
      </c>
      <c r="H20" s="1">
        <v>50</v>
      </c>
      <c r="I20" s="1">
        <v>50</v>
      </c>
      <c r="J20" s="1">
        <v>50</v>
      </c>
      <c r="K20" s="1">
        <v>50</v>
      </c>
      <c r="L20" s="1">
        <v>50</v>
      </c>
      <c r="M20" s="1">
        <v>50</v>
      </c>
      <c r="N20" s="5">
        <f t="shared" si="1"/>
        <v>300</v>
      </c>
    </row>
    <row r="21" spans="1:14" ht="63" customHeight="1" x14ac:dyDescent="0.3">
      <c r="A21" s="20" t="s">
        <v>15</v>
      </c>
      <c r="B21" s="20" t="s">
        <v>22</v>
      </c>
      <c r="C21" s="8" t="s">
        <v>9</v>
      </c>
      <c r="D21" s="2" t="s">
        <v>10</v>
      </c>
      <c r="E21" s="2" t="s">
        <v>10</v>
      </c>
      <c r="F21" s="2" t="s">
        <v>10</v>
      </c>
      <c r="G21" s="2" t="s">
        <v>10</v>
      </c>
      <c r="H21" s="5">
        <f>H23+H27</f>
        <v>27737.37</v>
      </c>
      <c r="I21" s="5">
        <f>I23+I24+I25+I26+I27</f>
        <v>24368.42</v>
      </c>
      <c r="J21" s="5">
        <f t="shared" ref="J21:M21" si="10">J23+J24+J25+J26+J27</f>
        <v>33176.92</v>
      </c>
      <c r="K21" s="5">
        <f t="shared" si="10"/>
        <v>39324.449999999997</v>
      </c>
      <c r="L21" s="5">
        <f t="shared" si="10"/>
        <v>17362.009999999998</v>
      </c>
      <c r="M21" s="5">
        <f t="shared" si="10"/>
        <v>17362.009999999998</v>
      </c>
      <c r="N21" s="5">
        <f t="shared" si="1"/>
        <v>159331.18</v>
      </c>
    </row>
    <row r="22" spans="1:14" ht="31.65" customHeight="1" x14ac:dyDescent="0.3">
      <c r="A22" s="21"/>
      <c r="B22" s="23"/>
      <c r="C22" s="8" t="s">
        <v>11</v>
      </c>
      <c r="D22" s="3"/>
      <c r="E22" s="3"/>
      <c r="F22" s="3"/>
      <c r="G22" s="3"/>
      <c r="H22" s="1"/>
      <c r="I22" s="1"/>
      <c r="J22" s="1"/>
      <c r="K22" s="1"/>
      <c r="L22" s="1"/>
      <c r="M22" s="1"/>
      <c r="N22" s="5">
        <f t="shared" si="1"/>
        <v>0</v>
      </c>
    </row>
    <row r="23" spans="1:14" ht="78" x14ac:dyDescent="0.3">
      <c r="A23" s="21"/>
      <c r="B23" s="23"/>
      <c r="C23" s="6" t="s">
        <v>33</v>
      </c>
      <c r="D23" s="4" t="s">
        <v>12</v>
      </c>
      <c r="E23" s="2" t="s">
        <v>10</v>
      </c>
      <c r="F23" s="2" t="s">
        <v>10</v>
      </c>
      <c r="G23" s="2" t="s">
        <v>10</v>
      </c>
      <c r="H23" s="5">
        <v>27697.37</v>
      </c>
      <c r="I23" s="5">
        <f>24202.61+30</f>
        <v>24232.61</v>
      </c>
      <c r="J23" s="5">
        <f>8843.25+62.16+404.4-121.88+30.4+23142.5-29.15+201.99+444.37-0.01+133.49</f>
        <v>33111.519999999997</v>
      </c>
      <c r="K23" s="5">
        <f>17296.61-27.9+1979.76+19796.38+186.3</f>
        <v>39231.15</v>
      </c>
      <c r="L23" s="5">
        <f>17296.61-27.9</f>
        <v>17268.71</v>
      </c>
      <c r="M23" s="5">
        <f>17296.61-27.9</f>
        <v>17268.71</v>
      </c>
      <c r="N23" s="5">
        <f t="shared" si="1"/>
        <v>158810.06999999998</v>
      </c>
    </row>
    <row r="24" spans="1:14" ht="62.4" x14ac:dyDescent="0.3">
      <c r="A24" s="21"/>
      <c r="B24" s="21"/>
      <c r="C24" s="6" t="s">
        <v>32</v>
      </c>
      <c r="D24" s="4" t="s">
        <v>12</v>
      </c>
      <c r="E24" s="2" t="s">
        <v>10</v>
      </c>
      <c r="F24" s="2" t="s">
        <v>10</v>
      </c>
      <c r="G24" s="2" t="s">
        <v>10</v>
      </c>
      <c r="H24" s="5"/>
      <c r="I24" s="5">
        <v>52.8</v>
      </c>
      <c r="J24" s="5">
        <v>52.8</v>
      </c>
      <c r="K24" s="5">
        <f>52.8+27.9</f>
        <v>80.699999999999989</v>
      </c>
      <c r="L24" s="5">
        <f>52.8+27.9</f>
        <v>80.699999999999989</v>
      </c>
      <c r="M24" s="5">
        <f>52.8+27.9</f>
        <v>80.699999999999989</v>
      </c>
      <c r="N24" s="5">
        <f t="shared" si="1"/>
        <v>347.7</v>
      </c>
    </row>
    <row r="25" spans="1:14" ht="93.6" x14ac:dyDescent="0.3">
      <c r="A25" s="21"/>
      <c r="B25" s="21"/>
      <c r="C25" s="6" t="s">
        <v>28</v>
      </c>
      <c r="D25" s="4" t="s">
        <v>12</v>
      </c>
      <c r="E25" s="2" t="s">
        <v>10</v>
      </c>
      <c r="F25" s="2" t="s">
        <v>10</v>
      </c>
      <c r="G25" s="2" t="s">
        <v>10</v>
      </c>
      <c r="H25" s="5"/>
      <c r="I25" s="5">
        <v>12.62</v>
      </c>
      <c r="J25" s="5">
        <v>12.6</v>
      </c>
      <c r="K25" s="5">
        <v>12.6</v>
      </c>
      <c r="L25" s="5">
        <v>12.6</v>
      </c>
      <c r="M25" s="5">
        <v>12.6</v>
      </c>
      <c r="N25" s="5">
        <f t="shared" si="1"/>
        <v>63.02</v>
      </c>
    </row>
    <row r="26" spans="1:14" ht="109.2" x14ac:dyDescent="0.3">
      <c r="A26" s="21"/>
      <c r="B26" s="21"/>
      <c r="C26" s="6" t="s">
        <v>29</v>
      </c>
      <c r="D26" s="4" t="s">
        <v>12</v>
      </c>
      <c r="E26" s="2" t="s">
        <v>10</v>
      </c>
      <c r="F26" s="2" t="s">
        <v>10</v>
      </c>
      <c r="G26" s="2" t="s">
        <v>10</v>
      </c>
      <c r="H26" s="5"/>
      <c r="I26" s="5">
        <v>30.39</v>
      </c>
      <c r="J26" s="5">
        <v>0</v>
      </c>
      <c r="K26" s="5">
        <v>0</v>
      </c>
      <c r="L26" s="5">
        <v>0</v>
      </c>
      <c r="M26" s="5">
        <v>0</v>
      </c>
      <c r="N26" s="5">
        <f t="shared" si="1"/>
        <v>30.39</v>
      </c>
    </row>
    <row r="27" spans="1:14" ht="46.8" x14ac:dyDescent="0.3">
      <c r="A27" s="22"/>
      <c r="B27" s="22"/>
      <c r="C27" s="6" t="s">
        <v>26</v>
      </c>
      <c r="D27" s="4"/>
      <c r="E27" s="2" t="s">
        <v>10</v>
      </c>
      <c r="F27" s="2" t="s">
        <v>10</v>
      </c>
      <c r="G27" s="2" t="s">
        <v>10</v>
      </c>
      <c r="H27" s="5">
        <v>40</v>
      </c>
      <c r="I27" s="5">
        <v>40</v>
      </c>
      <c r="J27" s="5">
        <v>0</v>
      </c>
      <c r="K27" s="5">
        <v>0</v>
      </c>
      <c r="L27" s="5">
        <v>0</v>
      </c>
      <c r="M27" s="5">
        <v>0</v>
      </c>
      <c r="N27" s="5">
        <f t="shared" si="1"/>
        <v>80</v>
      </c>
    </row>
    <row r="28" spans="1:14" ht="46.8" x14ac:dyDescent="0.3">
      <c r="A28" s="20" t="s">
        <v>16</v>
      </c>
      <c r="B28" s="20" t="s">
        <v>24</v>
      </c>
      <c r="C28" s="8" t="s">
        <v>9</v>
      </c>
      <c r="D28" s="4" t="s">
        <v>12</v>
      </c>
      <c r="E28" s="2" t="s">
        <v>10</v>
      </c>
      <c r="F28" s="2" t="s">
        <v>10</v>
      </c>
      <c r="G28" s="2" t="s">
        <v>10</v>
      </c>
      <c r="H28" s="5">
        <f>H30+H31</f>
        <v>0</v>
      </c>
      <c r="I28" s="5">
        <f t="shared" ref="I28:M28" si="11">I30+I31</f>
        <v>4650.68</v>
      </c>
      <c r="J28" s="5">
        <f t="shared" si="11"/>
        <v>5553.1</v>
      </c>
      <c r="K28" s="5">
        <f t="shared" si="11"/>
        <v>2777.5</v>
      </c>
      <c r="L28" s="5">
        <f t="shared" si="11"/>
        <v>6432.4</v>
      </c>
      <c r="M28" s="5">
        <f t="shared" si="11"/>
        <v>6432.4</v>
      </c>
      <c r="N28" s="5">
        <f t="shared" si="1"/>
        <v>25846.080000000002</v>
      </c>
    </row>
    <row r="29" spans="1:14" ht="31.2" x14ac:dyDescent="0.3">
      <c r="A29" s="23"/>
      <c r="B29" s="23"/>
      <c r="C29" s="8" t="s">
        <v>11</v>
      </c>
      <c r="D29" s="3"/>
      <c r="E29" s="2" t="s">
        <v>10</v>
      </c>
      <c r="F29" s="2" t="s">
        <v>10</v>
      </c>
      <c r="G29" s="2" t="s">
        <v>10</v>
      </c>
      <c r="H29" s="1"/>
      <c r="I29" s="1"/>
      <c r="J29" s="1"/>
      <c r="K29" s="1"/>
      <c r="L29" s="1"/>
      <c r="M29" s="1"/>
      <c r="N29" s="5">
        <f t="shared" si="1"/>
        <v>0</v>
      </c>
    </row>
    <row r="30" spans="1:14" ht="72.75" customHeight="1" x14ac:dyDescent="0.3">
      <c r="A30" s="23"/>
      <c r="B30" s="23"/>
      <c r="C30" s="6" t="s">
        <v>33</v>
      </c>
      <c r="D30" s="3"/>
      <c r="E30" s="2" t="s">
        <v>10</v>
      </c>
      <c r="F30" s="2" t="s">
        <v>10</v>
      </c>
      <c r="G30" s="2" t="s">
        <v>10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f t="shared" si="1"/>
        <v>0</v>
      </c>
    </row>
    <row r="31" spans="1:14" ht="137.25" customHeight="1" x14ac:dyDescent="0.3">
      <c r="A31" s="22"/>
      <c r="B31" s="22"/>
      <c r="C31" s="9" t="s">
        <v>25</v>
      </c>
      <c r="D31" s="3"/>
      <c r="E31" s="2" t="s">
        <v>10</v>
      </c>
      <c r="F31" s="2" t="s">
        <v>10</v>
      </c>
      <c r="G31" s="2" t="s">
        <v>10</v>
      </c>
      <c r="H31" s="5">
        <v>0</v>
      </c>
      <c r="I31" s="5">
        <v>4650.68</v>
      </c>
      <c r="J31" s="5">
        <v>5553.1</v>
      </c>
      <c r="K31" s="5">
        <v>2777.5</v>
      </c>
      <c r="L31" s="5">
        <v>6432.4</v>
      </c>
      <c r="M31" s="5">
        <v>6432.4</v>
      </c>
      <c r="N31" s="5">
        <f t="shared" si="1"/>
        <v>25846.080000000002</v>
      </c>
    </row>
    <row r="32" spans="1:14" ht="46.8" x14ac:dyDescent="0.3">
      <c r="A32" s="20" t="s">
        <v>17</v>
      </c>
      <c r="B32" s="20" t="s">
        <v>23</v>
      </c>
      <c r="C32" s="8" t="s">
        <v>9</v>
      </c>
      <c r="D32" s="4" t="s">
        <v>12</v>
      </c>
      <c r="E32" s="2" t="s">
        <v>10</v>
      </c>
      <c r="F32" s="2" t="s">
        <v>10</v>
      </c>
      <c r="G32" s="2" t="s">
        <v>10</v>
      </c>
      <c r="H32" s="5">
        <f>H34</f>
        <v>34243.25</v>
      </c>
      <c r="I32" s="5">
        <f t="shared" ref="I32:M32" si="12">I34</f>
        <v>35422.339999999997</v>
      </c>
      <c r="J32" s="5">
        <f t="shared" si="12"/>
        <v>35781.43</v>
      </c>
      <c r="K32" s="5">
        <f t="shared" si="12"/>
        <v>35449.620000000003</v>
      </c>
      <c r="L32" s="5">
        <f t="shared" si="12"/>
        <v>35377.449999999997</v>
      </c>
      <c r="M32" s="5">
        <f t="shared" si="12"/>
        <v>35377.449999999997</v>
      </c>
      <c r="N32" s="5">
        <f t="shared" si="1"/>
        <v>211651.53999999998</v>
      </c>
    </row>
    <row r="33" spans="1:14" ht="31.2" x14ac:dyDescent="0.3">
      <c r="A33" s="23"/>
      <c r="B33" s="23"/>
      <c r="C33" s="8" t="s">
        <v>11</v>
      </c>
      <c r="D33" s="3"/>
      <c r="E33" s="2" t="s">
        <v>10</v>
      </c>
      <c r="F33" s="2" t="s">
        <v>10</v>
      </c>
      <c r="G33" s="2" t="s">
        <v>10</v>
      </c>
      <c r="H33" s="1"/>
      <c r="I33" s="1"/>
      <c r="J33" s="1"/>
      <c r="K33" s="1"/>
      <c r="L33" s="1"/>
      <c r="M33" s="1"/>
      <c r="N33" s="5">
        <f t="shared" si="1"/>
        <v>0</v>
      </c>
    </row>
    <row r="34" spans="1:14" ht="78" customHeight="1" x14ac:dyDescent="0.3">
      <c r="A34" s="24"/>
      <c r="B34" s="24"/>
      <c r="C34" s="6" t="s">
        <v>33</v>
      </c>
      <c r="D34" s="3"/>
      <c r="E34" s="2" t="s">
        <v>10</v>
      </c>
      <c r="F34" s="2" t="s">
        <v>10</v>
      </c>
      <c r="G34" s="2" t="s">
        <v>10</v>
      </c>
      <c r="H34" s="5">
        <v>34243.25</v>
      </c>
      <c r="I34" s="5">
        <v>35422.339999999997</v>
      </c>
      <c r="J34" s="5">
        <v>35781.43</v>
      </c>
      <c r="K34" s="5">
        <v>35449.620000000003</v>
      </c>
      <c r="L34" s="5">
        <v>35377.449999999997</v>
      </c>
      <c r="M34" s="5">
        <v>35377.449999999997</v>
      </c>
      <c r="N34" s="5">
        <f t="shared" si="1"/>
        <v>211651.53999999998</v>
      </c>
    </row>
    <row r="35" spans="1:14" ht="36" customHeight="1" x14ac:dyDescent="0.3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</sheetData>
  <mergeCells count="22">
    <mergeCell ref="A1:N1"/>
    <mergeCell ref="B32:B34"/>
    <mergeCell ref="A28:A31"/>
    <mergeCell ref="B28:B31"/>
    <mergeCell ref="A21:A27"/>
    <mergeCell ref="B21:B27"/>
    <mergeCell ref="A35:N35"/>
    <mergeCell ref="A2:N2"/>
    <mergeCell ref="A3:N3"/>
    <mergeCell ref="A4:N4"/>
    <mergeCell ref="A5:A6"/>
    <mergeCell ref="B5:B6"/>
    <mergeCell ref="C5:C6"/>
    <mergeCell ref="D5:G5"/>
    <mergeCell ref="H5:N5"/>
    <mergeCell ref="A15:A17"/>
    <mergeCell ref="B15:B17"/>
    <mergeCell ref="A18:A20"/>
    <mergeCell ref="B18:B20"/>
    <mergeCell ref="A7:A14"/>
    <mergeCell ref="B7:B14"/>
    <mergeCell ref="A32:A34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2017-07-31T09:05:43Z</dcterms:modified>
</cp:coreProperties>
</file>