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9785" windowHeight="736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30" i="1"/>
  <c r="H30"/>
  <c r="I30"/>
  <c r="I36"/>
  <c r="I24"/>
  <c r="I18"/>
  <c r="I12"/>
  <c r="I11"/>
  <c r="I10"/>
  <c r="I9"/>
  <c r="J7"/>
  <c r="J13"/>
  <c r="J14"/>
  <c r="J16"/>
  <c r="J19"/>
  <c r="J20"/>
  <c r="J21"/>
  <c r="J22"/>
  <c r="J23"/>
  <c r="J25"/>
  <c r="J26"/>
  <c r="J31"/>
  <c r="J32"/>
  <c r="J33"/>
  <c r="J34"/>
  <c r="J35"/>
  <c r="J37"/>
  <c r="J38"/>
  <c r="J40"/>
  <c r="J41"/>
  <c r="E8"/>
  <c r="F8"/>
  <c r="G8"/>
  <c r="H8"/>
  <c r="I8"/>
  <c r="J17"/>
  <c r="J28"/>
  <c r="J39"/>
  <c r="F29"/>
  <c r="E36"/>
  <c r="G36"/>
  <c r="H36"/>
  <c r="E30"/>
  <c r="F30"/>
  <c r="E24"/>
  <c r="F24"/>
  <c r="G24"/>
  <c r="H24"/>
  <c r="E18"/>
  <c r="F18"/>
  <c r="G18"/>
  <c r="H18"/>
  <c r="E12"/>
  <c r="G12"/>
  <c r="H12"/>
  <c r="E11"/>
  <c r="F11"/>
  <c r="G11"/>
  <c r="H11"/>
  <c r="E10"/>
  <c r="F10"/>
  <c r="G10"/>
  <c r="H10"/>
  <c r="E9"/>
  <c r="E6" s="1"/>
  <c r="G9"/>
  <c r="H9"/>
  <c r="D10"/>
  <c r="D8"/>
  <c r="D30"/>
  <c r="D27"/>
  <c r="J27" s="1"/>
  <c r="D29"/>
  <c r="J29" s="1"/>
  <c r="D36"/>
  <c r="D12"/>
  <c r="D18"/>
  <c r="J18" s="1"/>
  <c r="J30" l="1"/>
  <c r="J10"/>
  <c r="H6"/>
  <c r="G6"/>
  <c r="F9"/>
  <c r="J15"/>
  <c r="F6"/>
  <c r="I6"/>
  <c r="J8"/>
  <c r="F36"/>
  <c r="J36" s="1"/>
  <c r="F12"/>
  <c r="J12" s="1"/>
  <c r="D11"/>
  <c r="J11" s="1"/>
  <c r="D24"/>
  <c r="J24" s="1"/>
  <c r="D9"/>
  <c r="D6"/>
  <c r="J6" l="1"/>
  <c r="J9"/>
</calcChain>
</file>

<file path=xl/sharedStrings.xml><?xml version="1.0" encoding="utf-8"?>
<sst xmlns="http://schemas.openxmlformats.org/spreadsheetml/2006/main" count="62" uniqueCount="32">
  <si>
    <t>Статус</t>
  </si>
  <si>
    <t>Оценка расходов 
(тыс. руб.), годы</t>
  </si>
  <si>
    <t>2014 год</t>
  </si>
  <si>
    <t>2015 год</t>
  </si>
  <si>
    <t>2016 год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</si>
  <si>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</si>
  <si>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</si>
  <si>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</si>
  <si>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</si>
  <si>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</si>
  <si>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</si>
  <si>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</si>
  <si>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</si>
  <si>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</si>
  <si>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</si>
  <si>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</si>
  <si>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</si>
  <si>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</si>
  <si>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</si>
  <si>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</si>
  <si>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</si>
  <si>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городской бюджет</t>
  </si>
  <si>
    <t>2017 год</t>
  </si>
  <si>
    <t>2018 год</t>
  </si>
  <si>
    <t>2019 год</t>
  </si>
  <si>
    <t xml:space="preserve">«Развитие образования" муниципального образования "город Шарыпово Красноярского края" 
</t>
  </si>
  <si>
    <t>«Поддержка детей- сирот, расширение практики применения семейных форм воспитания"</t>
  </si>
  <si>
    <t>Итого на период      2014-2019 годы</t>
  </si>
  <si>
    <t>Наименование муниципальной программы , подпрограммы муниципальной программы</t>
  </si>
  <si>
    <t xml:space="preserve">Информация о ресурсном обеспечении и прогнозной оценке расходов на реализацию целей муниципальной программы "Развитие образования" муниципального образования "город Шарыпово Красноярского края" </t>
  </si>
  <si>
    <r>
      <rPr>
        <sz val="14"/>
        <color theme="1"/>
        <rFont val="Times New Roman"/>
        <family val="1"/>
        <charset val="204"/>
      </rPr>
      <t xml:space="preserve">"Приложение № 4
к Паспорту Муниципальной программы
"Развитие образования" муниципального образования
"город Шарыпово Красноярского края" 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</si>
  <si>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постановлению Администрации города Шарыпово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15.06.2017 № 113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</si>
</sst>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0_р_._-;\-* #,##0.00_р_._-;_-* &quot;-&quot;?_р_.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2" xfId="0" applyFont="1" applyFill="1" applyBorder="1" applyAlignment="1">
      <alignment vertical="top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165" fontId="2" fillId="3" borderId="2" xfId="1" applyNumberFormat="1" applyFont="1" applyFill="1" applyBorder="1" applyAlignment="1">
      <alignment horizontal="center" vertical="center" wrapText="1"/>
    </xf>
    <xf numFmtId="165" fontId="2" fillId="3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right" vertical="top" wrapText="1"/>
    </xf>
    <xf numFmtId="0" fontId="6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zoomScale="80" zoomScaleNormal="80" workbookViewId="0">
      <selection activeCell="A3" sqref="A3:J3"/>
    </sheetView>
  </sheetViews>
  <sheetFormatPr defaultRowHeight="15"/>
  <cols>
    <col min="1" max="1" width="16.140625" customWidth="1"/>
    <col min="2" max="2" width="21.140625" customWidth="1"/>
    <col min="3" max="3" width="18.42578125" customWidth="1"/>
    <col min="4" max="4" width="13.42578125" customWidth="1"/>
    <col min="5" max="5" width="13.7109375" customWidth="1"/>
    <col min="6" max="6" width="15.140625" customWidth="1"/>
    <col min="7" max="9" width="14.5703125" customWidth="1"/>
    <col min="10" max="10" width="15" customWidth="1"/>
  </cols>
  <sheetData>
    <row r="1" spans="1:10" ht="63" customHeight="1">
      <c r="A1" s="16" t="s">
        <v>31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82.5" customHeight="1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48.2" customHeight="1">
      <c r="A3" s="19" t="s">
        <v>29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5.75">
      <c r="A4" s="20" t="s">
        <v>0</v>
      </c>
      <c r="B4" s="20" t="s">
        <v>28</v>
      </c>
      <c r="C4" s="21" t="s">
        <v>20</v>
      </c>
      <c r="D4" s="20" t="s">
        <v>1</v>
      </c>
      <c r="E4" s="20"/>
      <c r="F4" s="20"/>
      <c r="G4" s="20"/>
      <c r="H4" s="20"/>
      <c r="I4" s="20"/>
      <c r="J4" s="20"/>
    </row>
    <row r="5" spans="1:10" ht="86.25" customHeight="1">
      <c r="A5" s="20"/>
      <c r="B5" s="20"/>
      <c r="C5" s="22"/>
      <c r="D5" s="11" t="s">
        <v>2</v>
      </c>
      <c r="E5" s="11" t="s">
        <v>3</v>
      </c>
      <c r="F5" s="11" t="s">
        <v>4</v>
      </c>
      <c r="G5" s="11" t="s">
        <v>22</v>
      </c>
      <c r="H5" s="11" t="s">
        <v>23</v>
      </c>
      <c r="I5" s="11" t="s">
        <v>24</v>
      </c>
      <c r="J5" s="10" t="s">
        <v>27</v>
      </c>
    </row>
    <row r="6" spans="1:10" ht="15.75">
      <c r="A6" s="23" t="s">
        <v>15</v>
      </c>
      <c r="B6" s="15" t="s">
        <v>25</v>
      </c>
      <c r="C6" s="1" t="s">
        <v>5</v>
      </c>
      <c r="D6" s="4">
        <f>D8+D9+D10+D11</f>
        <v>619834.56000000006</v>
      </c>
      <c r="E6" s="4">
        <f t="shared" ref="E6:I6" si="0">E8+E9+E10+E11</f>
        <v>616837.84</v>
      </c>
      <c r="F6" s="4">
        <f t="shared" si="0"/>
        <v>696702.25</v>
      </c>
      <c r="G6" s="13">
        <f t="shared" si="0"/>
        <v>699476.03</v>
      </c>
      <c r="H6" s="4">
        <f t="shared" si="0"/>
        <v>669339.96</v>
      </c>
      <c r="I6" s="4">
        <f t="shared" si="0"/>
        <v>669339.96</v>
      </c>
      <c r="J6" s="13">
        <f>SUM(D6:I6)</f>
        <v>3971530.5999999996</v>
      </c>
    </row>
    <row r="7" spans="1:10" ht="15.75">
      <c r="A7" s="23"/>
      <c r="B7" s="15"/>
      <c r="C7" s="5" t="s">
        <v>6</v>
      </c>
      <c r="D7" s="3"/>
      <c r="E7" s="3"/>
      <c r="F7" s="3"/>
      <c r="G7" s="3"/>
      <c r="H7" s="3"/>
      <c r="I7" s="3"/>
      <c r="J7" s="4">
        <f t="shared" ref="J7:J41" si="1">SUM(D7:I7)</f>
        <v>0</v>
      </c>
    </row>
    <row r="8" spans="1:10" ht="31.5">
      <c r="A8" s="23"/>
      <c r="B8" s="15"/>
      <c r="C8" s="5" t="s">
        <v>7</v>
      </c>
      <c r="D8" s="4">
        <f>D14+D20+D26+D32+D38</f>
        <v>1630.8</v>
      </c>
      <c r="E8" s="4">
        <f t="shared" ref="E8:I8" si="2">E14+E20+E26+E32+E38</f>
        <v>2758.38</v>
      </c>
      <c r="F8" s="4">
        <f t="shared" si="2"/>
        <v>0</v>
      </c>
      <c r="G8" s="4">
        <f t="shared" si="2"/>
        <v>260.3</v>
      </c>
      <c r="H8" s="4">
        <f t="shared" si="2"/>
        <v>1804.8</v>
      </c>
      <c r="I8" s="4">
        <f t="shared" si="2"/>
        <v>1804.8</v>
      </c>
      <c r="J8" s="4">
        <f t="shared" si="1"/>
        <v>8259.08</v>
      </c>
    </row>
    <row r="9" spans="1:10" ht="19.5" customHeight="1">
      <c r="A9" s="23"/>
      <c r="B9" s="15"/>
      <c r="C9" s="5" t="s">
        <v>8</v>
      </c>
      <c r="D9" s="4">
        <f>D15+D21+D27+D33+D39</f>
        <v>411087.7</v>
      </c>
      <c r="E9" s="4">
        <f t="shared" ref="E9:I9" si="3">E15+E21+E27+E33+E39</f>
        <v>369624.68</v>
      </c>
      <c r="F9" s="4">
        <f t="shared" si="3"/>
        <v>442062.16</v>
      </c>
      <c r="G9" s="4">
        <f t="shared" si="3"/>
        <v>454000.21</v>
      </c>
      <c r="H9" s="4">
        <f t="shared" si="3"/>
        <v>433072.04999999993</v>
      </c>
      <c r="I9" s="4">
        <f t="shared" si="3"/>
        <v>433072.04999999993</v>
      </c>
      <c r="J9" s="4">
        <f t="shared" si="1"/>
        <v>2542918.8499999996</v>
      </c>
    </row>
    <row r="10" spans="1:10" ht="31.5">
      <c r="A10" s="23"/>
      <c r="B10" s="15"/>
      <c r="C10" s="5" t="s">
        <v>9</v>
      </c>
      <c r="D10" s="4">
        <f>D16+D22+D28+D34+D40</f>
        <v>39979.800000000003</v>
      </c>
      <c r="E10" s="4">
        <f t="shared" ref="E10:I10" si="4">E16+E22+E28+E34+E40</f>
        <v>49203.509999999995</v>
      </c>
      <c r="F10" s="4">
        <f t="shared" si="4"/>
        <v>54029.9</v>
      </c>
      <c r="G10" s="13">
        <f t="shared" si="4"/>
        <v>53450.920000000006</v>
      </c>
      <c r="H10" s="4">
        <f t="shared" si="4"/>
        <v>46820.07</v>
      </c>
      <c r="I10" s="4">
        <f t="shared" si="4"/>
        <v>46820.07</v>
      </c>
      <c r="J10" s="13">
        <f t="shared" si="1"/>
        <v>290304.27</v>
      </c>
    </row>
    <row r="11" spans="1:10" ht="33" customHeight="1">
      <c r="A11" s="23"/>
      <c r="B11" s="15"/>
      <c r="C11" s="5" t="s">
        <v>21</v>
      </c>
      <c r="D11" s="4">
        <f>D17+D23+D29+D35+D41</f>
        <v>167136.26</v>
      </c>
      <c r="E11" s="4">
        <f t="shared" ref="E11:I11" si="5">E17+E23+E29+E35+E41</f>
        <v>195251.27</v>
      </c>
      <c r="F11" s="4">
        <f t="shared" si="5"/>
        <v>200610.19</v>
      </c>
      <c r="G11" s="13">
        <f t="shared" si="5"/>
        <v>191764.6</v>
      </c>
      <c r="H11" s="4">
        <f t="shared" si="5"/>
        <v>187643.03999999998</v>
      </c>
      <c r="I11" s="4">
        <f t="shared" si="5"/>
        <v>187643.03999999998</v>
      </c>
      <c r="J11" s="13">
        <f t="shared" si="1"/>
        <v>1130048.3999999999</v>
      </c>
    </row>
    <row r="12" spans="1:10" ht="15.75">
      <c r="A12" s="23" t="s">
        <v>10</v>
      </c>
      <c r="B12" s="15" t="s">
        <v>16</v>
      </c>
      <c r="C12" s="1" t="s">
        <v>5</v>
      </c>
      <c r="D12" s="4">
        <f>D14+D15+D16+D17</f>
        <v>557803.93999999994</v>
      </c>
      <c r="E12" s="4">
        <f t="shared" ref="E12:I12" si="6">E14+E15+E16+E17</f>
        <v>552346.4</v>
      </c>
      <c r="F12" s="4">
        <f t="shared" si="6"/>
        <v>622140.80000000005</v>
      </c>
      <c r="G12" s="13">
        <f t="shared" si="6"/>
        <v>622126.57000000007</v>
      </c>
      <c r="H12" s="4">
        <f t="shared" si="6"/>
        <v>610118.1</v>
      </c>
      <c r="I12" s="4">
        <f t="shared" si="6"/>
        <v>610118.1</v>
      </c>
      <c r="J12" s="13">
        <f t="shared" si="1"/>
        <v>3574653.91</v>
      </c>
    </row>
    <row r="13" spans="1:10" ht="15.75">
      <c r="A13" s="23"/>
      <c r="B13" s="15"/>
      <c r="C13" s="5" t="s">
        <v>6</v>
      </c>
      <c r="D13" s="2"/>
      <c r="E13" s="2"/>
      <c r="F13" s="3"/>
      <c r="G13" s="3"/>
      <c r="H13" s="3"/>
      <c r="I13" s="3"/>
      <c r="J13" s="4">
        <f t="shared" si="1"/>
        <v>0</v>
      </c>
    </row>
    <row r="14" spans="1:10" ht="31.5">
      <c r="A14" s="23"/>
      <c r="B14" s="15"/>
      <c r="C14" s="5" t="s">
        <v>7</v>
      </c>
      <c r="D14" s="4">
        <v>1630.8</v>
      </c>
      <c r="E14" s="4">
        <v>1388</v>
      </c>
      <c r="F14" s="4">
        <v>0</v>
      </c>
      <c r="G14" s="4">
        <v>0</v>
      </c>
      <c r="H14" s="4">
        <v>0</v>
      </c>
      <c r="I14" s="4">
        <v>0</v>
      </c>
      <c r="J14" s="4">
        <f t="shared" si="1"/>
        <v>3018.8</v>
      </c>
    </row>
    <row r="15" spans="1:10" ht="18.75" customHeight="1">
      <c r="A15" s="23"/>
      <c r="B15" s="15"/>
      <c r="C15" s="5" t="s">
        <v>8</v>
      </c>
      <c r="D15" s="4">
        <v>384171.11</v>
      </c>
      <c r="E15" s="4">
        <v>348531.93</v>
      </c>
      <c r="F15" s="4">
        <v>411919.19</v>
      </c>
      <c r="G15" s="4">
        <v>422568.33</v>
      </c>
      <c r="H15" s="4">
        <v>417587.23</v>
      </c>
      <c r="I15" s="4">
        <v>417587.23</v>
      </c>
      <c r="J15" s="4">
        <f t="shared" si="1"/>
        <v>2402365.02</v>
      </c>
    </row>
    <row r="16" spans="1:10" ht="31.5">
      <c r="A16" s="23"/>
      <c r="B16" s="15"/>
      <c r="C16" s="5" t="s">
        <v>9</v>
      </c>
      <c r="D16" s="4">
        <v>30967.81</v>
      </c>
      <c r="E16" s="4">
        <v>41909.47</v>
      </c>
      <c r="F16" s="4">
        <v>47523.040000000001</v>
      </c>
      <c r="G16" s="13">
        <v>45184.11</v>
      </c>
      <c r="H16" s="4">
        <v>40573.79</v>
      </c>
      <c r="I16" s="4">
        <v>40573.79</v>
      </c>
      <c r="J16" s="13">
        <f t="shared" si="1"/>
        <v>246732.01</v>
      </c>
    </row>
    <row r="17" spans="1:10" ht="33.75" customHeight="1">
      <c r="A17" s="23"/>
      <c r="B17" s="15"/>
      <c r="C17" s="5" t="s">
        <v>21</v>
      </c>
      <c r="D17" s="4">
        <v>141034.22</v>
      </c>
      <c r="E17" s="4">
        <v>160517</v>
      </c>
      <c r="F17" s="4">
        <v>162698.57</v>
      </c>
      <c r="G17" s="13">
        <v>154374.13</v>
      </c>
      <c r="H17" s="4">
        <v>151957.07999999999</v>
      </c>
      <c r="I17" s="4">
        <v>151957.07999999999</v>
      </c>
      <c r="J17" s="13">
        <f t="shared" si="1"/>
        <v>922538.07999999984</v>
      </c>
    </row>
    <row r="18" spans="1:10" ht="15.75" customHeight="1">
      <c r="A18" s="15" t="s">
        <v>11</v>
      </c>
      <c r="B18" s="15" t="s">
        <v>17</v>
      </c>
      <c r="C18" s="1" t="s">
        <v>5</v>
      </c>
      <c r="D18" s="2">
        <f>D20+D21+D22+D23</f>
        <v>50</v>
      </c>
      <c r="E18" s="2">
        <f t="shared" ref="E18:I18" si="7">E20+E21+E22+E23</f>
        <v>50</v>
      </c>
      <c r="F18" s="2">
        <f t="shared" si="7"/>
        <v>50</v>
      </c>
      <c r="G18" s="2">
        <f t="shared" si="7"/>
        <v>50</v>
      </c>
      <c r="H18" s="2">
        <f t="shared" si="7"/>
        <v>50</v>
      </c>
      <c r="I18" s="2">
        <f t="shared" si="7"/>
        <v>50</v>
      </c>
      <c r="J18" s="4">
        <f t="shared" si="1"/>
        <v>300</v>
      </c>
    </row>
    <row r="19" spans="1:10" ht="15.75">
      <c r="A19" s="15"/>
      <c r="B19" s="15"/>
      <c r="C19" s="5" t="s">
        <v>6</v>
      </c>
      <c r="D19" s="3"/>
      <c r="E19" s="3"/>
      <c r="F19" s="3"/>
      <c r="G19" s="3"/>
      <c r="H19" s="3"/>
      <c r="I19" s="3"/>
      <c r="J19" s="4">
        <f t="shared" si="1"/>
        <v>0</v>
      </c>
    </row>
    <row r="20" spans="1:10" ht="31.5">
      <c r="A20" s="15"/>
      <c r="B20" s="15"/>
      <c r="C20" s="5" t="s">
        <v>7</v>
      </c>
      <c r="D20" s="2"/>
      <c r="E20" s="2"/>
      <c r="F20" s="3"/>
      <c r="G20" s="3"/>
      <c r="H20" s="3"/>
      <c r="I20" s="3"/>
      <c r="J20" s="4">
        <f t="shared" si="1"/>
        <v>0</v>
      </c>
    </row>
    <row r="21" spans="1:10" ht="20.25" customHeight="1">
      <c r="A21" s="15"/>
      <c r="B21" s="15"/>
      <c r="C21" s="5" t="s">
        <v>8</v>
      </c>
      <c r="D21" s="2"/>
      <c r="E21" s="2"/>
      <c r="F21" s="2"/>
      <c r="G21" s="2"/>
      <c r="H21" s="2"/>
      <c r="I21" s="2"/>
      <c r="J21" s="4">
        <f t="shared" si="1"/>
        <v>0</v>
      </c>
    </row>
    <row r="22" spans="1:10" ht="31.5">
      <c r="A22" s="15"/>
      <c r="B22" s="15"/>
      <c r="C22" s="5" t="s">
        <v>9</v>
      </c>
      <c r="D22" s="2"/>
      <c r="E22" s="2"/>
      <c r="F22" s="3"/>
      <c r="G22" s="3"/>
      <c r="H22" s="3"/>
      <c r="I22" s="3"/>
      <c r="J22" s="4">
        <f t="shared" si="1"/>
        <v>0</v>
      </c>
    </row>
    <row r="23" spans="1:10" ht="32.25" customHeight="1">
      <c r="A23" s="15"/>
      <c r="B23" s="15"/>
      <c r="C23" s="5" t="s">
        <v>21</v>
      </c>
      <c r="D23" s="2">
        <v>50</v>
      </c>
      <c r="E23" s="2">
        <v>50</v>
      </c>
      <c r="F23" s="3">
        <v>50</v>
      </c>
      <c r="G23" s="3">
        <v>50</v>
      </c>
      <c r="H23" s="3">
        <v>50</v>
      </c>
      <c r="I23" s="3">
        <v>50</v>
      </c>
      <c r="J23" s="4">
        <f t="shared" si="1"/>
        <v>300</v>
      </c>
    </row>
    <row r="24" spans="1:10" ht="15.75" customHeight="1">
      <c r="A24" s="15" t="s">
        <v>12</v>
      </c>
      <c r="B24" s="15" t="s">
        <v>18</v>
      </c>
      <c r="C24" s="1" t="s">
        <v>5</v>
      </c>
      <c r="D24" s="4">
        <f>D26+D27+D28+D29</f>
        <v>27737.37</v>
      </c>
      <c r="E24" s="4">
        <f t="shared" ref="E24:I24" si="8">E26+E27+E28+E29</f>
        <v>24368.420000000002</v>
      </c>
      <c r="F24" s="4">
        <f t="shared" si="8"/>
        <v>33176.920000000006</v>
      </c>
      <c r="G24" s="4">
        <f t="shared" si="8"/>
        <v>39138.15</v>
      </c>
      <c r="H24" s="4">
        <f t="shared" si="8"/>
        <v>17362.010000000002</v>
      </c>
      <c r="I24" s="4">
        <f t="shared" si="8"/>
        <v>17362.010000000002</v>
      </c>
      <c r="J24" s="4">
        <f t="shared" si="1"/>
        <v>159144.88000000003</v>
      </c>
    </row>
    <row r="25" spans="1:10" ht="15.75">
      <c r="A25" s="15"/>
      <c r="B25" s="15"/>
      <c r="C25" s="5" t="s">
        <v>6</v>
      </c>
      <c r="D25" s="4"/>
      <c r="E25" s="4"/>
      <c r="F25" s="6"/>
      <c r="G25" s="6"/>
      <c r="H25" s="6"/>
      <c r="I25" s="6"/>
      <c r="J25" s="4">
        <f t="shared" si="1"/>
        <v>0</v>
      </c>
    </row>
    <row r="26" spans="1:10" ht="31.5">
      <c r="A26" s="15"/>
      <c r="B26" s="15"/>
      <c r="C26" s="5" t="s">
        <v>7</v>
      </c>
      <c r="D26" s="4"/>
      <c r="E26" s="4"/>
      <c r="F26" s="6"/>
      <c r="G26" s="6"/>
      <c r="H26" s="6"/>
      <c r="I26" s="6"/>
      <c r="J26" s="4">
        <f t="shared" si="1"/>
        <v>0</v>
      </c>
    </row>
    <row r="27" spans="1:10" ht="20.25" customHeight="1">
      <c r="A27" s="15"/>
      <c r="B27" s="15"/>
      <c r="C27" s="5" t="s">
        <v>8</v>
      </c>
      <c r="D27" s="4">
        <f>15866.92-119.17</f>
        <v>15747.75</v>
      </c>
      <c r="E27" s="4">
        <v>14290.28</v>
      </c>
      <c r="F27" s="4">
        <v>22204.9</v>
      </c>
      <c r="G27" s="4">
        <v>26473.18</v>
      </c>
      <c r="H27" s="4">
        <v>8485.1</v>
      </c>
      <c r="I27" s="4">
        <v>8485.1</v>
      </c>
      <c r="J27" s="4">
        <f t="shared" si="1"/>
        <v>95686.310000000012</v>
      </c>
    </row>
    <row r="28" spans="1:10" ht="31.5">
      <c r="A28" s="15"/>
      <c r="B28" s="15"/>
      <c r="C28" s="5" t="s">
        <v>9</v>
      </c>
      <c r="D28" s="4">
        <v>9011.99</v>
      </c>
      <c r="E28" s="4">
        <v>7271.34</v>
      </c>
      <c r="F28" s="6">
        <v>6506.86</v>
      </c>
      <c r="G28" s="6">
        <v>8227.8700000000008</v>
      </c>
      <c r="H28" s="6">
        <v>6246.28</v>
      </c>
      <c r="I28" s="6">
        <v>6246.28</v>
      </c>
      <c r="J28" s="4">
        <f t="shared" si="1"/>
        <v>43510.619999999995</v>
      </c>
    </row>
    <row r="29" spans="1:10" ht="31.5" customHeight="1">
      <c r="A29" s="15"/>
      <c r="B29" s="15"/>
      <c r="C29" s="5" t="s">
        <v>21</v>
      </c>
      <c r="D29" s="4">
        <f>2818.46+40+119.17</f>
        <v>2977.63</v>
      </c>
      <c r="E29" s="4">
        <v>2806.8</v>
      </c>
      <c r="F29" s="6">
        <f>4494.31-30.4+1.25</f>
        <v>4465.1600000000008</v>
      </c>
      <c r="G29" s="6">
        <v>4437.1000000000004</v>
      </c>
      <c r="H29" s="6">
        <v>2630.63</v>
      </c>
      <c r="I29" s="6">
        <v>2630.63</v>
      </c>
      <c r="J29" s="4">
        <f t="shared" si="1"/>
        <v>19947.95</v>
      </c>
    </row>
    <row r="30" spans="1:10" ht="15.75">
      <c r="A30" s="15" t="s">
        <v>13</v>
      </c>
      <c r="B30" s="15" t="s">
        <v>26</v>
      </c>
      <c r="C30" s="1" t="s">
        <v>5</v>
      </c>
      <c r="D30" s="4">
        <f>D32+D33+D34+D35</f>
        <v>0</v>
      </c>
      <c r="E30" s="4">
        <f t="shared" ref="E30:I30" si="9">E32+E33+E34+E35</f>
        <v>4650.68</v>
      </c>
      <c r="F30" s="4">
        <f t="shared" si="9"/>
        <v>5553.1</v>
      </c>
      <c r="G30" s="4">
        <f t="shared" si="9"/>
        <v>2777.5</v>
      </c>
      <c r="H30" s="4">
        <f t="shared" si="9"/>
        <v>6432.4000000000005</v>
      </c>
      <c r="I30" s="4">
        <f t="shared" si="9"/>
        <v>6432.4000000000005</v>
      </c>
      <c r="J30" s="4">
        <f t="shared" si="1"/>
        <v>25846.080000000002</v>
      </c>
    </row>
    <row r="31" spans="1:10" ht="15.75">
      <c r="A31" s="15"/>
      <c r="B31" s="15"/>
      <c r="C31" s="5" t="s">
        <v>6</v>
      </c>
      <c r="D31" s="2"/>
      <c r="E31" s="2"/>
      <c r="F31" s="3"/>
      <c r="G31" s="3"/>
      <c r="H31" s="3"/>
      <c r="I31" s="3"/>
      <c r="J31" s="4">
        <f t="shared" si="1"/>
        <v>0</v>
      </c>
    </row>
    <row r="32" spans="1:10" ht="31.5">
      <c r="A32" s="15"/>
      <c r="B32" s="15"/>
      <c r="C32" s="5" t="s">
        <v>7</v>
      </c>
      <c r="D32" s="4">
        <v>0</v>
      </c>
      <c r="E32" s="4">
        <v>1370.38</v>
      </c>
      <c r="F32" s="4">
        <v>0</v>
      </c>
      <c r="G32" s="4">
        <v>260.3</v>
      </c>
      <c r="H32" s="4">
        <v>1804.8</v>
      </c>
      <c r="I32" s="4">
        <v>1804.8</v>
      </c>
      <c r="J32" s="4">
        <f t="shared" si="1"/>
        <v>5240.28</v>
      </c>
    </row>
    <row r="33" spans="1:10" ht="21.75" customHeight="1">
      <c r="A33" s="15"/>
      <c r="B33" s="15"/>
      <c r="C33" s="5" t="s">
        <v>8</v>
      </c>
      <c r="D33" s="4"/>
      <c r="E33" s="4">
        <v>3280.3</v>
      </c>
      <c r="F33" s="4">
        <v>5553.1</v>
      </c>
      <c r="G33" s="4">
        <v>2517.1999999999998</v>
      </c>
      <c r="H33" s="4">
        <v>4627.6000000000004</v>
      </c>
      <c r="I33" s="4">
        <v>4627.6000000000004</v>
      </c>
      <c r="J33" s="4">
        <f t="shared" si="1"/>
        <v>20605.800000000003</v>
      </c>
    </row>
    <row r="34" spans="1:10" ht="31.35" customHeight="1">
      <c r="A34" s="15"/>
      <c r="B34" s="15"/>
      <c r="C34" s="5" t="s">
        <v>9</v>
      </c>
      <c r="D34" s="2"/>
      <c r="E34" s="2"/>
      <c r="F34" s="3"/>
      <c r="G34" s="3"/>
      <c r="H34" s="3"/>
      <c r="I34" s="3"/>
      <c r="J34" s="4">
        <f t="shared" si="1"/>
        <v>0</v>
      </c>
    </row>
    <row r="35" spans="1:10" ht="33.75" customHeight="1">
      <c r="A35" s="25"/>
      <c r="B35" s="25"/>
      <c r="C35" s="7" t="s">
        <v>21</v>
      </c>
      <c r="D35" s="8"/>
      <c r="E35" s="8"/>
      <c r="F35" s="9"/>
      <c r="G35" s="9"/>
      <c r="H35" s="9"/>
      <c r="I35" s="9"/>
      <c r="J35" s="12">
        <f t="shared" si="1"/>
        <v>0</v>
      </c>
    </row>
    <row r="36" spans="1:10" ht="15.75">
      <c r="A36" s="23" t="s">
        <v>14</v>
      </c>
      <c r="B36" s="15" t="s">
        <v>19</v>
      </c>
      <c r="C36" s="1" t="s">
        <v>5</v>
      </c>
      <c r="D36" s="4">
        <f>D38+D39+D40+D41</f>
        <v>34243.25</v>
      </c>
      <c r="E36" s="4">
        <f t="shared" ref="E36:I36" si="10">E38+E39+E40+E41</f>
        <v>35422.340000000004</v>
      </c>
      <c r="F36" s="4">
        <f t="shared" si="10"/>
        <v>35781.43</v>
      </c>
      <c r="G36" s="13">
        <f t="shared" si="10"/>
        <v>35383.810000000005</v>
      </c>
      <c r="H36" s="4">
        <f t="shared" si="10"/>
        <v>35377.450000000004</v>
      </c>
      <c r="I36" s="4">
        <f t="shared" si="10"/>
        <v>35377.450000000004</v>
      </c>
      <c r="J36" s="13">
        <f t="shared" si="1"/>
        <v>211585.73</v>
      </c>
    </row>
    <row r="37" spans="1:10" ht="15.75">
      <c r="A37" s="23"/>
      <c r="B37" s="15"/>
      <c r="C37" s="5" t="s">
        <v>6</v>
      </c>
      <c r="D37" s="2"/>
      <c r="E37" s="2"/>
      <c r="F37" s="3"/>
      <c r="G37" s="3"/>
      <c r="H37" s="3"/>
      <c r="I37" s="3"/>
      <c r="J37" s="4">
        <f t="shared" si="1"/>
        <v>0</v>
      </c>
    </row>
    <row r="38" spans="1:10" ht="31.5">
      <c r="A38" s="23"/>
      <c r="B38" s="15"/>
      <c r="C38" s="5" t="s">
        <v>7</v>
      </c>
      <c r="D38" s="2"/>
      <c r="E38" s="2"/>
      <c r="F38" s="2"/>
      <c r="G38" s="2"/>
      <c r="H38" s="2"/>
      <c r="I38" s="2"/>
      <c r="J38" s="4">
        <f t="shared" si="1"/>
        <v>0</v>
      </c>
    </row>
    <row r="39" spans="1:10" ht="18.399999999999999" customHeight="1">
      <c r="A39" s="23"/>
      <c r="B39" s="15"/>
      <c r="C39" s="5" t="s">
        <v>8</v>
      </c>
      <c r="D39" s="4">
        <v>11168.84</v>
      </c>
      <c r="E39" s="4">
        <v>3522.17</v>
      </c>
      <c r="F39" s="4">
        <v>2384.9699999999998</v>
      </c>
      <c r="G39" s="4">
        <v>2441.5</v>
      </c>
      <c r="H39" s="4">
        <v>2372.12</v>
      </c>
      <c r="I39" s="4">
        <v>2372.12</v>
      </c>
      <c r="J39" s="4">
        <f t="shared" si="1"/>
        <v>24261.719999999998</v>
      </c>
    </row>
    <row r="40" spans="1:10" ht="36.75" customHeight="1">
      <c r="A40" s="23"/>
      <c r="B40" s="15"/>
      <c r="C40" s="5" t="s">
        <v>9</v>
      </c>
      <c r="D40" s="2">
        <v>0</v>
      </c>
      <c r="E40" s="2">
        <v>22.7</v>
      </c>
      <c r="F40" s="3">
        <v>0</v>
      </c>
      <c r="G40" s="6">
        <v>38.94</v>
      </c>
      <c r="H40" s="3"/>
      <c r="I40" s="3"/>
      <c r="J40" s="4">
        <f t="shared" si="1"/>
        <v>61.64</v>
      </c>
    </row>
    <row r="41" spans="1:10" ht="35.25" customHeight="1">
      <c r="A41" s="23"/>
      <c r="B41" s="15"/>
      <c r="C41" s="5" t="s">
        <v>21</v>
      </c>
      <c r="D41" s="4">
        <v>23074.41</v>
      </c>
      <c r="E41" s="4">
        <v>31877.47</v>
      </c>
      <c r="F41" s="6">
        <v>33396.46</v>
      </c>
      <c r="G41" s="14">
        <v>32903.370000000003</v>
      </c>
      <c r="H41" s="6">
        <v>33005.33</v>
      </c>
      <c r="I41" s="6">
        <v>33005.33</v>
      </c>
      <c r="J41" s="13">
        <f t="shared" si="1"/>
        <v>187262.37</v>
      </c>
    </row>
    <row r="42" spans="1:10" ht="30.2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</row>
  </sheetData>
  <mergeCells count="20">
    <mergeCell ref="A42:J42"/>
    <mergeCell ref="A36:A41"/>
    <mergeCell ref="B36:B41"/>
    <mergeCell ref="A30:A35"/>
    <mergeCell ref="B30:B35"/>
    <mergeCell ref="B24:B29"/>
    <mergeCell ref="B12:B17"/>
    <mergeCell ref="A18:A23"/>
    <mergeCell ref="B18:B23"/>
    <mergeCell ref="A1:J1"/>
    <mergeCell ref="A2:J2"/>
    <mergeCell ref="A3:J3"/>
    <mergeCell ref="A4:A5"/>
    <mergeCell ref="B4:B5"/>
    <mergeCell ref="C4:C5"/>
    <mergeCell ref="D4:J4"/>
    <mergeCell ref="A6:A11"/>
    <mergeCell ref="B6:B11"/>
    <mergeCell ref="A12:A17"/>
    <mergeCell ref="A24:A29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2017-06-19T02:46:22Z</cp:lastPrinted>
  <dcterms:created xsi:type="dcterms:W3CDTF">2013-09-16T01:36:58Z</dcterms:created>
  <dcterms:modified xsi:type="dcterms:W3CDTF">2017-06-19T02:46:38Z</dcterms:modified>
</cp:coreProperties>
</file>