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вета\Отчет об исполнении бюджета\отчет по исполнению\2017\1 квартал 2017 год\Постановление от .04.2017 №\"/>
    </mc:Choice>
  </mc:AlternateContent>
  <bookViews>
    <workbookView xWindow="0" yWindow="0" windowWidth="16380" windowHeight="8190"/>
  </bookViews>
  <sheets>
    <sheet name="Бюджет" sheetId="1" r:id="rId1"/>
  </sheets>
  <definedNames>
    <definedName name="_xlnm._FilterDatabase" localSheetId="0" hidden="1">Бюджет!$B$8:$J$466</definedName>
    <definedName name="APPT" localSheetId="0">Бюджет!$G$9</definedName>
    <definedName name="FIO" localSheetId="0">Бюджет!$J$9</definedName>
    <definedName name="SIGN" localSheetId="0">Бюджет!$D$9:$J$11</definedName>
  </definedNames>
  <calcPr calcId="162913" iterateDelta="1E-4"/>
</workbook>
</file>

<file path=xl/calcChain.xml><?xml version="1.0" encoding="utf-8"?>
<calcChain xmlns="http://schemas.openxmlformats.org/spreadsheetml/2006/main">
  <c r="H425" i="1" l="1"/>
  <c r="J425" i="1" s="1"/>
  <c r="H424" i="1"/>
  <c r="I415" i="1"/>
  <c r="H415" i="1"/>
  <c r="H407" i="1" s="1"/>
  <c r="J424" i="1"/>
  <c r="I396" i="1"/>
  <c r="H396" i="1"/>
  <c r="H392" i="1" s="1"/>
  <c r="H397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J430" i="1"/>
  <c r="J429" i="1"/>
  <c r="J428" i="1"/>
  <c r="J427" i="1"/>
  <c r="J426" i="1"/>
  <c r="J423" i="1"/>
  <c r="J422" i="1"/>
  <c r="J421" i="1"/>
  <c r="J420" i="1"/>
  <c r="J419" i="1"/>
  <c r="J418" i="1"/>
  <c r="J417" i="1"/>
  <c r="J416" i="1"/>
  <c r="J414" i="1"/>
  <c r="J413" i="1"/>
  <c r="J412" i="1"/>
  <c r="J411" i="1"/>
  <c r="J410" i="1"/>
  <c r="J409" i="1"/>
  <c r="J408" i="1"/>
  <c r="J406" i="1"/>
  <c r="J405" i="1"/>
  <c r="J404" i="1"/>
  <c r="J403" i="1"/>
  <c r="J402" i="1"/>
  <c r="J401" i="1"/>
  <c r="J400" i="1"/>
  <c r="J399" i="1"/>
  <c r="J398" i="1"/>
  <c r="J397" i="1"/>
  <c r="J395" i="1"/>
  <c r="J394" i="1"/>
  <c r="J393" i="1"/>
  <c r="J391" i="1"/>
  <c r="J390" i="1"/>
  <c r="J389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396" i="1" l="1"/>
  <c r="I392" i="1"/>
  <c r="I388" i="1" s="1"/>
  <c r="I466" i="1" s="1"/>
  <c r="J415" i="1"/>
  <c r="J407" i="1"/>
  <c r="H388" i="1"/>
  <c r="H466" i="1" s="1"/>
  <c r="J265" i="1"/>
  <c r="J466" i="1" l="1"/>
  <c r="J392" i="1"/>
  <c r="J388" i="1"/>
  <c r="J431" i="1"/>
  <c r="J264" i="1"/>
</calcChain>
</file>

<file path=xl/sharedStrings.xml><?xml version="1.0" encoding="utf-8"?>
<sst xmlns="http://schemas.openxmlformats.org/spreadsheetml/2006/main" count="2398" uniqueCount="451">
  <si>
    <t>Приложение 2</t>
  </si>
  <si>
    <t>к Постановлению Администрации города Шарыпово</t>
  </si>
  <si>
    <t>(рублей)</t>
  </si>
  <si>
    <t>№ п/п</t>
  </si>
  <si>
    <t>Код ведомства</t>
  </si>
  <si>
    <t>Раздел</t>
  </si>
  <si>
    <t>Подраздел</t>
  </si>
  <si>
    <t>Целевая статья</t>
  </si>
  <si>
    <t>Наименование целевой статьи</t>
  </si>
  <si>
    <t>Вид расходов</t>
  </si>
  <si>
    <t>Исполнено</t>
  </si>
  <si>
    <t>005</t>
  </si>
  <si>
    <t>Администрация города Шарыпово</t>
  </si>
  <si>
    <t>01</t>
  </si>
  <si>
    <t>02</t>
  </si>
  <si>
    <t>9610085710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</si>
  <si>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</si>
  <si>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121</t>
  </si>
  <si>
    <t>129</t>
  </si>
  <si>
    <t>04</t>
  </si>
  <si>
    <t>9610010210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</si>
  <si>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</si>
  <si>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9610010220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</si>
  <si>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</si>
  <si>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9610085160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</si>
  <si>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</si>
  <si>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122</t>
  </si>
  <si>
    <t>244</t>
  </si>
  <si>
    <t>11</t>
  </si>
  <si>
    <t>9610085730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</si>
  <si>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</si>
  <si>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870</t>
  </si>
  <si>
    <t>13</t>
  </si>
  <si>
    <t>0410087300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</si>
  <si>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</si>
  <si>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0410087530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</si>
  <si>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</si>
  <si>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0540075190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</si>
  <si>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</si>
  <si>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9610075140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</si>
  <si>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</si>
  <si>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9610076040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</si>
  <si>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</si>
  <si>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853</t>
  </si>
  <si>
    <t>831</t>
  </si>
  <si>
    <t>03</t>
  </si>
  <si>
    <t>09</t>
  </si>
  <si>
    <t>0410087120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</si>
  <si>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</si>
  <si>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08</t>
  </si>
  <si>
    <t>0920087210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</si>
  <si>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</si>
  <si>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12</t>
  </si>
  <si>
    <t>08101S6070</t>
  </si>
  <si>
    <t>Предоставление субсидий на возмещение части расходов вновь созданным субъектам малого предпринимательства, связанных с приобретением и созданием основных средств и началом предпринимательской деятельности в рамках подпрограммы "Развитие субъектов малого и среднего предпринимательства в городе Шарыпово" за счет бюджета города</t>
  </si>
  <si>
    <t>08102S6070</t>
  </si>
  <si>
    <t>Предоставление субсидий на возмещение части затрат субъектам малого и (или) среднего предпринимательства, связанные с приобретением оборудования в целях создания и (или) развития, и (или) модернизации производства товаров в рамках подпрограммы "Развитие субъектов малого и среднего предпринимательства в городе Шарыпово" за счет бюджета города</t>
  </si>
  <si>
    <t>08103S6070</t>
  </si>
  <si>
    <t>Предоставление субсидий на возмещение части затрат субъектам малого и (или) среднего предпринимательства на уплату первого взноса (аванса) при заключении договоров лизинга оборудования в рамках подпрограммы "Развитие субъектов малого и среднего предпринимательства в городе Шарыпово" за счет бюджета города</t>
  </si>
  <si>
    <t>08104S6070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</si>
  <si>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Шарыпово"за счет бюджета города</t>
  </si>
  <si>
    <t>0410075550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</si>
  <si>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</si>
  <si>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04100S5550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</si>
  <si>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 за счет бюджета города</t>
  </si>
  <si>
    <t>012</t>
  </si>
  <si>
    <t>Муниципальное казенное учреждение "Центр бухгалтерского учета и отчетности города Шарыпово"</t>
  </si>
  <si>
    <t>9540085260</t>
  </si>
  <si>
    <t>Обеспечение деятельности (оказание услуг) подведомственных учреждений в сфере бухгалтерского учета и отчетности в рамках непрограммных расходов отдельных учреждений муниципального образования</t>
  </si>
  <si>
    <t>111</t>
  </si>
  <si>
    <t>112</t>
  </si>
  <si>
    <t>119</t>
  </si>
  <si>
    <t>9610074290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</si>
  <si>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</si>
  <si>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013</t>
  </si>
  <si>
    <t>Управление образованием администрации г.Шарыпово</t>
  </si>
  <si>
    <t>07</t>
  </si>
  <si>
    <t>0110010210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</si>
  <si>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</si>
  <si>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611</t>
  </si>
  <si>
    <t>621</t>
  </si>
  <si>
    <t>0110010220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</si>
  <si>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</si>
  <si>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0110074080</t>
  </si>
  <si>
    <t>0110075880</t>
  </si>
  <si>
    <t>612</t>
  </si>
  <si>
    <t>622</t>
  </si>
  <si>
    <t>0110085010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</si>
  <si>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</si>
  <si>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0110085190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</si>
  <si>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</si>
  <si>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0110010310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</si>
  <si>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</si>
  <si>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0110074090</t>
  </si>
  <si>
    <t>0110075640</t>
  </si>
  <si>
    <t>0110075660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</si>
  <si>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«Развитие дошкольного, общего и дополнительного образования детей»</t>
  </si>
  <si>
    <t>0110085030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</si>
  <si>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</si>
  <si>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0110085040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</si>
  <si>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</si>
  <si>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0110085050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</si>
  <si>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</si>
  <si>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0110085090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</si>
  <si>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</si>
  <si>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0110085180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</si>
  <si>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</si>
  <si>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0110087340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</si>
  <si>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</si>
  <si>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0110087370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</si>
  <si>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</si>
  <si>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0110087990</t>
  </si>
  <si>
    <t>Санитарная обработка инфекционных вспышек (гельмиты)</t>
  </si>
  <si>
    <t>0120085070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</si>
  <si>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</si>
  <si>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0130085100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</si>
  <si>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</si>
  <si>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01300S397Г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</si>
  <si>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</si>
  <si>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01300S397Е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</si>
  <si>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«Развитие в городе Шарыпово системы отдыха, оздоровления и занятости детей" за счет бюджета города</t>
  </si>
  <si>
    <t>0120085080</t>
  </si>
  <si>
    <t>Проведение муниципальной церемонии "Успех года" в рамках подпрограммы "Выявление и сопровождение одаренных детей"</t>
  </si>
  <si>
    <t>0150010210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</si>
  <si>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</si>
  <si>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0150010220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</si>
  <si>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ппочие мкроприятия в области образования"</t>
  </si>
  <si>
    <t>0150075520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</si>
  <si>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</si>
  <si>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0150085160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</si>
  <si>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</si>
  <si>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0150085170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</si>
  <si>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</si>
  <si>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852</t>
  </si>
  <si>
    <t>0150085190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</si>
  <si>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</si>
  <si>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10</t>
  </si>
  <si>
    <t>0110075540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</si>
  <si>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«Развитие дошкольного, общего и дополнительного образования детей»</t>
  </si>
  <si>
    <t>0110075560</t>
  </si>
  <si>
    <t>321</t>
  </si>
  <si>
    <t>018</t>
  </si>
  <si>
    <t>Администрация поселка Горячегорск в городе Шарыпово</t>
  </si>
  <si>
    <t>9510010210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</si>
  <si>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</si>
  <si>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9510010220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</si>
  <si>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</si>
  <si>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9510085160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</si>
  <si>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</si>
  <si>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9510051180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</si>
  <si>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</si>
  <si>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0410087220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</si>
  <si>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</si>
  <si>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0410087820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</si>
  <si>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</si>
  <si>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0330087130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</si>
  <si>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</si>
  <si>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05</t>
  </si>
  <si>
    <t>0320087100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</si>
  <si>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</si>
  <si>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0330010210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</si>
  <si>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</si>
  <si>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0330010220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</si>
  <si>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</si>
  <si>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0330087050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</si>
  <si>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</si>
  <si>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019</t>
  </si>
  <si>
    <t>Контрольно-счетная палата города Шарыпово</t>
  </si>
  <si>
    <t>06</t>
  </si>
  <si>
    <t>9410085160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</si>
  <si>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</si>
  <si>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025</t>
  </si>
  <si>
    <t>Администрация поселка Дубинино города Шарыпово</t>
  </si>
  <si>
    <t>9520051180</t>
  </si>
  <si>
    <t>031</t>
  </si>
  <si>
    <t>0530010210</t>
  </si>
  <si>
    <t>0530010220</t>
  </si>
  <si>
    <t>0530010310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</si>
  <si>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</si>
  <si>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0530010320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</si>
  <si>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</si>
  <si>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0530085270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</si>
  <si>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</si>
  <si>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</si>
  <si>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</si>
  <si>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</si>
  <si>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</si>
  <si>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0510085180</t>
  </si>
  <si>
    <t>Проведение текущего и капитального ремонта объектов социальной сферы муниципального образования г. Шарыпово в рамках подпрограммы "Сохранение культурного наследия "</t>
  </si>
  <si>
    <t>0510085200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</si>
  <si>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</si>
  <si>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0510085220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</si>
  <si>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</si>
  <si>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0510085330</t>
  </si>
  <si>
    <t>Комплектование книжных фондов муниципальных библиотек в рамках подпрограммы "Сохранение культурного наследия"</t>
  </si>
  <si>
    <t>0520010210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</si>
  <si>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</si>
  <si>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</si>
  <si>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</si>
  <si>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0520010310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</si>
  <si>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</si>
  <si>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0520010320</t>
  </si>
  <si>
    <t>0520085230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</si>
  <si>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</si>
  <si>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0520085240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</si>
  <si>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</si>
  <si>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0520085250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</si>
  <si>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</si>
  <si>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0530085160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</si>
  <si>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</si>
  <si>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0530085260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</si>
  <si>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</si>
  <si>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033</t>
  </si>
  <si>
    <t>Отдел спорта и молодежной политики Администрации города Шарыпово</t>
  </si>
  <si>
    <t>0620010210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</si>
  <si>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</si>
  <si>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</si>
  <si>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</si>
  <si>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0620085420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</si>
  <si>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</si>
  <si>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0620085430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</si>
  <si>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</si>
  <si>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0620085440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</si>
  <si>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</si>
  <si>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0630010210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</si>
  <si>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</si>
  <si>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</si>
  <si>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</si>
  <si>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0630085420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</si>
  <si>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</si>
  <si>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0630085430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</si>
  <si>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</si>
  <si>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0630085450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</si>
  <si>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</si>
  <si>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0640085160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</si>
  <si>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</si>
  <si>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0640085540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</si>
  <si>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</si>
  <si>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0710010210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</si>
  <si>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</si>
  <si>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</si>
  <si>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</si>
  <si>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0710010430</t>
  </si>
  <si>
    <t>0710074560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</si>
  <si>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</si>
  <si>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0710085180</t>
  </si>
  <si>
    <t>Проведение текущего и капитального ремонта объектов социальной сферы муниципального образования г. Шарыпово в рамках подпрограммы "Вовлечение молодежи в социальную практику"</t>
  </si>
  <si>
    <t>0710085500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</si>
  <si>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</si>
  <si>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0710085520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</si>
  <si>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</si>
  <si>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0710085760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</si>
  <si>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</si>
  <si>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07100S4560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</si>
  <si>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</si>
  <si>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0720085500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</si>
  <si>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</si>
  <si>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0610010210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</si>
  <si>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</si>
  <si>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0610010220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</si>
  <si>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</si>
  <si>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0610085400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</si>
  <si>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</si>
  <si>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0610085410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</si>
  <si>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</si>
  <si>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099</t>
  </si>
  <si>
    <t>Финансовое управление администрации города Шарыпово</t>
  </si>
  <si>
    <t>1140010210</t>
  </si>
  <si>
    <t>1140085160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</si>
  <si>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</si>
  <si>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1120085680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</si>
  <si>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</si>
  <si>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730</t>
  </si>
  <si>
    <t>117</t>
  </si>
  <si>
    <t>Комитет по управлению муниципальным имуществом и земельными отношениями Администрации города Шарыпово</t>
  </si>
  <si>
    <t>1010085670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</si>
  <si>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</si>
  <si>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1020085160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</si>
  <si>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</si>
  <si>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1010085660</t>
  </si>
  <si>
    <t>Формирование объектов муниципальной собственности в рамках подпрограммы "Развитие земельно-имущественных отношений"</t>
  </si>
  <si>
    <t>0330087640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</si>
  <si>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</si>
  <si>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412</t>
  </si>
  <si>
    <t>880</t>
  </si>
  <si>
    <t>07300S0200</t>
  </si>
  <si>
    <t>Обеспечение жильем молодых семей, проживающих на территории муниципального образования города Шарыпово Красноярского края в рамках подпрограммы "Обеспечение жильем молодых семей в городе Шарыпово"за счет бюджета города</t>
  </si>
  <si>
    <t>322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</si>
  <si>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</si>
  <si>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131</t>
  </si>
  <si>
    <t>Муниципальное казенное учреждение "Управление капитального строительства"</t>
  </si>
  <si>
    <t>9530087050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</si>
  <si>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</si>
  <si>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133</t>
  </si>
  <si>
    <t>Муниципальное  казенное учреждение "Служба городского хозяйства"</t>
  </si>
  <si>
    <t>0420088020</t>
  </si>
  <si>
    <t>Видеомониторинг и управление сетевыми камерами и серверами в рамках подпрограммы "Обеспечение безопасности населения муниципального образования "город Шарыпово Красноярского края"</t>
  </si>
  <si>
    <t>Капитальный ремонт и ремонт автомобильных дорог общего пользования местного значения городских округов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</si>
  <si>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0910085780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</si>
  <si>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</si>
  <si>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Долевое финансирование на содержание автомобильных дорог общего пользования местного значения городских округов в рамках подпрограммы "Обеспечение сохранности, модернизация и развитие сети автомобильных дорог"</t>
  </si>
  <si>
    <t>Долевое финансирование на капитальный ремонт и ремонт автомобильных дорог общего пользования местного значения городских округов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</si>
  <si>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0920074920</t>
  </si>
  <si>
    <t>0920087200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</si>
  <si>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</si>
  <si>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09200S4920</t>
  </si>
  <si>
    <t>0410075180</t>
  </si>
  <si>
    <t>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"Предупреждение, спасение, помощь населению муниципального образования "город Шарыпово</t>
  </si>
  <si>
    <t>0310087080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</si>
  <si>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</si>
  <si>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0310087560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</si>
  <si>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</si>
  <si>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0330087150</t>
  </si>
  <si>
    <t>Расходы по содержанию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</si>
  <si>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0330075700</t>
  </si>
  <si>
    <t>Реализация отдельных мер по обеспечению ограничения платы граждан за коммунальные услуги в рамках подпрограммы "Обеспечение реализации муниципальной программы и прочие мероприятия"</t>
  </si>
  <si>
    <t>0330087160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</si>
  <si>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</si>
  <si>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0320087000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</si>
  <si>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</si>
  <si>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0320087010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</si>
  <si>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</si>
  <si>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0320087020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</si>
  <si>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</si>
  <si>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0320087030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</si>
  <si>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</si>
  <si>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0320087060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</si>
  <si>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</si>
  <si>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0320087070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</si>
  <si>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</si>
  <si>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03200S7410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</si>
  <si>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</si>
  <si>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03300S5710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</si>
  <si>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</si>
  <si>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600</t>
  </si>
  <si>
    <t>Шарыповский городской Совет депутатов</t>
  </si>
  <si>
    <t>9310085160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</si>
  <si>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</si>
  <si>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9310085690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</si>
  <si>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</si>
  <si>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9310085700</t>
  </si>
  <si>
    <t>Прочие расходы в рамках непрграммных расходов представительного органа муниципального образования</t>
  </si>
  <si>
    <t>700</t>
  </si>
  <si>
    <t>Управление социальной защиты населения Администрации города Шарыпово</t>
  </si>
  <si>
    <t>0250085610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</si>
  <si>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</si>
  <si>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312</t>
  </si>
  <si>
    <t>0230001510</t>
  </si>
  <si>
    <t>Субвенция на финансирование расходов по социальному обслуживанию населения, в том числе предоставлению мер социальной поддержки работникам муниципальных учреждений социального обслуживания (в соответствии с Законом края от 16 декабря 2014 года № 7-3023 "Об организации социального обслуживания граждан в Красноярском крае") в рамках подпрограммы "Повышение качества и доступности социальных услуг населению"</t>
  </si>
  <si>
    <t>0250075130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</si>
  <si>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</si>
  <si>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Всего расходов:</t>
  </si>
  <si>
    <t>9610087860</t>
  </si>
  <si>
    <t>9620088310</t>
  </si>
  <si>
    <t>Расходы, связанные с уплатой административных штрафов надзорных органов</t>
  </si>
  <si>
    <t>814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</si>
  <si>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</si>
  <si>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0110075110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</si>
  <si>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</si>
  <si>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</si>
  <si>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</si>
  <si>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0110075630</t>
  </si>
  <si>
    <t>Расходы, предусмотренные на развитие инфраструктуры общеобразовательных учреждений в рамках подпрограммы "Развитие дошкольного, общего и дополнительного образования"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</si>
  <si>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«Развитие дошкольного, общего и дополнительного образования детей»</t>
  </si>
  <si>
    <t>01100S7460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</si>
  <si>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</si>
  <si>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013007397Г</t>
  </si>
  <si>
    <t>Оплата стоимости набора продуктов питания или готовых блюд и их транспортировки в лагеря с дневным пребыванием детей в рамках подпрограммы "Развитие в городе Шарыпово системы отдыха, оздоровления и занятости детей"</t>
  </si>
  <si>
    <t>013007397Е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</si>
  <si>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"Развитие в городе Шарыпово системы отдыха, оздоровления и занятости детей"</t>
  </si>
  <si>
    <t>013007397Ж</t>
  </si>
  <si>
    <t>Организация отдыха детей в каникулярное время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</si>
  <si>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01300S397Ж</t>
  </si>
  <si>
    <t>Организация отдыха детей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</si>
  <si>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0150075110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</si>
  <si>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</si>
  <si>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Реализация государственных полномочий на выплату и доставку компенсации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</si>
  <si>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9510087860</t>
  </si>
  <si>
    <t>0410074120</t>
  </si>
  <si>
    <t>Расходы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</si>
  <si>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04100S4120</t>
  </si>
  <si>
    <t>Софинансирование расходов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</si>
  <si>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</si>
  <si>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</si>
  <si>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0530075110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</si>
  <si>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</si>
  <si>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0510010310</t>
  </si>
  <si>
    <t>Персональные выплаты, устанавливаемые в целях повышения оплаты труда молодым специалистам в рамках подпрограммы "Сохранение культурного наследия"</t>
  </si>
  <si>
    <t>0510010440</t>
  </si>
  <si>
    <t>Средства на повышение размеров оплаты труда основного персонала библиотек и музеев Красноярского края в рамках подпрограммы "Сохранение культурного наследия"</t>
  </si>
  <si>
    <t>0510074490</t>
  </si>
  <si>
    <t>Расходы на организационную и материально-техническую модернизацию муниципальных библиотек в рамках подпрограммы "Сохранение культурного наследия"</t>
  </si>
  <si>
    <t>0510075110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</si>
  <si>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</si>
  <si>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05100L5190</t>
  </si>
  <si>
    <t>Поддержка отрасли культуры в рамках подпрограммы "Сохранение культурного наследия" за счет бюджета города</t>
  </si>
  <si>
    <t>05100R5190</t>
  </si>
  <si>
    <t>Поддержка отрасли культуры в рамках подпрограммы "Сохранение культурного наследия"</t>
  </si>
  <si>
    <t>0520075110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</si>
  <si>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</si>
  <si>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0520088210</t>
  </si>
  <si>
    <t>Расходы на мероприятия "Культурная столица" в рамках подпрограммы "Поддержка искусства и народного творчества"</t>
  </si>
  <si>
    <t>0620075110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</si>
  <si>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</si>
  <si>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0630075110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</si>
  <si>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</si>
  <si>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350</t>
  </si>
  <si>
    <t>634</t>
  </si>
  <si>
    <t>Средства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молодежи в социальную практику"</t>
  </si>
  <si>
    <t>0710075110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</si>
  <si>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</si>
  <si>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0610075110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</si>
  <si>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</si>
  <si>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0610088230</t>
  </si>
  <si>
    <t>Расходы на организацию и проведение тестирования комплекса ГТО в рамках подпрограммы "Формирование здорового образа жизни через развитие массовой физической культуры и спорта"</t>
  </si>
  <si>
    <t>1140087860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</si>
  <si>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мероприятия"</t>
  </si>
  <si>
    <t>9620088250</t>
  </si>
  <si>
    <t>Расходы, связанные с уплатой исполнительных листов, предъявленных к казне муниципального образования</t>
  </si>
  <si>
    <t>1030087930</t>
  </si>
  <si>
    <t>Расходы на реализацию отдельных мероприятий в области имущественных отношений муниципального образования</t>
  </si>
  <si>
    <t>01400R0820</t>
  </si>
  <si>
    <t>9530085740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</si>
  <si>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</si>
  <si>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0910075080</t>
  </si>
  <si>
    <t>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</si>
  <si>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0910075090</t>
  </si>
  <si>
    <t>09100S5080</t>
  </si>
  <si>
    <t>09100S5090</t>
  </si>
  <si>
    <t>Мероприятия, направленные на повышение безопасности дорожного движения в рамках подпрограммы "Повышение безопасности дорожного движения"</t>
  </si>
  <si>
    <t>Долевое финансирование мероприятий, направленные на повышение безопасности дорожного движения в рамках подпрограммы "Повышение безопасности дорожного движения"</t>
  </si>
  <si>
    <t>414</t>
  </si>
  <si>
    <t>03500R5550</t>
  </si>
  <si>
    <t>Расходы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</si>
  <si>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0330088240</t>
  </si>
  <si>
    <t>Разработка программы комплексного развития систем коммунальной инфраструктуры муниципального образования "город Шарыпово Красноярского края" на 2016-2026 годы в рамках подпрограммы "Обеспечение реализации муниципальной программы и прочие мероприятия"</t>
  </si>
  <si>
    <t>0330088280</t>
  </si>
  <si>
    <t>Подготовка проекта на капитальный ремонт водовода в рамках подпрограммы "Обеспечение реализации муниципальной программы и прочие мероприятия"</t>
  </si>
  <si>
    <t>0330088290</t>
  </si>
  <si>
    <t>Оплата государственной экспертизы в рамках подпрограммы "Обеспечение реализации муниципальной программы и прочие мероприятия"</t>
  </si>
  <si>
    <t>243</t>
  </si>
  <si>
    <t>0520087110</t>
  </si>
  <si>
    <t>Оплата работ (услуг) по подготовке и организации городских праздников в рамках подпрограммы "Поддержка искусства и народного творчества"</t>
  </si>
  <si>
    <t>9310087860</t>
  </si>
  <si>
    <t>0220006400</t>
  </si>
  <si>
    <t>Обеспечение бесплатного проезда детей и лиц, сопровождающих организационные группы детей, до места нахождения загородных оздоровительных лагерей и обратно (в соответствии с Законом края от 7 июля 2009 года № 8-3618 "Об обеспечении прав детей на отдых, оздоровление и занятость в Красноярском крае") в рамках подпрограммы "Социальная поддержка семей, имеющих детей"</t>
  </si>
  <si>
    <t>Отдел культуры администрации г.Шарыпово</t>
  </si>
  <si>
    <t>"Об исполнении бюджета города за 1 квартал 2017 года"</t>
  </si>
  <si>
    <t>Ассигнования 2017 года</t>
  </si>
  <si>
    <t>Исполнение бюджета города Шарыпово по расходам по состоянию на 01.04.2017 года</t>
  </si>
  <si>
    <t>от 26.04.2017 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</si>
</sst>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  <family val="2"/>
      <charset val="204"/>
    </font>
    <font>
      <sz val="11"/>
      <color rgb="FF008000"/>
      <name val="Calibri"/>
      <family val="2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32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/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  <pageSetUpPr fitToPage="1"/>
  </sheetPr>
  <dimension ref="A1:AMK466"/>
  <sheetViews>
    <sheetView showGridLines="0" tabSelected="1" showOutlineSymbols="0" topLeftCell="D1" zoomScaleNormal="100" workbookViewId="0">
      <selection activeCell="H5" sqref="H5"/>
    </sheetView>
  </sheetViews>
  <sheetFormatPr defaultRowHeight="12.75" outlineLevelRow="3" x14ac:dyDescent="0.2"/>
  <cols>
    <col min="1" max="1" width="4" style="4"/>
    <col min="2" max="2" width="9.140625" style="4" customWidth="1"/>
    <col min="3" max="3" width="5.85546875" style="4" customWidth="1"/>
    <col min="4" max="4" width="9.28515625" style="4" customWidth="1"/>
    <col min="5" max="5" width="10" style="4"/>
    <col min="6" max="6" width="137" style="20" customWidth="1"/>
    <col min="7" max="7" width="8" style="4" customWidth="1"/>
    <col min="8" max="8" width="14.28515625" style="4" customWidth="1"/>
    <col min="9" max="9" width="14.7109375" style="4" customWidth="1"/>
    <col min="10" max="10" width="13.5703125" style="4" customWidth="1"/>
    <col min="11" max="1020" width="8.7109375" style="5"/>
    <col min="1021" max="1025" width="8.7109375" style="6"/>
  </cols>
  <sheetData>
    <row r="1" spans="1:1024" x14ac:dyDescent="0.2">
      <c r="B1" s="3"/>
      <c r="C1" s="3"/>
      <c r="D1" s="3"/>
      <c r="E1" s="3"/>
      <c r="F1" s="2"/>
      <c r="G1" s="3"/>
      <c r="H1" s="1" t="s">
        <v>0</v>
      </c>
      <c r="I1" s="3"/>
      <c r="J1" s="3"/>
    </row>
    <row r="2" spans="1:1024" x14ac:dyDescent="0.2">
      <c r="F2" s="9"/>
      <c r="G2" s="3"/>
      <c r="H2" s="1" t="s">
        <v>1</v>
      </c>
      <c r="I2" s="3"/>
      <c r="J2" s="3"/>
    </row>
    <row r="3" spans="1:1024" x14ac:dyDescent="0.2">
      <c r="F3" s="10"/>
      <c r="G3" s="3"/>
      <c r="H3" s="1" t="s">
        <v>447</v>
      </c>
      <c r="I3" s="3"/>
      <c r="J3" s="3"/>
    </row>
    <row r="4" spans="1:1024" x14ac:dyDescent="0.2">
      <c r="F4" s="11"/>
      <c r="G4" s="3"/>
      <c r="H4" s="1" t="s">
        <v>450</v>
      </c>
      <c r="I4" s="3"/>
      <c r="J4" s="3"/>
    </row>
    <row r="5" spans="1:1024" x14ac:dyDescent="0.2">
      <c r="F5" s="11"/>
      <c r="G5" s="3"/>
      <c r="H5" s="3"/>
      <c r="I5" s="3"/>
      <c r="J5" s="3"/>
    </row>
    <row r="6" spans="1:1024" x14ac:dyDescent="0.2">
      <c r="B6" s="31" t="s">
        <v>449</v>
      </c>
      <c r="C6" s="31"/>
      <c r="D6" s="31"/>
      <c r="E6" s="31"/>
      <c r="F6" s="31"/>
      <c r="G6" s="31"/>
      <c r="H6" s="31"/>
      <c r="I6" s="31"/>
      <c r="J6" s="31"/>
    </row>
    <row r="7" spans="1:1024" x14ac:dyDescent="0.2">
      <c r="B7" s="12"/>
      <c r="C7" s="12"/>
      <c r="D7" s="12"/>
      <c r="E7" s="12"/>
      <c r="F7" s="13"/>
      <c r="G7" s="12"/>
      <c r="H7" s="12"/>
      <c r="J7" s="4" t="s">
        <v>2</v>
      </c>
    </row>
    <row r="8" spans="1:1024" ht="38.25" x14ac:dyDescent="0.2">
      <c r="A8" s="14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448</v>
      </c>
      <c r="I8" s="15" t="s">
        <v>10</v>
      </c>
      <c r="J8" s="16"/>
    </row>
    <row r="9" spans="1:1024" s="21" customFormat="1" x14ac:dyDescent="0.2">
      <c r="A9" s="17">
        <v>1</v>
      </c>
      <c r="B9" s="27" t="s">
        <v>11</v>
      </c>
      <c r="C9" s="28"/>
      <c r="D9" s="28"/>
      <c r="E9" s="27"/>
      <c r="F9" s="28" t="s">
        <v>12</v>
      </c>
      <c r="G9" s="27"/>
      <c r="H9" s="29">
        <v>44637300</v>
      </c>
      <c r="I9" s="29">
        <v>7767643.1799999997</v>
      </c>
      <c r="J9" s="18">
        <f t="shared" ref="J9:J72" si="0">+H9-I9</f>
        <v>36869656.82</v>
      </c>
      <c r="AMG9" s="8"/>
      <c r="AMH9" s="8"/>
      <c r="AMI9" s="8"/>
      <c r="AMJ9" s="8"/>
    </row>
    <row r="10" spans="1:1024" outlineLevel="1" x14ac:dyDescent="0.2">
      <c r="A10" s="16">
        <f>A9+1</f>
        <v>2</v>
      </c>
      <c r="B10" s="22" t="s">
        <v>11</v>
      </c>
      <c r="C10" s="23" t="s">
        <v>13</v>
      </c>
      <c r="D10" s="23"/>
      <c r="E10" s="22"/>
      <c r="F10" s="23"/>
      <c r="G10" s="22"/>
      <c r="H10" s="24">
        <v>26003000</v>
      </c>
      <c r="I10" s="24">
        <v>4724257.1399999997</v>
      </c>
      <c r="J10" s="19">
        <f t="shared" si="0"/>
        <v>21278742.859999999</v>
      </c>
    </row>
    <row r="11" spans="1:1024" outlineLevel="2" x14ac:dyDescent="0.2">
      <c r="A11" s="16">
        <f t="shared" ref="A11:A74" si="1">A10+1</f>
        <v>3</v>
      </c>
      <c r="B11" s="22" t="s">
        <v>11</v>
      </c>
      <c r="C11" s="23" t="s">
        <v>13</v>
      </c>
      <c r="D11" s="23" t="s">
        <v>14</v>
      </c>
      <c r="E11" s="22"/>
      <c r="F11" s="23"/>
      <c r="G11" s="22"/>
      <c r="H11" s="24">
        <v>1127100</v>
      </c>
      <c r="I11" s="24">
        <v>281781.96000000002</v>
      </c>
      <c r="J11" s="19">
        <f t="shared" si="0"/>
        <v>845318.04</v>
      </c>
    </row>
    <row r="12" spans="1:1024" outlineLevel="3" x14ac:dyDescent="0.2">
      <c r="A12" s="16">
        <f t="shared" si="1"/>
        <v>4</v>
      </c>
      <c r="B12" s="22" t="s">
        <v>11</v>
      </c>
      <c r="C12" s="23" t="s">
        <v>13</v>
      </c>
      <c r="D12" s="23" t="s">
        <v>14</v>
      </c>
      <c r="E12" s="22" t="s">
        <v>15</v>
      </c>
      <c r="F12" s="23" t="s">
        <v>16</v>
      </c>
      <c r="G12" s="22" t="s">
        <v>17</v>
      </c>
      <c r="H12" s="24">
        <v>865668.2</v>
      </c>
      <c r="I12" s="24">
        <v>216422.39999999999</v>
      </c>
      <c r="J12" s="19">
        <f t="shared" si="0"/>
        <v>649245.79999999993</v>
      </c>
    </row>
    <row r="13" spans="1:1024" outlineLevel="3" x14ac:dyDescent="0.2">
      <c r="A13" s="16">
        <f t="shared" si="1"/>
        <v>5</v>
      </c>
      <c r="B13" s="22" t="s">
        <v>11</v>
      </c>
      <c r="C13" s="23" t="s">
        <v>13</v>
      </c>
      <c r="D13" s="23" t="s">
        <v>14</v>
      </c>
      <c r="E13" s="22" t="s">
        <v>15</v>
      </c>
      <c r="F13" s="23" t="s">
        <v>16</v>
      </c>
      <c r="G13" s="22" t="s">
        <v>18</v>
      </c>
      <c r="H13" s="24">
        <v>261431.8</v>
      </c>
      <c r="I13" s="24">
        <v>65359.56</v>
      </c>
      <c r="J13" s="19">
        <f t="shared" si="0"/>
        <v>196072.24</v>
      </c>
    </row>
    <row r="14" spans="1:1024" outlineLevel="2" x14ac:dyDescent="0.2">
      <c r="A14" s="16">
        <f t="shared" si="1"/>
        <v>6</v>
      </c>
      <c r="B14" s="22" t="s">
        <v>11</v>
      </c>
      <c r="C14" s="23" t="s">
        <v>13</v>
      </c>
      <c r="D14" s="23" t="s">
        <v>19</v>
      </c>
      <c r="E14" s="22"/>
      <c r="F14" s="23"/>
      <c r="G14" s="22"/>
      <c r="H14" s="24">
        <v>20338300</v>
      </c>
      <c r="I14" s="24">
        <v>4060802.8</v>
      </c>
      <c r="J14" s="19">
        <f t="shared" si="0"/>
        <v>16277497.199999999</v>
      </c>
    </row>
    <row r="15" spans="1:1024" ht="25.5" outlineLevel="3" x14ac:dyDescent="0.2">
      <c r="A15" s="16">
        <f t="shared" si="1"/>
        <v>7</v>
      </c>
      <c r="B15" s="22" t="s">
        <v>11</v>
      </c>
      <c r="C15" s="23" t="s">
        <v>13</v>
      </c>
      <c r="D15" s="23" t="s">
        <v>19</v>
      </c>
      <c r="E15" s="22" t="s">
        <v>20</v>
      </c>
      <c r="F15" s="25" t="s">
        <v>21</v>
      </c>
      <c r="G15" s="22" t="s">
        <v>17</v>
      </c>
      <c r="H15" s="24">
        <v>327726.57</v>
      </c>
      <c r="I15" s="24">
        <v>85320</v>
      </c>
      <c r="J15" s="19">
        <f t="shared" si="0"/>
        <v>242406.57</v>
      </c>
    </row>
    <row r="16" spans="1:1024" ht="25.5" outlineLevel="3" x14ac:dyDescent="0.2">
      <c r="A16" s="16">
        <f t="shared" si="1"/>
        <v>8</v>
      </c>
      <c r="B16" s="22" t="s">
        <v>11</v>
      </c>
      <c r="C16" s="23" t="s">
        <v>13</v>
      </c>
      <c r="D16" s="23" t="s">
        <v>19</v>
      </c>
      <c r="E16" s="22" t="s">
        <v>20</v>
      </c>
      <c r="F16" s="25" t="s">
        <v>21</v>
      </c>
      <c r="G16" s="22" t="s">
        <v>18</v>
      </c>
      <c r="H16" s="24">
        <v>98973.43</v>
      </c>
      <c r="I16" s="24">
        <v>25766.639999999999</v>
      </c>
      <c r="J16" s="19">
        <f t="shared" si="0"/>
        <v>73206.789999999994</v>
      </c>
    </row>
    <row r="17" spans="1:10" ht="25.5" outlineLevel="3" x14ac:dyDescent="0.2">
      <c r="A17" s="16">
        <f t="shared" si="1"/>
        <v>9</v>
      </c>
      <c r="B17" s="22" t="s">
        <v>11</v>
      </c>
      <c r="C17" s="23" t="s">
        <v>13</v>
      </c>
      <c r="D17" s="23" t="s">
        <v>19</v>
      </c>
      <c r="E17" s="22" t="s">
        <v>22</v>
      </c>
      <c r="F17" s="25" t="s">
        <v>23</v>
      </c>
      <c r="G17" s="22" t="s">
        <v>17</v>
      </c>
      <c r="H17" s="24">
        <v>63936</v>
      </c>
      <c r="I17" s="24">
        <v>15984</v>
      </c>
      <c r="J17" s="19">
        <f t="shared" si="0"/>
        <v>47952</v>
      </c>
    </row>
    <row r="18" spans="1:10" ht="25.5" outlineLevel="3" x14ac:dyDescent="0.2">
      <c r="A18" s="16">
        <f t="shared" si="1"/>
        <v>10</v>
      </c>
      <c r="B18" s="22" t="s">
        <v>11</v>
      </c>
      <c r="C18" s="23" t="s">
        <v>13</v>
      </c>
      <c r="D18" s="23" t="s">
        <v>19</v>
      </c>
      <c r="E18" s="22" t="s">
        <v>22</v>
      </c>
      <c r="F18" s="25" t="s">
        <v>23</v>
      </c>
      <c r="G18" s="22" t="s">
        <v>18</v>
      </c>
      <c r="H18" s="24">
        <v>19308.669999999998</v>
      </c>
      <c r="I18" s="24">
        <v>4827.16</v>
      </c>
      <c r="J18" s="19">
        <f t="shared" si="0"/>
        <v>14481.509999999998</v>
      </c>
    </row>
    <row r="19" spans="1:10" ht="25.5" outlineLevel="3" x14ac:dyDescent="0.2">
      <c r="A19" s="16">
        <f t="shared" si="1"/>
        <v>11</v>
      </c>
      <c r="B19" s="22" t="s">
        <v>11</v>
      </c>
      <c r="C19" s="23" t="s">
        <v>13</v>
      </c>
      <c r="D19" s="23" t="s">
        <v>19</v>
      </c>
      <c r="E19" s="22" t="s">
        <v>24</v>
      </c>
      <c r="F19" s="23" t="s">
        <v>25</v>
      </c>
      <c r="G19" s="22" t="s">
        <v>17</v>
      </c>
      <c r="H19" s="24">
        <v>8071121.3499999996</v>
      </c>
      <c r="I19" s="24">
        <v>1688572.99</v>
      </c>
      <c r="J19" s="19">
        <f t="shared" si="0"/>
        <v>6382548.3599999994</v>
      </c>
    </row>
    <row r="20" spans="1:10" ht="25.5" outlineLevel="3" x14ac:dyDescent="0.2">
      <c r="A20" s="16">
        <f t="shared" si="1"/>
        <v>12</v>
      </c>
      <c r="B20" s="22" t="s">
        <v>11</v>
      </c>
      <c r="C20" s="23" t="s">
        <v>13</v>
      </c>
      <c r="D20" s="23" t="s">
        <v>19</v>
      </c>
      <c r="E20" s="22" t="s">
        <v>24</v>
      </c>
      <c r="F20" s="23" t="s">
        <v>25</v>
      </c>
      <c r="G20" s="22" t="s">
        <v>26</v>
      </c>
      <c r="H20" s="24">
        <v>200000</v>
      </c>
      <c r="I20" s="24">
        <v>18080</v>
      </c>
      <c r="J20" s="19">
        <f t="shared" si="0"/>
        <v>181920</v>
      </c>
    </row>
    <row r="21" spans="1:10" ht="25.5" outlineLevel="3" x14ac:dyDescent="0.2">
      <c r="A21" s="16">
        <f t="shared" si="1"/>
        <v>13</v>
      </c>
      <c r="B21" s="22" t="s">
        <v>11</v>
      </c>
      <c r="C21" s="23" t="s">
        <v>13</v>
      </c>
      <c r="D21" s="23" t="s">
        <v>19</v>
      </c>
      <c r="E21" s="22" t="s">
        <v>24</v>
      </c>
      <c r="F21" s="23" t="s">
        <v>25</v>
      </c>
      <c r="G21" s="22" t="s">
        <v>18</v>
      </c>
      <c r="H21" s="24">
        <v>2437478.65</v>
      </c>
      <c r="I21" s="24">
        <v>534662.13</v>
      </c>
      <c r="J21" s="19">
        <f t="shared" si="0"/>
        <v>1902816.52</v>
      </c>
    </row>
    <row r="22" spans="1:10" ht="25.5" outlineLevel="3" x14ac:dyDescent="0.2">
      <c r="A22" s="16">
        <f t="shared" si="1"/>
        <v>14</v>
      </c>
      <c r="B22" s="22" t="s">
        <v>11</v>
      </c>
      <c r="C22" s="23" t="s">
        <v>13</v>
      </c>
      <c r="D22" s="23" t="s">
        <v>19</v>
      </c>
      <c r="E22" s="22" t="s">
        <v>24</v>
      </c>
      <c r="F22" s="23" t="s">
        <v>25</v>
      </c>
      <c r="G22" s="22" t="s">
        <v>27</v>
      </c>
      <c r="H22" s="24">
        <v>6335500</v>
      </c>
      <c r="I22" s="24">
        <v>933543.41</v>
      </c>
      <c r="J22" s="19">
        <f t="shared" si="0"/>
        <v>5401956.5899999999</v>
      </c>
    </row>
    <row r="23" spans="1:10" ht="25.5" outlineLevel="3" x14ac:dyDescent="0.2">
      <c r="A23" s="16">
        <f t="shared" si="1"/>
        <v>15</v>
      </c>
      <c r="B23" s="22" t="s">
        <v>11</v>
      </c>
      <c r="C23" s="23" t="s">
        <v>13</v>
      </c>
      <c r="D23" s="23" t="s">
        <v>19</v>
      </c>
      <c r="E23" s="22" t="s">
        <v>352</v>
      </c>
      <c r="F23" s="23" t="s">
        <v>25</v>
      </c>
      <c r="G23" s="22" t="s">
        <v>17</v>
      </c>
      <c r="H23" s="24">
        <v>2138444.9500000002</v>
      </c>
      <c r="I23" s="24">
        <v>583753.55000000005</v>
      </c>
      <c r="J23" s="19">
        <f t="shared" si="0"/>
        <v>1554691.4000000001</v>
      </c>
    </row>
    <row r="24" spans="1:10" ht="25.5" outlineLevel="3" x14ac:dyDescent="0.2">
      <c r="A24" s="16">
        <f t="shared" si="1"/>
        <v>16</v>
      </c>
      <c r="B24" s="22" t="s">
        <v>11</v>
      </c>
      <c r="C24" s="23" t="s">
        <v>13</v>
      </c>
      <c r="D24" s="23" t="s">
        <v>19</v>
      </c>
      <c r="E24" s="22" t="s">
        <v>352</v>
      </c>
      <c r="F24" s="23" t="s">
        <v>25</v>
      </c>
      <c r="G24" s="22" t="s">
        <v>18</v>
      </c>
      <c r="H24" s="24">
        <v>645810.38</v>
      </c>
      <c r="I24" s="24">
        <v>170292.92</v>
      </c>
      <c r="J24" s="19">
        <f t="shared" si="0"/>
        <v>475517.45999999996</v>
      </c>
    </row>
    <row r="25" spans="1:10" outlineLevel="3" x14ac:dyDescent="0.2">
      <c r="A25" s="16">
        <f t="shared" si="1"/>
        <v>17</v>
      </c>
      <c r="B25" s="22" t="s">
        <v>11</v>
      </c>
      <c r="C25" s="23" t="s">
        <v>13</v>
      </c>
      <c r="D25" s="23" t="s">
        <v>28</v>
      </c>
      <c r="E25" s="22"/>
      <c r="F25" s="23"/>
      <c r="G25" s="22"/>
      <c r="H25" s="24">
        <v>2500000</v>
      </c>
      <c r="I25" s="24">
        <v>0</v>
      </c>
      <c r="J25" s="19">
        <f t="shared" si="0"/>
        <v>2500000</v>
      </c>
    </row>
    <row r="26" spans="1:10" outlineLevel="3" x14ac:dyDescent="0.2">
      <c r="A26" s="16">
        <f t="shared" si="1"/>
        <v>18</v>
      </c>
      <c r="B26" s="22" t="s">
        <v>11</v>
      </c>
      <c r="C26" s="23" t="s">
        <v>13</v>
      </c>
      <c r="D26" s="23" t="s">
        <v>28</v>
      </c>
      <c r="E26" s="22" t="s">
        <v>29</v>
      </c>
      <c r="F26" s="23" t="s">
        <v>30</v>
      </c>
      <c r="G26" s="22" t="s">
        <v>31</v>
      </c>
      <c r="H26" s="24">
        <v>2500000</v>
      </c>
      <c r="I26" s="24">
        <v>0</v>
      </c>
      <c r="J26" s="19">
        <f t="shared" si="0"/>
        <v>2500000</v>
      </c>
    </row>
    <row r="27" spans="1:10" outlineLevel="3" x14ac:dyDescent="0.2">
      <c r="A27" s="16">
        <f t="shared" si="1"/>
        <v>19</v>
      </c>
      <c r="B27" s="22" t="s">
        <v>11</v>
      </c>
      <c r="C27" s="23" t="s">
        <v>13</v>
      </c>
      <c r="D27" s="23" t="s">
        <v>32</v>
      </c>
      <c r="E27" s="22"/>
      <c r="F27" s="23"/>
      <c r="G27" s="22"/>
      <c r="H27" s="24">
        <v>2037600</v>
      </c>
      <c r="I27" s="24">
        <v>381672.38</v>
      </c>
      <c r="J27" s="19">
        <f t="shared" si="0"/>
        <v>1655927.62</v>
      </c>
    </row>
    <row r="28" spans="1:10" ht="25.5" outlineLevel="3" x14ac:dyDescent="0.2">
      <c r="A28" s="16">
        <f t="shared" si="1"/>
        <v>20</v>
      </c>
      <c r="B28" s="22" t="s">
        <v>11</v>
      </c>
      <c r="C28" s="23" t="s">
        <v>13</v>
      </c>
      <c r="D28" s="23" t="s">
        <v>32</v>
      </c>
      <c r="E28" s="22" t="s">
        <v>33</v>
      </c>
      <c r="F28" s="25" t="s">
        <v>34</v>
      </c>
      <c r="G28" s="22" t="s">
        <v>27</v>
      </c>
      <c r="H28" s="24">
        <v>125000</v>
      </c>
      <c r="I28" s="24">
        <v>20871.5</v>
      </c>
      <c r="J28" s="19">
        <f t="shared" si="0"/>
        <v>104128.5</v>
      </c>
    </row>
    <row r="29" spans="1:10" ht="25.5" outlineLevel="2" x14ac:dyDescent="0.2">
      <c r="A29" s="16">
        <f t="shared" si="1"/>
        <v>21</v>
      </c>
      <c r="B29" s="22" t="s">
        <v>11</v>
      </c>
      <c r="C29" s="23" t="s">
        <v>13</v>
      </c>
      <c r="D29" s="23" t="s">
        <v>32</v>
      </c>
      <c r="E29" s="22" t="s">
        <v>35</v>
      </c>
      <c r="F29" s="23" t="s">
        <v>36</v>
      </c>
      <c r="G29" s="22" t="s">
        <v>27</v>
      </c>
      <c r="H29" s="24">
        <v>215000</v>
      </c>
      <c r="I29" s="24">
        <v>0</v>
      </c>
      <c r="J29" s="19">
        <f t="shared" si="0"/>
        <v>215000</v>
      </c>
    </row>
    <row r="30" spans="1:10" outlineLevel="3" x14ac:dyDescent="0.2">
      <c r="A30" s="16">
        <f t="shared" si="1"/>
        <v>22</v>
      </c>
      <c r="B30" s="22" t="s">
        <v>11</v>
      </c>
      <c r="C30" s="23" t="s">
        <v>13</v>
      </c>
      <c r="D30" s="23" t="s">
        <v>32</v>
      </c>
      <c r="E30" s="22" t="s">
        <v>37</v>
      </c>
      <c r="F30" s="23" t="s">
        <v>38</v>
      </c>
      <c r="G30" s="22" t="s">
        <v>17</v>
      </c>
      <c r="H30" s="24">
        <v>123294.2</v>
      </c>
      <c r="I30" s="24">
        <v>30207.17</v>
      </c>
      <c r="J30" s="19">
        <f t="shared" si="0"/>
        <v>93087.03</v>
      </c>
    </row>
    <row r="31" spans="1:10" outlineLevel="2" x14ac:dyDescent="0.2">
      <c r="A31" s="16">
        <f t="shared" si="1"/>
        <v>23</v>
      </c>
      <c r="B31" s="22" t="s">
        <v>11</v>
      </c>
      <c r="C31" s="23" t="s">
        <v>13</v>
      </c>
      <c r="D31" s="23" t="s">
        <v>32</v>
      </c>
      <c r="E31" s="22" t="s">
        <v>37</v>
      </c>
      <c r="F31" s="23" t="s">
        <v>38</v>
      </c>
      <c r="G31" s="22" t="s">
        <v>18</v>
      </c>
      <c r="H31" s="24">
        <v>37234.800000000003</v>
      </c>
      <c r="I31" s="24">
        <v>9122.58</v>
      </c>
      <c r="J31" s="19">
        <f t="shared" si="0"/>
        <v>28112.22</v>
      </c>
    </row>
    <row r="32" spans="1:10" outlineLevel="3" x14ac:dyDescent="0.2">
      <c r="A32" s="16">
        <f t="shared" si="1"/>
        <v>24</v>
      </c>
      <c r="B32" s="22" t="s">
        <v>11</v>
      </c>
      <c r="C32" s="23" t="s">
        <v>13</v>
      </c>
      <c r="D32" s="23" t="s">
        <v>32</v>
      </c>
      <c r="E32" s="22" t="s">
        <v>37</v>
      </c>
      <c r="F32" s="23" t="s">
        <v>38</v>
      </c>
      <c r="G32" s="22" t="s">
        <v>27</v>
      </c>
      <c r="H32" s="24">
        <v>55871</v>
      </c>
      <c r="I32" s="24">
        <v>0</v>
      </c>
      <c r="J32" s="19">
        <f t="shared" si="0"/>
        <v>55871</v>
      </c>
    </row>
    <row r="33" spans="1:10" ht="25.5" outlineLevel="2" x14ac:dyDescent="0.2">
      <c r="A33" s="16">
        <f t="shared" si="1"/>
        <v>25</v>
      </c>
      <c r="B33" s="22" t="s">
        <v>11</v>
      </c>
      <c r="C33" s="23" t="s">
        <v>13</v>
      </c>
      <c r="D33" s="23" t="s">
        <v>32</v>
      </c>
      <c r="E33" s="22" t="s">
        <v>39</v>
      </c>
      <c r="F33" s="23" t="s">
        <v>40</v>
      </c>
      <c r="G33" s="22" t="s">
        <v>17</v>
      </c>
      <c r="H33" s="24">
        <v>325033.8</v>
      </c>
      <c r="I33" s="24">
        <v>59265.919999999998</v>
      </c>
      <c r="J33" s="19">
        <f t="shared" si="0"/>
        <v>265767.88</v>
      </c>
    </row>
    <row r="34" spans="1:10" ht="25.5" outlineLevel="3" x14ac:dyDescent="0.2">
      <c r="A34" s="16">
        <f t="shared" si="1"/>
        <v>26</v>
      </c>
      <c r="B34" s="22" t="s">
        <v>11</v>
      </c>
      <c r="C34" s="23" t="s">
        <v>13</v>
      </c>
      <c r="D34" s="23" t="s">
        <v>32</v>
      </c>
      <c r="E34" s="22" t="s">
        <v>39</v>
      </c>
      <c r="F34" s="23" t="s">
        <v>40</v>
      </c>
      <c r="G34" s="22" t="s">
        <v>18</v>
      </c>
      <c r="H34" s="24">
        <v>98160.2</v>
      </c>
      <c r="I34" s="24">
        <v>14759.16</v>
      </c>
      <c r="J34" s="19">
        <f t="shared" si="0"/>
        <v>83401.039999999994</v>
      </c>
    </row>
    <row r="35" spans="1:10" ht="25.5" outlineLevel="3" x14ac:dyDescent="0.2">
      <c r="A35" s="16">
        <f t="shared" si="1"/>
        <v>27</v>
      </c>
      <c r="B35" s="22" t="s">
        <v>11</v>
      </c>
      <c r="C35" s="23" t="s">
        <v>13</v>
      </c>
      <c r="D35" s="23" t="s">
        <v>32</v>
      </c>
      <c r="E35" s="22" t="s">
        <v>39</v>
      </c>
      <c r="F35" s="23" t="s">
        <v>40</v>
      </c>
      <c r="G35" s="22" t="s">
        <v>27</v>
      </c>
      <c r="H35" s="24">
        <v>27606</v>
      </c>
      <c r="I35" s="24">
        <v>18174.919999999998</v>
      </c>
      <c r="J35" s="19">
        <f t="shared" si="0"/>
        <v>9431.0800000000017</v>
      </c>
    </row>
    <row r="36" spans="1:10" ht="25.5" outlineLevel="3" x14ac:dyDescent="0.2">
      <c r="A36" s="16">
        <f t="shared" si="1"/>
        <v>28</v>
      </c>
      <c r="B36" s="22" t="s">
        <v>11</v>
      </c>
      <c r="C36" s="23" t="s">
        <v>13</v>
      </c>
      <c r="D36" s="23" t="s">
        <v>32</v>
      </c>
      <c r="E36" s="22" t="s">
        <v>41</v>
      </c>
      <c r="F36" s="23" t="s">
        <v>42</v>
      </c>
      <c r="G36" s="22" t="s">
        <v>17</v>
      </c>
      <c r="H36" s="24">
        <v>650067.6</v>
      </c>
      <c r="I36" s="24">
        <v>134567.23000000001</v>
      </c>
      <c r="J36" s="19">
        <f t="shared" si="0"/>
        <v>515500.37</v>
      </c>
    </row>
    <row r="37" spans="1:10" ht="25.5" outlineLevel="3" x14ac:dyDescent="0.2">
      <c r="A37" s="16">
        <f t="shared" si="1"/>
        <v>29</v>
      </c>
      <c r="B37" s="22" t="s">
        <v>11</v>
      </c>
      <c r="C37" s="23" t="s">
        <v>13</v>
      </c>
      <c r="D37" s="23" t="s">
        <v>32</v>
      </c>
      <c r="E37" s="22" t="s">
        <v>41</v>
      </c>
      <c r="F37" s="23" t="s">
        <v>42</v>
      </c>
      <c r="G37" s="22" t="s">
        <v>18</v>
      </c>
      <c r="H37" s="24">
        <v>196320.4</v>
      </c>
      <c r="I37" s="24">
        <v>40703.9</v>
      </c>
      <c r="J37" s="19">
        <f t="shared" si="0"/>
        <v>155616.5</v>
      </c>
    </row>
    <row r="38" spans="1:10" ht="25.5" outlineLevel="3" x14ac:dyDescent="0.2">
      <c r="A38" s="16">
        <f t="shared" si="1"/>
        <v>30</v>
      </c>
      <c r="B38" s="22" t="s">
        <v>11</v>
      </c>
      <c r="C38" s="23" t="s">
        <v>13</v>
      </c>
      <c r="D38" s="23" t="s">
        <v>32</v>
      </c>
      <c r="E38" s="22" t="s">
        <v>41</v>
      </c>
      <c r="F38" s="23" t="s">
        <v>42</v>
      </c>
      <c r="G38" s="22" t="s">
        <v>27</v>
      </c>
      <c r="H38" s="24">
        <v>69012</v>
      </c>
      <c r="I38" s="24">
        <v>39000</v>
      </c>
      <c r="J38" s="19">
        <f t="shared" si="0"/>
        <v>30012</v>
      </c>
    </row>
    <row r="39" spans="1:10" ht="25.5" outlineLevel="3" x14ac:dyDescent="0.2">
      <c r="A39" s="16">
        <f t="shared" si="1"/>
        <v>31</v>
      </c>
      <c r="B39" s="22" t="s">
        <v>11</v>
      </c>
      <c r="C39" s="23" t="s">
        <v>13</v>
      </c>
      <c r="D39" s="23" t="s">
        <v>32</v>
      </c>
      <c r="E39" s="22" t="s">
        <v>24</v>
      </c>
      <c r="F39" s="23" t="s">
        <v>25</v>
      </c>
      <c r="G39" s="22" t="s">
        <v>27</v>
      </c>
      <c r="H39" s="24">
        <v>100000</v>
      </c>
      <c r="I39" s="24">
        <v>0</v>
      </c>
      <c r="J39" s="19">
        <f t="shared" si="0"/>
        <v>100000</v>
      </c>
    </row>
    <row r="40" spans="1:10" outlineLevel="3" x14ac:dyDescent="0.2">
      <c r="A40" s="16">
        <f t="shared" si="1"/>
        <v>32</v>
      </c>
      <c r="B40" s="22" t="s">
        <v>11</v>
      </c>
      <c r="C40" s="23" t="s">
        <v>13</v>
      </c>
      <c r="D40" s="23" t="s">
        <v>32</v>
      </c>
      <c r="E40" s="22" t="s">
        <v>353</v>
      </c>
      <c r="F40" s="23" t="s">
        <v>354</v>
      </c>
      <c r="G40" s="22" t="s">
        <v>43</v>
      </c>
      <c r="H40" s="24">
        <v>15000</v>
      </c>
      <c r="I40" s="24">
        <v>15000</v>
      </c>
      <c r="J40" s="19">
        <f t="shared" si="0"/>
        <v>0</v>
      </c>
    </row>
    <row r="41" spans="1:10" outlineLevel="3" x14ac:dyDescent="0.2">
      <c r="A41" s="16">
        <f t="shared" si="1"/>
        <v>33</v>
      </c>
      <c r="B41" s="22" t="s">
        <v>11</v>
      </c>
      <c r="C41" s="23" t="s">
        <v>45</v>
      </c>
      <c r="D41" s="23"/>
      <c r="E41" s="22"/>
      <c r="F41" s="23"/>
      <c r="G41" s="22"/>
      <c r="H41" s="24">
        <v>1391300</v>
      </c>
      <c r="I41" s="24">
        <v>224889.12</v>
      </c>
      <c r="J41" s="19">
        <f t="shared" si="0"/>
        <v>1166410.8799999999</v>
      </c>
    </row>
    <row r="42" spans="1:10" outlineLevel="3" x14ac:dyDescent="0.2">
      <c r="A42" s="16">
        <f t="shared" si="1"/>
        <v>34</v>
      </c>
      <c r="B42" s="22" t="s">
        <v>11</v>
      </c>
      <c r="C42" s="23" t="s">
        <v>45</v>
      </c>
      <c r="D42" s="23" t="s">
        <v>46</v>
      </c>
      <c r="E42" s="22"/>
      <c r="F42" s="23"/>
      <c r="G42" s="22"/>
      <c r="H42" s="24">
        <v>1391300</v>
      </c>
      <c r="I42" s="24">
        <v>224889.12</v>
      </c>
      <c r="J42" s="19">
        <f t="shared" si="0"/>
        <v>1166410.8799999999</v>
      </c>
    </row>
    <row r="43" spans="1:10" ht="25.5" outlineLevel="3" x14ac:dyDescent="0.2">
      <c r="A43" s="16">
        <f t="shared" si="1"/>
        <v>35</v>
      </c>
      <c r="B43" s="22" t="s">
        <v>11</v>
      </c>
      <c r="C43" s="23" t="s">
        <v>45</v>
      </c>
      <c r="D43" s="23" t="s">
        <v>46</v>
      </c>
      <c r="E43" s="22" t="s">
        <v>47</v>
      </c>
      <c r="F43" s="23" t="s">
        <v>48</v>
      </c>
      <c r="G43" s="22" t="s">
        <v>27</v>
      </c>
      <c r="H43" s="24">
        <v>1391300</v>
      </c>
      <c r="I43" s="24">
        <v>224889.12</v>
      </c>
      <c r="J43" s="19">
        <f t="shared" si="0"/>
        <v>1166410.8799999999</v>
      </c>
    </row>
    <row r="44" spans="1:10" outlineLevel="3" x14ac:dyDescent="0.2">
      <c r="A44" s="16">
        <f t="shared" si="1"/>
        <v>36</v>
      </c>
      <c r="B44" s="22" t="s">
        <v>11</v>
      </c>
      <c r="C44" s="23" t="s">
        <v>19</v>
      </c>
      <c r="D44" s="23"/>
      <c r="E44" s="22"/>
      <c r="F44" s="23"/>
      <c r="G44" s="22"/>
      <c r="H44" s="24">
        <v>17153400</v>
      </c>
      <c r="I44" s="24">
        <v>2818496.92</v>
      </c>
      <c r="J44" s="19">
        <f t="shared" si="0"/>
        <v>14334903.08</v>
      </c>
    </row>
    <row r="45" spans="1:10" outlineLevel="3" x14ac:dyDescent="0.2">
      <c r="A45" s="16">
        <f t="shared" si="1"/>
        <v>37</v>
      </c>
      <c r="B45" s="22" t="s">
        <v>11</v>
      </c>
      <c r="C45" s="23" t="s">
        <v>19</v>
      </c>
      <c r="D45" s="23" t="s">
        <v>49</v>
      </c>
      <c r="E45" s="22"/>
      <c r="F45" s="23"/>
      <c r="G45" s="22"/>
      <c r="H45" s="24">
        <v>16903400</v>
      </c>
      <c r="I45" s="24">
        <v>2723397.8</v>
      </c>
      <c r="J45" s="19">
        <f t="shared" si="0"/>
        <v>14180002.199999999</v>
      </c>
    </row>
    <row r="46" spans="1:10" ht="25.5" outlineLevel="3" x14ac:dyDescent="0.2">
      <c r="A46" s="16">
        <f t="shared" si="1"/>
        <v>38</v>
      </c>
      <c r="B46" s="22" t="s">
        <v>11</v>
      </c>
      <c r="C46" s="23" t="s">
        <v>19</v>
      </c>
      <c r="D46" s="23" t="s">
        <v>49</v>
      </c>
      <c r="E46" s="22" t="s">
        <v>50</v>
      </c>
      <c r="F46" s="23" t="s">
        <v>51</v>
      </c>
      <c r="G46" s="22" t="s">
        <v>355</v>
      </c>
      <c r="H46" s="24">
        <v>16903400</v>
      </c>
      <c r="I46" s="24">
        <v>2723397.8</v>
      </c>
      <c r="J46" s="19">
        <f t="shared" si="0"/>
        <v>14180002.199999999</v>
      </c>
    </row>
    <row r="47" spans="1:10" outlineLevel="3" x14ac:dyDescent="0.2">
      <c r="A47" s="16">
        <f t="shared" si="1"/>
        <v>39</v>
      </c>
      <c r="B47" s="22" t="s">
        <v>11</v>
      </c>
      <c r="C47" s="23" t="s">
        <v>19</v>
      </c>
      <c r="D47" s="23" t="s">
        <v>52</v>
      </c>
      <c r="E47" s="22"/>
      <c r="F47" s="23"/>
      <c r="G47" s="22"/>
      <c r="H47" s="24">
        <v>250000</v>
      </c>
      <c r="I47" s="24">
        <v>95099.12</v>
      </c>
      <c r="J47" s="19">
        <f t="shared" si="0"/>
        <v>154900.88</v>
      </c>
    </row>
    <row r="48" spans="1:10" ht="38.25" outlineLevel="3" x14ac:dyDescent="0.2">
      <c r="A48" s="16">
        <f t="shared" si="1"/>
        <v>40</v>
      </c>
      <c r="B48" s="22" t="s">
        <v>11</v>
      </c>
      <c r="C48" s="23" t="s">
        <v>19</v>
      </c>
      <c r="D48" s="23" t="s">
        <v>52</v>
      </c>
      <c r="E48" s="22" t="s">
        <v>53</v>
      </c>
      <c r="F48" s="25" t="s">
        <v>54</v>
      </c>
      <c r="G48" s="22" t="s">
        <v>355</v>
      </c>
      <c r="H48" s="24">
        <v>50000</v>
      </c>
      <c r="I48" s="24">
        <v>0</v>
      </c>
      <c r="J48" s="19">
        <f t="shared" si="0"/>
        <v>50000</v>
      </c>
    </row>
    <row r="49" spans="1:1024" ht="38.25" outlineLevel="3" x14ac:dyDescent="0.2">
      <c r="A49" s="16">
        <f t="shared" si="1"/>
        <v>41</v>
      </c>
      <c r="B49" s="22" t="s">
        <v>11</v>
      </c>
      <c r="C49" s="23" t="s">
        <v>19</v>
      </c>
      <c r="D49" s="23" t="s">
        <v>52</v>
      </c>
      <c r="E49" s="22" t="s">
        <v>55</v>
      </c>
      <c r="F49" s="25" t="s">
        <v>56</v>
      </c>
      <c r="G49" s="22" t="s">
        <v>355</v>
      </c>
      <c r="H49" s="24">
        <v>50000</v>
      </c>
      <c r="I49" s="24">
        <v>0</v>
      </c>
      <c r="J49" s="19">
        <f t="shared" si="0"/>
        <v>50000</v>
      </c>
    </row>
    <row r="50" spans="1:1024" ht="38.25" outlineLevel="3" x14ac:dyDescent="0.2">
      <c r="A50" s="16">
        <f t="shared" si="1"/>
        <v>42</v>
      </c>
      <c r="B50" s="22" t="s">
        <v>11</v>
      </c>
      <c r="C50" s="23" t="s">
        <v>19</v>
      </c>
      <c r="D50" s="23" t="s">
        <v>52</v>
      </c>
      <c r="E50" s="22" t="s">
        <v>57</v>
      </c>
      <c r="F50" s="25" t="s">
        <v>58</v>
      </c>
      <c r="G50" s="22" t="s">
        <v>355</v>
      </c>
      <c r="H50" s="24">
        <v>10000</v>
      </c>
      <c r="I50" s="24">
        <v>0</v>
      </c>
      <c r="J50" s="19">
        <f t="shared" si="0"/>
        <v>10000</v>
      </c>
    </row>
    <row r="51" spans="1:1024" ht="25.5" outlineLevel="1" x14ac:dyDescent="0.2">
      <c r="A51" s="16">
        <f t="shared" si="1"/>
        <v>43</v>
      </c>
      <c r="B51" s="22" t="s">
        <v>11</v>
      </c>
      <c r="C51" s="23" t="s">
        <v>19</v>
      </c>
      <c r="D51" s="23" t="s">
        <v>52</v>
      </c>
      <c r="E51" s="22" t="s">
        <v>59</v>
      </c>
      <c r="F51" s="23" t="s">
        <v>60</v>
      </c>
      <c r="G51" s="22" t="s">
        <v>355</v>
      </c>
      <c r="H51" s="24">
        <v>140000</v>
      </c>
      <c r="I51" s="24">
        <v>95099.12</v>
      </c>
      <c r="J51" s="19">
        <f t="shared" si="0"/>
        <v>44900.880000000005</v>
      </c>
    </row>
    <row r="52" spans="1:1024" outlineLevel="2" x14ac:dyDescent="0.2">
      <c r="A52" s="16">
        <f t="shared" si="1"/>
        <v>44</v>
      </c>
      <c r="B52" s="22" t="s">
        <v>11</v>
      </c>
      <c r="C52" s="23" t="s">
        <v>46</v>
      </c>
      <c r="D52" s="23"/>
      <c r="E52" s="22"/>
      <c r="F52" s="23"/>
      <c r="G52" s="22"/>
      <c r="H52" s="24">
        <v>89600</v>
      </c>
      <c r="I52" s="24">
        <v>0</v>
      </c>
      <c r="J52" s="19">
        <f t="shared" si="0"/>
        <v>89600</v>
      </c>
    </row>
    <row r="53" spans="1:1024" outlineLevel="3" x14ac:dyDescent="0.2">
      <c r="A53" s="16">
        <f t="shared" si="1"/>
        <v>45</v>
      </c>
      <c r="B53" s="22" t="s">
        <v>11</v>
      </c>
      <c r="C53" s="23" t="s">
        <v>46</v>
      </c>
      <c r="D53" s="23" t="s">
        <v>46</v>
      </c>
      <c r="E53" s="22"/>
      <c r="F53" s="23"/>
      <c r="G53" s="22"/>
      <c r="H53" s="24">
        <v>89600</v>
      </c>
      <c r="I53" s="24">
        <v>0</v>
      </c>
      <c r="J53" s="19">
        <f t="shared" si="0"/>
        <v>89600</v>
      </c>
    </row>
    <row r="54" spans="1:1024" ht="25.5" outlineLevel="1" x14ac:dyDescent="0.2">
      <c r="A54" s="16">
        <f t="shared" si="1"/>
        <v>46</v>
      </c>
      <c r="B54" s="22" t="s">
        <v>11</v>
      </c>
      <c r="C54" s="23" t="s">
        <v>46</v>
      </c>
      <c r="D54" s="23" t="s">
        <v>46</v>
      </c>
      <c r="E54" s="22" t="s">
        <v>61</v>
      </c>
      <c r="F54" s="23" t="s">
        <v>62</v>
      </c>
      <c r="G54" s="22" t="s">
        <v>27</v>
      </c>
      <c r="H54" s="24">
        <v>80000</v>
      </c>
      <c r="I54" s="24">
        <v>0</v>
      </c>
      <c r="J54" s="19">
        <f t="shared" si="0"/>
        <v>80000</v>
      </c>
    </row>
    <row r="55" spans="1:1024" ht="25.5" outlineLevel="2" x14ac:dyDescent="0.2">
      <c r="A55" s="16">
        <f t="shared" si="1"/>
        <v>47</v>
      </c>
      <c r="B55" s="22" t="s">
        <v>11</v>
      </c>
      <c r="C55" s="23" t="s">
        <v>46</v>
      </c>
      <c r="D55" s="23" t="s">
        <v>46</v>
      </c>
      <c r="E55" s="22" t="s">
        <v>63</v>
      </c>
      <c r="F55" s="25" t="s">
        <v>64</v>
      </c>
      <c r="G55" s="22" t="s">
        <v>27</v>
      </c>
      <c r="H55" s="24">
        <v>9600</v>
      </c>
      <c r="I55" s="24">
        <v>0</v>
      </c>
      <c r="J55" s="19">
        <f t="shared" si="0"/>
        <v>9600</v>
      </c>
    </row>
    <row r="56" spans="1:1024" s="8" customFormat="1" outlineLevel="3" x14ac:dyDescent="0.2">
      <c r="A56" s="17">
        <f t="shared" si="1"/>
        <v>48</v>
      </c>
      <c r="B56" s="27" t="s">
        <v>65</v>
      </c>
      <c r="C56" s="28"/>
      <c r="D56" s="28"/>
      <c r="E56" s="27"/>
      <c r="F56" s="28" t="s">
        <v>66</v>
      </c>
      <c r="G56" s="27"/>
      <c r="H56" s="29">
        <v>5610700</v>
      </c>
      <c r="I56" s="29">
        <v>1094007.5900000001</v>
      </c>
      <c r="J56" s="18">
        <f t="shared" si="0"/>
        <v>4516692.41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  <c r="AER56" s="21"/>
      <c r="AES56" s="21"/>
      <c r="AET56" s="21"/>
      <c r="AEU56" s="21"/>
      <c r="AEV56" s="21"/>
      <c r="AEW56" s="21"/>
      <c r="AEX56" s="21"/>
      <c r="AEY56" s="21"/>
      <c r="AEZ56" s="21"/>
      <c r="AFA56" s="21"/>
      <c r="AFB56" s="21"/>
      <c r="AFC56" s="21"/>
      <c r="AFD56" s="21"/>
      <c r="AFE56" s="21"/>
      <c r="AFF56" s="21"/>
      <c r="AFG56" s="21"/>
      <c r="AFH56" s="21"/>
      <c r="AFI56" s="21"/>
      <c r="AFJ56" s="21"/>
      <c r="AFK56" s="21"/>
      <c r="AFL56" s="21"/>
      <c r="AFM56" s="21"/>
      <c r="AFN56" s="21"/>
      <c r="AFO56" s="21"/>
      <c r="AFP56" s="21"/>
      <c r="AFQ56" s="21"/>
      <c r="AFR56" s="21"/>
      <c r="AFS56" s="21"/>
      <c r="AFT56" s="21"/>
      <c r="AFU56" s="21"/>
      <c r="AFV56" s="21"/>
      <c r="AFW56" s="21"/>
      <c r="AFX56" s="21"/>
      <c r="AFY56" s="21"/>
      <c r="AFZ56" s="21"/>
      <c r="AGA56" s="21"/>
      <c r="AGB56" s="21"/>
      <c r="AGC56" s="21"/>
      <c r="AGD56" s="21"/>
      <c r="AGE56" s="21"/>
      <c r="AGF56" s="21"/>
      <c r="AGG56" s="21"/>
      <c r="AGH56" s="21"/>
      <c r="AGI56" s="21"/>
      <c r="AGJ56" s="21"/>
      <c r="AGK56" s="21"/>
      <c r="AGL56" s="21"/>
      <c r="AGM56" s="21"/>
      <c r="AGN56" s="21"/>
      <c r="AGO56" s="21"/>
      <c r="AGP56" s="21"/>
      <c r="AGQ56" s="21"/>
      <c r="AGR56" s="21"/>
      <c r="AGS56" s="21"/>
      <c r="AGT56" s="21"/>
      <c r="AGU56" s="21"/>
      <c r="AGV56" s="21"/>
      <c r="AGW56" s="21"/>
      <c r="AGX56" s="21"/>
      <c r="AGY56" s="21"/>
      <c r="AGZ56" s="21"/>
      <c r="AHA56" s="21"/>
      <c r="AHB56" s="21"/>
      <c r="AHC56" s="21"/>
      <c r="AHD56" s="21"/>
      <c r="AHE56" s="21"/>
      <c r="AHF56" s="21"/>
      <c r="AHG56" s="21"/>
      <c r="AHH56" s="21"/>
      <c r="AHI56" s="21"/>
      <c r="AHJ56" s="21"/>
      <c r="AHK56" s="21"/>
      <c r="AHL56" s="21"/>
      <c r="AHM56" s="21"/>
      <c r="AHN56" s="21"/>
      <c r="AHO56" s="21"/>
      <c r="AHP56" s="21"/>
      <c r="AHQ56" s="21"/>
      <c r="AHR56" s="21"/>
      <c r="AHS56" s="21"/>
      <c r="AHT56" s="21"/>
      <c r="AHU56" s="21"/>
      <c r="AHV56" s="21"/>
      <c r="AHW56" s="21"/>
      <c r="AHX56" s="21"/>
      <c r="AHY56" s="21"/>
      <c r="AHZ56" s="21"/>
      <c r="AIA56" s="21"/>
      <c r="AIB56" s="21"/>
      <c r="AIC56" s="21"/>
      <c r="AID56" s="21"/>
      <c r="AIE56" s="21"/>
      <c r="AIF56" s="21"/>
      <c r="AIG56" s="21"/>
      <c r="AIH56" s="21"/>
      <c r="AII56" s="21"/>
      <c r="AIJ56" s="21"/>
      <c r="AIK56" s="21"/>
      <c r="AIL56" s="21"/>
      <c r="AIM56" s="21"/>
      <c r="AIN56" s="21"/>
      <c r="AIO56" s="21"/>
      <c r="AIP56" s="21"/>
      <c r="AIQ56" s="21"/>
      <c r="AIR56" s="21"/>
      <c r="AIS56" s="21"/>
      <c r="AIT56" s="21"/>
      <c r="AIU56" s="21"/>
      <c r="AIV56" s="21"/>
      <c r="AIW56" s="21"/>
      <c r="AIX56" s="21"/>
      <c r="AIY56" s="21"/>
      <c r="AIZ56" s="21"/>
      <c r="AJA56" s="21"/>
      <c r="AJB56" s="21"/>
      <c r="AJC56" s="21"/>
      <c r="AJD56" s="21"/>
      <c r="AJE56" s="21"/>
      <c r="AJF56" s="21"/>
      <c r="AJG56" s="21"/>
      <c r="AJH56" s="21"/>
      <c r="AJI56" s="21"/>
      <c r="AJJ56" s="21"/>
      <c r="AJK56" s="21"/>
      <c r="AJL56" s="21"/>
      <c r="AJM56" s="21"/>
      <c r="AJN56" s="21"/>
      <c r="AJO56" s="21"/>
      <c r="AJP56" s="21"/>
      <c r="AJQ56" s="21"/>
      <c r="AJR56" s="21"/>
      <c r="AJS56" s="21"/>
      <c r="AJT56" s="21"/>
      <c r="AJU56" s="21"/>
      <c r="AJV56" s="21"/>
      <c r="AJW56" s="21"/>
      <c r="AJX56" s="21"/>
      <c r="AJY56" s="21"/>
      <c r="AJZ56" s="21"/>
      <c r="AKA56" s="21"/>
      <c r="AKB56" s="21"/>
      <c r="AKC56" s="21"/>
      <c r="AKD56" s="21"/>
      <c r="AKE56" s="21"/>
      <c r="AKF56" s="21"/>
      <c r="AKG56" s="21"/>
      <c r="AKH56" s="21"/>
      <c r="AKI56" s="21"/>
      <c r="AKJ56" s="21"/>
      <c r="AKK56" s="21"/>
      <c r="AKL56" s="21"/>
      <c r="AKM56" s="21"/>
      <c r="AKN56" s="21"/>
      <c r="AKO56" s="21"/>
      <c r="AKP56" s="21"/>
      <c r="AKQ56" s="21"/>
      <c r="AKR56" s="21"/>
      <c r="AKS56" s="21"/>
      <c r="AKT56" s="21"/>
      <c r="AKU56" s="21"/>
      <c r="AKV56" s="21"/>
      <c r="AKW56" s="21"/>
      <c r="AKX56" s="21"/>
      <c r="AKY56" s="21"/>
      <c r="AKZ56" s="21"/>
      <c r="ALA56" s="21"/>
      <c r="ALB56" s="21"/>
      <c r="ALC56" s="21"/>
      <c r="ALD56" s="21"/>
      <c r="ALE56" s="21"/>
      <c r="ALF56" s="21"/>
      <c r="ALG56" s="21"/>
      <c r="ALH56" s="21"/>
      <c r="ALI56" s="21"/>
      <c r="ALJ56" s="21"/>
      <c r="ALK56" s="21"/>
      <c r="ALL56" s="21"/>
      <c r="ALM56" s="21"/>
      <c r="ALN56" s="21"/>
      <c r="ALO56" s="21"/>
      <c r="ALP56" s="21"/>
      <c r="ALQ56" s="21"/>
      <c r="ALR56" s="21"/>
      <c r="ALS56" s="21"/>
      <c r="ALT56" s="21"/>
      <c r="ALU56" s="21"/>
      <c r="ALV56" s="21"/>
      <c r="ALW56" s="21"/>
      <c r="ALX56" s="21"/>
      <c r="ALY56" s="21"/>
      <c r="ALZ56" s="21"/>
      <c r="AMA56" s="21"/>
      <c r="AMB56" s="21"/>
      <c r="AMC56" s="21"/>
      <c r="AMD56" s="21"/>
      <c r="AME56" s="21"/>
      <c r="AMF56" s="21"/>
    </row>
    <row r="57" spans="1:1024" s="7" customFormat="1" outlineLevel="2" x14ac:dyDescent="0.2">
      <c r="A57" s="16">
        <f t="shared" si="1"/>
        <v>49</v>
      </c>
      <c r="B57" s="22" t="s">
        <v>65</v>
      </c>
      <c r="C57" s="23" t="s">
        <v>13</v>
      </c>
      <c r="D57" s="23"/>
      <c r="E57" s="22"/>
      <c r="F57" s="23"/>
      <c r="G57" s="22"/>
      <c r="H57" s="24">
        <v>5610700</v>
      </c>
      <c r="I57" s="24">
        <v>1094007.5900000001</v>
      </c>
      <c r="J57" s="19">
        <f t="shared" si="0"/>
        <v>4516692.41</v>
      </c>
      <c r="AMG57" s="8"/>
      <c r="AMH57" s="8"/>
      <c r="AMI57" s="8"/>
      <c r="AMJ57" s="8"/>
    </row>
    <row r="58" spans="1:1024" outlineLevel="3" x14ac:dyDescent="0.2">
      <c r="A58" s="16">
        <f t="shared" si="1"/>
        <v>50</v>
      </c>
      <c r="B58" s="22" t="s">
        <v>65</v>
      </c>
      <c r="C58" s="23" t="s">
        <v>13</v>
      </c>
      <c r="D58" s="23" t="s">
        <v>32</v>
      </c>
      <c r="E58" s="22"/>
      <c r="F58" s="23"/>
      <c r="G58" s="22"/>
      <c r="H58" s="24">
        <v>5610700</v>
      </c>
      <c r="I58" s="24">
        <v>1094007.5900000001</v>
      </c>
      <c r="J58" s="19">
        <f t="shared" si="0"/>
        <v>4516692.41</v>
      </c>
    </row>
    <row r="59" spans="1:1024" ht="25.5" outlineLevel="1" x14ac:dyDescent="0.2">
      <c r="A59" s="16">
        <f t="shared" si="1"/>
        <v>51</v>
      </c>
      <c r="B59" s="22" t="s">
        <v>65</v>
      </c>
      <c r="C59" s="23" t="s">
        <v>13</v>
      </c>
      <c r="D59" s="23" t="s">
        <v>32</v>
      </c>
      <c r="E59" s="22" t="s">
        <v>67</v>
      </c>
      <c r="F59" s="23" t="s">
        <v>68</v>
      </c>
      <c r="G59" s="22" t="s">
        <v>69</v>
      </c>
      <c r="H59" s="24">
        <v>3965821.82</v>
      </c>
      <c r="I59" s="24">
        <v>812378.53</v>
      </c>
      <c r="J59" s="19">
        <f t="shared" si="0"/>
        <v>3153443.29</v>
      </c>
    </row>
    <row r="60" spans="1:1024" ht="25.5" outlineLevel="2" x14ac:dyDescent="0.2">
      <c r="A60" s="16">
        <f t="shared" si="1"/>
        <v>52</v>
      </c>
      <c r="B60" s="22" t="s">
        <v>65</v>
      </c>
      <c r="C60" s="23" t="s">
        <v>13</v>
      </c>
      <c r="D60" s="23" t="s">
        <v>32</v>
      </c>
      <c r="E60" s="22" t="s">
        <v>67</v>
      </c>
      <c r="F60" s="23" t="s">
        <v>68</v>
      </c>
      <c r="G60" s="22" t="s">
        <v>71</v>
      </c>
      <c r="H60" s="24">
        <v>1197678.18</v>
      </c>
      <c r="I60" s="24">
        <v>260229.06</v>
      </c>
      <c r="J60" s="19">
        <f t="shared" si="0"/>
        <v>937449.11999999988</v>
      </c>
    </row>
    <row r="61" spans="1:1024" ht="25.5" outlineLevel="3" x14ac:dyDescent="0.2">
      <c r="A61" s="16">
        <f t="shared" si="1"/>
        <v>53</v>
      </c>
      <c r="B61" s="22" t="s">
        <v>65</v>
      </c>
      <c r="C61" s="23" t="s">
        <v>13</v>
      </c>
      <c r="D61" s="23" t="s">
        <v>32</v>
      </c>
      <c r="E61" s="22" t="s">
        <v>67</v>
      </c>
      <c r="F61" s="23" t="s">
        <v>68</v>
      </c>
      <c r="G61" s="22" t="s">
        <v>27</v>
      </c>
      <c r="H61" s="24">
        <v>328500</v>
      </c>
      <c r="I61" s="24">
        <v>0</v>
      </c>
      <c r="J61" s="19">
        <f t="shared" si="0"/>
        <v>328500</v>
      </c>
    </row>
    <row r="62" spans="1:1024" ht="25.5" outlineLevel="3" x14ac:dyDescent="0.2">
      <c r="A62" s="16">
        <f t="shared" si="1"/>
        <v>54</v>
      </c>
      <c r="B62" s="22" t="s">
        <v>65</v>
      </c>
      <c r="C62" s="23" t="s">
        <v>13</v>
      </c>
      <c r="D62" s="23" t="s">
        <v>32</v>
      </c>
      <c r="E62" s="22" t="s">
        <v>72</v>
      </c>
      <c r="F62" s="25" t="s">
        <v>73</v>
      </c>
      <c r="G62" s="22" t="s">
        <v>69</v>
      </c>
      <c r="H62" s="24">
        <v>84642.43</v>
      </c>
      <c r="I62" s="24">
        <v>16436.259999999998</v>
      </c>
      <c r="J62" s="19">
        <f t="shared" si="0"/>
        <v>68206.17</v>
      </c>
    </row>
    <row r="63" spans="1:1024" ht="25.5" outlineLevel="3" x14ac:dyDescent="0.2">
      <c r="A63" s="16">
        <f t="shared" si="1"/>
        <v>55</v>
      </c>
      <c r="B63" s="22" t="s">
        <v>65</v>
      </c>
      <c r="C63" s="23" t="s">
        <v>13</v>
      </c>
      <c r="D63" s="23" t="s">
        <v>32</v>
      </c>
      <c r="E63" s="22" t="s">
        <v>72</v>
      </c>
      <c r="F63" s="25" t="s">
        <v>73</v>
      </c>
      <c r="G63" s="22" t="s">
        <v>71</v>
      </c>
      <c r="H63" s="24">
        <v>25562.02</v>
      </c>
      <c r="I63" s="24">
        <v>4963.74</v>
      </c>
      <c r="J63" s="19">
        <f t="shared" si="0"/>
        <v>20598.28</v>
      </c>
    </row>
    <row r="64" spans="1:1024" ht="25.5" outlineLevel="1" x14ac:dyDescent="0.2">
      <c r="A64" s="16">
        <f t="shared" si="1"/>
        <v>56</v>
      </c>
      <c r="B64" s="22" t="s">
        <v>65</v>
      </c>
      <c r="C64" s="23" t="s">
        <v>13</v>
      </c>
      <c r="D64" s="23" t="s">
        <v>32</v>
      </c>
      <c r="E64" s="22" t="s">
        <v>72</v>
      </c>
      <c r="F64" s="25" t="s">
        <v>73</v>
      </c>
      <c r="G64" s="22" t="s">
        <v>27</v>
      </c>
      <c r="H64" s="24">
        <v>8495.5499999999993</v>
      </c>
      <c r="I64" s="24">
        <v>0</v>
      </c>
      <c r="J64" s="19">
        <f t="shared" si="0"/>
        <v>8495.5499999999993</v>
      </c>
    </row>
    <row r="65" spans="1:1024" s="8" customFormat="1" outlineLevel="2" x14ac:dyDescent="0.2">
      <c r="A65" s="17">
        <f t="shared" si="1"/>
        <v>57</v>
      </c>
      <c r="B65" s="27" t="s">
        <v>74</v>
      </c>
      <c r="C65" s="28"/>
      <c r="D65" s="28"/>
      <c r="E65" s="27"/>
      <c r="F65" s="28" t="s">
        <v>75</v>
      </c>
      <c r="G65" s="27"/>
      <c r="H65" s="29">
        <v>617182400</v>
      </c>
      <c r="I65" s="29">
        <v>120884054.76000001</v>
      </c>
      <c r="J65" s="18">
        <f t="shared" si="0"/>
        <v>496298345.24000001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  <c r="AER65" s="21"/>
      <c r="AES65" s="21"/>
      <c r="AET65" s="21"/>
      <c r="AEU65" s="21"/>
      <c r="AEV65" s="21"/>
      <c r="AEW65" s="21"/>
      <c r="AEX65" s="21"/>
      <c r="AEY65" s="21"/>
      <c r="AEZ65" s="21"/>
      <c r="AFA65" s="21"/>
      <c r="AFB65" s="21"/>
      <c r="AFC65" s="21"/>
      <c r="AFD65" s="21"/>
      <c r="AFE65" s="21"/>
      <c r="AFF65" s="21"/>
      <c r="AFG65" s="21"/>
      <c r="AFH65" s="21"/>
      <c r="AFI65" s="21"/>
      <c r="AFJ65" s="21"/>
      <c r="AFK65" s="21"/>
      <c r="AFL65" s="21"/>
      <c r="AFM65" s="21"/>
      <c r="AFN65" s="21"/>
      <c r="AFO65" s="21"/>
      <c r="AFP65" s="21"/>
      <c r="AFQ65" s="21"/>
      <c r="AFR65" s="21"/>
      <c r="AFS65" s="21"/>
      <c r="AFT65" s="21"/>
      <c r="AFU65" s="21"/>
      <c r="AFV65" s="21"/>
      <c r="AFW65" s="21"/>
      <c r="AFX65" s="21"/>
      <c r="AFY65" s="21"/>
      <c r="AFZ65" s="21"/>
      <c r="AGA65" s="21"/>
      <c r="AGB65" s="21"/>
      <c r="AGC65" s="21"/>
      <c r="AGD65" s="21"/>
      <c r="AGE65" s="21"/>
      <c r="AGF65" s="21"/>
      <c r="AGG65" s="21"/>
      <c r="AGH65" s="21"/>
      <c r="AGI65" s="21"/>
      <c r="AGJ65" s="21"/>
      <c r="AGK65" s="21"/>
      <c r="AGL65" s="21"/>
      <c r="AGM65" s="21"/>
      <c r="AGN65" s="21"/>
      <c r="AGO65" s="21"/>
      <c r="AGP65" s="21"/>
      <c r="AGQ65" s="21"/>
      <c r="AGR65" s="21"/>
      <c r="AGS65" s="21"/>
      <c r="AGT65" s="21"/>
      <c r="AGU65" s="21"/>
      <c r="AGV65" s="21"/>
      <c r="AGW65" s="21"/>
      <c r="AGX65" s="21"/>
      <c r="AGY65" s="21"/>
      <c r="AGZ65" s="21"/>
      <c r="AHA65" s="21"/>
      <c r="AHB65" s="21"/>
      <c r="AHC65" s="21"/>
      <c r="AHD65" s="21"/>
      <c r="AHE65" s="21"/>
      <c r="AHF65" s="21"/>
      <c r="AHG65" s="21"/>
      <c r="AHH65" s="21"/>
      <c r="AHI65" s="21"/>
      <c r="AHJ65" s="21"/>
      <c r="AHK65" s="21"/>
      <c r="AHL65" s="21"/>
      <c r="AHM65" s="21"/>
      <c r="AHN65" s="21"/>
      <c r="AHO65" s="21"/>
      <c r="AHP65" s="21"/>
      <c r="AHQ65" s="21"/>
      <c r="AHR65" s="21"/>
      <c r="AHS65" s="21"/>
      <c r="AHT65" s="21"/>
      <c r="AHU65" s="21"/>
      <c r="AHV65" s="21"/>
      <c r="AHW65" s="21"/>
      <c r="AHX65" s="21"/>
      <c r="AHY65" s="21"/>
      <c r="AHZ65" s="21"/>
      <c r="AIA65" s="21"/>
      <c r="AIB65" s="21"/>
      <c r="AIC65" s="21"/>
      <c r="AID65" s="21"/>
      <c r="AIE65" s="21"/>
      <c r="AIF65" s="21"/>
      <c r="AIG65" s="21"/>
      <c r="AIH65" s="21"/>
      <c r="AII65" s="21"/>
      <c r="AIJ65" s="21"/>
      <c r="AIK65" s="21"/>
      <c r="AIL65" s="21"/>
      <c r="AIM65" s="21"/>
      <c r="AIN65" s="21"/>
      <c r="AIO65" s="21"/>
      <c r="AIP65" s="21"/>
      <c r="AIQ65" s="21"/>
      <c r="AIR65" s="21"/>
      <c r="AIS65" s="21"/>
      <c r="AIT65" s="21"/>
      <c r="AIU65" s="21"/>
      <c r="AIV65" s="21"/>
      <c r="AIW65" s="21"/>
      <c r="AIX65" s="21"/>
      <c r="AIY65" s="21"/>
      <c r="AIZ65" s="21"/>
      <c r="AJA65" s="21"/>
      <c r="AJB65" s="21"/>
      <c r="AJC65" s="21"/>
      <c r="AJD65" s="21"/>
      <c r="AJE65" s="21"/>
      <c r="AJF65" s="21"/>
      <c r="AJG65" s="21"/>
      <c r="AJH65" s="21"/>
      <c r="AJI65" s="21"/>
      <c r="AJJ65" s="21"/>
      <c r="AJK65" s="21"/>
      <c r="AJL65" s="21"/>
      <c r="AJM65" s="21"/>
      <c r="AJN65" s="21"/>
      <c r="AJO65" s="21"/>
      <c r="AJP65" s="21"/>
      <c r="AJQ65" s="21"/>
      <c r="AJR65" s="21"/>
      <c r="AJS65" s="21"/>
      <c r="AJT65" s="21"/>
      <c r="AJU65" s="21"/>
      <c r="AJV65" s="21"/>
      <c r="AJW65" s="21"/>
      <c r="AJX65" s="21"/>
      <c r="AJY65" s="21"/>
      <c r="AJZ65" s="21"/>
      <c r="AKA65" s="21"/>
      <c r="AKB65" s="21"/>
      <c r="AKC65" s="21"/>
      <c r="AKD65" s="21"/>
      <c r="AKE65" s="21"/>
      <c r="AKF65" s="21"/>
      <c r="AKG65" s="21"/>
      <c r="AKH65" s="21"/>
      <c r="AKI65" s="21"/>
      <c r="AKJ65" s="21"/>
      <c r="AKK65" s="21"/>
      <c r="AKL65" s="21"/>
      <c r="AKM65" s="21"/>
      <c r="AKN65" s="21"/>
      <c r="AKO65" s="21"/>
      <c r="AKP65" s="21"/>
      <c r="AKQ65" s="21"/>
      <c r="AKR65" s="21"/>
      <c r="AKS65" s="21"/>
      <c r="AKT65" s="21"/>
      <c r="AKU65" s="21"/>
      <c r="AKV65" s="21"/>
      <c r="AKW65" s="21"/>
      <c r="AKX65" s="21"/>
      <c r="AKY65" s="21"/>
      <c r="AKZ65" s="21"/>
      <c r="ALA65" s="21"/>
      <c r="ALB65" s="21"/>
      <c r="ALC65" s="21"/>
      <c r="ALD65" s="21"/>
      <c r="ALE65" s="21"/>
      <c r="ALF65" s="21"/>
      <c r="ALG65" s="21"/>
      <c r="ALH65" s="21"/>
      <c r="ALI65" s="21"/>
      <c r="ALJ65" s="21"/>
      <c r="ALK65" s="21"/>
      <c r="ALL65" s="21"/>
      <c r="ALM65" s="21"/>
      <c r="ALN65" s="21"/>
      <c r="ALO65" s="21"/>
      <c r="ALP65" s="21"/>
      <c r="ALQ65" s="21"/>
      <c r="ALR65" s="21"/>
      <c r="ALS65" s="21"/>
      <c r="ALT65" s="21"/>
      <c r="ALU65" s="21"/>
      <c r="ALV65" s="21"/>
      <c r="ALW65" s="21"/>
      <c r="ALX65" s="21"/>
      <c r="ALY65" s="21"/>
      <c r="ALZ65" s="21"/>
      <c r="AMA65" s="21"/>
      <c r="AMB65" s="21"/>
      <c r="AMC65" s="21"/>
      <c r="AMD65" s="21"/>
      <c r="AME65" s="21"/>
      <c r="AMF65" s="21"/>
    </row>
    <row r="66" spans="1:1024" outlineLevel="3" x14ac:dyDescent="0.2">
      <c r="A66" s="16">
        <f t="shared" si="1"/>
        <v>58</v>
      </c>
      <c r="B66" s="22" t="s">
        <v>74</v>
      </c>
      <c r="C66" s="23" t="s">
        <v>76</v>
      </c>
      <c r="D66" s="23"/>
      <c r="E66" s="22"/>
      <c r="F66" s="23"/>
      <c r="G66" s="22"/>
      <c r="H66" s="24">
        <v>610125800</v>
      </c>
      <c r="I66" s="24">
        <v>119500696.03</v>
      </c>
      <c r="J66" s="19">
        <f t="shared" si="0"/>
        <v>490625103.97000003</v>
      </c>
    </row>
    <row r="67" spans="1:1024" outlineLevel="1" x14ac:dyDescent="0.2">
      <c r="A67" s="16">
        <f t="shared" si="1"/>
        <v>59</v>
      </c>
      <c r="B67" s="22" t="s">
        <v>74</v>
      </c>
      <c r="C67" s="23" t="s">
        <v>76</v>
      </c>
      <c r="D67" s="23" t="s">
        <v>13</v>
      </c>
      <c r="E67" s="22"/>
      <c r="F67" s="23"/>
      <c r="G67" s="22"/>
      <c r="H67" s="24">
        <v>268750086.19999999</v>
      </c>
      <c r="I67" s="24">
        <v>52099477.07</v>
      </c>
      <c r="J67" s="19">
        <f t="shared" si="0"/>
        <v>216650609.13</v>
      </c>
    </row>
    <row r="68" spans="1:1024" s="7" customFormat="1" ht="25.5" outlineLevel="2" x14ac:dyDescent="0.2">
      <c r="A68" s="16">
        <f t="shared" si="1"/>
        <v>60</v>
      </c>
      <c r="B68" s="22" t="s">
        <v>74</v>
      </c>
      <c r="C68" s="23" t="s">
        <v>76</v>
      </c>
      <c r="D68" s="23" t="s">
        <v>13</v>
      </c>
      <c r="E68" s="22" t="s">
        <v>77</v>
      </c>
      <c r="F68" s="25" t="s">
        <v>78</v>
      </c>
      <c r="G68" s="22" t="s">
        <v>79</v>
      </c>
      <c r="H68" s="24">
        <v>10270446.09</v>
      </c>
      <c r="I68" s="24">
        <v>1546921.29</v>
      </c>
      <c r="J68" s="19">
        <f t="shared" si="0"/>
        <v>8723524.8000000007</v>
      </c>
      <c r="AMG68" s="8"/>
      <c r="AMH68" s="8"/>
      <c r="AMI68" s="8"/>
      <c r="AMJ68" s="8"/>
    </row>
    <row r="69" spans="1:1024" ht="25.5" outlineLevel="3" x14ac:dyDescent="0.2">
      <c r="A69" s="16">
        <f t="shared" si="1"/>
        <v>61</v>
      </c>
      <c r="B69" s="22" t="s">
        <v>74</v>
      </c>
      <c r="C69" s="23" t="s">
        <v>76</v>
      </c>
      <c r="D69" s="23" t="s">
        <v>13</v>
      </c>
      <c r="E69" s="22" t="s">
        <v>77</v>
      </c>
      <c r="F69" s="25" t="s">
        <v>78</v>
      </c>
      <c r="G69" s="22" t="s">
        <v>80</v>
      </c>
      <c r="H69" s="24">
        <v>2374365.06</v>
      </c>
      <c r="I69" s="24">
        <v>366259.4</v>
      </c>
      <c r="J69" s="19">
        <f t="shared" si="0"/>
        <v>2008105.6600000001</v>
      </c>
    </row>
    <row r="70" spans="1:1024" ht="25.5" outlineLevel="3" x14ac:dyDescent="0.2">
      <c r="A70" s="16">
        <f t="shared" si="1"/>
        <v>62</v>
      </c>
      <c r="B70" s="22" t="s">
        <v>74</v>
      </c>
      <c r="C70" s="23" t="s">
        <v>76</v>
      </c>
      <c r="D70" s="23" t="s">
        <v>13</v>
      </c>
      <c r="E70" s="22" t="s">
        <v>81</v>
      </c>
      <c r="F70" s="25" t="s">
        <v>82</v>
      </c>
      <c r="G70" s="22" t="s">
        <v>79</v>
      </c>
      <c r="H70" s="24">
        <v>1292073</v>
      </c>
      <c r="I70" s="24">
        <v>215547.42</v>
      </c>
      <c r="J70" s="19">
        <f t="shared" si="0"/>
        <v>1076525.58</v>
      </c>
    </row>
    <row r="71" spans="1:1024" ht="25.5" x14ac:dyDescent="0.2">
      <c r="A71" s="16">
        <f t="shared" si="1"/>
        <v>63</v>
      </c>
      <c r="B71" s="22" t="s">
        <v>74</v>
      </c>
      <c r="C71" s="23" t="s">
        <v>76</v>
      </c>
      <c r="D71" s="23" t="s">
        <v>13</v>
      </c>
      <c r="E71" s="22" t="s">
        <v>81</v>
      </c>
      <c r="F71" s="25" t="s">
        <v>82</v>
      </c>
      <c r="G71" s="22" t="s">
        <v>80</v>
      </c>
      <c r="H71" s="24">
        <v>312178</v>
      </c>
      <c r="I71" s="24">
        <v>47955.82</v>
      </c>
      <c r="J71" s="19">
        <f t="shared" si="0"/>
        <v>264222.18</v>
      </c>
    </row>
    <row r="72" spans="1:1024" ht="63.75" outlineLevel="1" x14ac:dyDescent="0.2">
      <c r="A72" s="16">
        <f t="shared" si="1"/>
        <v>64</v>
      </c>
      <c r="B72" s="22" t="s">
        <v>74</v>
      </c>
      <c r="C72" s="23" t="s">
        <v>76</v>
      </c>
      <c r="D72" s="23" t="s">
        <v>13</v>
      </c>
      <c r="E72" s="22" t="s">
        <v>83</v>
      </c>
      <c r="F72" s="25" t="s">
        <v>356</v>
      </c>
      <c r="G72" s="22" t="s">
        <v>79</v>
      </c>
      <c r="H72" s="24">
        <v>49491599.079999998</v>
      </c>
      <c r="I72" s="24">
        <v>9352998.6199999992</v>
      </c>
      <c r="J72" s="19">
        <f t="shared" si="0"/>
        <v>40138600.460000001</v>
      </c>
    </row>
    <row r="73" spans="1:1024" ht="63.75" outlineLevel="2" x14ac:dyDescent="0.2">
      <c r="A73" s="16">
        <f t="shared" si="1"/>
        <v>65</v>
      </c>
      <c r="B73" s="22" t="s">
        <v>74</v>
      </c>
      <c r="C73" s="23" t="s">
        <v>76</v>
      </c>
      <c r="D73" s="23" t="s">
        <v>13</v>
      </c>
      <c r="E73" s="22" t="s">
        <v>83</v>
      </c>
      <c r="F73" s="25" t="s">
        <v>356</v>
      </c>
      <c r="G73" s="22" t="s">
        <v>80</v>
      </c>
      <c r="H73" s="24">
        <v>10969400.92</v>
      </c>
      <c r="I73" s="24">
        <v>1980000.32</v>
      </c>
      <c r="J73" s="19">
        <f t="shared" ref="J73:J136" si="2">+H73-I73</f>
        <v>8989400.5999999996</v>
      </c>
    </row>
    <row r="74" spans="1:1024" ht="25.5" outlineLevel="3" x14ac:dyDescent="0.2">
      <c r="A74" s="16">
        <f t="shared" si="1"/>
        <v>66</v>
      </c>
      <c r="B74" s="22" t="s">
        <v>74</v>
      </c>
      <c r="C74" s="23" t="s">
        <v>76</v>
      </c>
      <c r="D74" s="23" t="s">
        <v>13</v>
      </c>
      <c r="E74" s="22" t="s">
        <v>357</v>
      </c>
      <c r="F74" s="23" t="s">
        <v>358</v>
      </c>
      <c r="G74" s="22" t="s">
        <v>79</v>
      </c>
      <c r="H74" s="24">
        <v>3854431.91</v>
      </c>
      <c r="I74" s="24">
        <v>0</v>
      </c>
      <c r="J74" s="19">
        <f t="shared" si="2"/>
        <v>3854431.91</v>
      </c>
    </row>
    <row r="75" spans="1:1024" ht="25.5" outlineLevel="3" x14ac:dyDescent="0.2">
      <c r="A75" s="16">
        <f t="shared" ref="A75:A138" si="3">A74+1</f>
        <v>67</v>
      </c>
      <c r="B75" s="22" t="s">
        <v>74</v>
      </c>
      <c r="C75" s="23" t="s">
        <v>76</v>
      </c>
      <c r="D75" s="23" t="s">
        <v>13</v>
      </c>
      <c r="E75" s="22" t="s">
        <v>357</v>
      </c>
      <c r="F75" s="23" t="s">
        <v>358</v>
      </c>
      <c r="G75" s="22" t="s">
        <v>80</v>
      </c>
      <c r="H75" s="24">
        <v>914546.05</v>
      </c>
      <c r="I75" s="24">
        <v>0</v>
      </c>
      <c r="J75" s="19">
        <f t="shared" si="2"/>
        <v>914546.05</v>
      </c>
    </row>
    <row r="76" spans="1:1024" ht="63.75" outlineLevel="3" x14ac:dyDescent="0.2">
      <c r="A76" s="16">
        <f t="shared" si="3"/>
        <v>68</v>
      </c>
      <c r="B76" s="22" t="s">
        <v>74</v>
      </c>
      <c r="C76" s="23" t="s">
        <v>76</v>
      </c>
      <c r="D76" s="23" t="s">
        <v>13</v>
      </c>
      <c r="E76" s="22" t="s">
        <v>84</v>
      </c>
      <c r="F76" s="25" t="s">
        <v>359</v>
      </c>
      <c r="G76" s="22" t="s">
        <v>79</v>
      </c>
      <c r="H76" s="24">
        <v>108874890.52</v>
      </c>
      <c r="I76" s="24">
        <v>21309080.670000002</v>
      </c>
      <c r="J76" s="19">
        <f t="shared" si="2"/>
        <v>87565809.849999994</v>
      </c>
    </row>
    <row r="77" spans="1:1024" ht="63.75" outlineLevel="3" x14ac:dyDescent="0.2">
      <c r="A77" s="16">
        <f t="shared" si="3"/>
        <v>69</v>
      </c>
      <c r="B77" s="22" t="s">
        <v>74</v>
      </c>
      <c r="C77" s="23" t="s">
        <v>76</v>
      </c>
      <c r="D77" s="23" t="s">
        <v>13</v>
      </c>
      <c r="E77" s="22" t="s">
        <v>84</v>
      </c>
      <c r="F77" s="25" t="s">
        <v>359</v>
      </c>
      <c r="G77" s="22" t="s">
        <v>85</v>
      </c>
      <c r="H77" s="24">
        <v>940411</v>
      </c>
      <c r="I77" s="24">
        <v>133562</v>
      </c>
      <c r="J77" s="19">
        <f t="shared" si="2"/>
        <v>806849</v>
      </c>
    </row>
    <row r="78" spans="1:1024" ht="63.75" outlineLevel="3" x14ac:dyDescent="0.2">
      <c r="A78" s="16">
        <f t="shared" si="3"/>
        <v>70</v>
      </c>
      <c r="B78" s="22" t="s">
        <v>74</v>
      </c>
      <c r="C78" s="23" t="s">
        <v>76</v>
      </c>
      <c r="D78" s="23" t="s">
        <v>13</v>
      </c>
      <c r="E78" s="22" t="s">
        <v>84</v>
      </c>
      <c r="F78" s="25" t="s">
        <v>359</v>
      </c>
      <c r="G78" s="22" t="s">
        <v>80</v>
      </c>
      <c r="H78" s="24">
        <v>19819616.48</v>
      </c>
      <c r="I78" s="24">
        <v>3859476.85</v>
      </c>
      <c r="J78" s="19">
        <f t="shared" si="2"/>
        <v>15960139.630000001</v>
      </c>
    </row>
    <row r="79" spans="1:1024" ht="63.75" outlineLevel="3" x14ac:dyDescent="0.2">
      <c r="A79" s="16">
        <f t="shared" si="3"/>
        <v>71</v>
      </c>
      <c r="B79" s="22" t="s">
        <v>74</v>
      </c>
      <c r="C79" s="23" t="s">
        <v>76</v>
      </c>
      <c r="D79" s="23" t="s">
        <v>13</v>
      </c>
      <c r="E79" s="22" t="s">
        <v>84</v>
      </c>
      <c r="F79" s="25" t="s">
        <v>359</v>
      </c>
      <c r="G79" s="22" t="s">
        <v>86</v>
      </c>
      <c r="H79" s="24">
        <v>182982</v>
      </c>
      <c r="I79" s="24">
        <v>20000</v>
      </c>
      <c r="J79" s="19">
        <f t="shared" si="2"/>
        <v>162982</v>
      </c>
    </row>
    <row r="80" spans="1:1024" ht="25.5" outlineLevel="3" x14ac:dyDescent="0.2">
      <c r="A80" s="16">
        <f t="shared" si="3"/>
        <v>72</v>
      </c>
      <c r="B80" s="22" t="s">
        <v>74</v>
      </c>
      <c r="C80" s="23" t="s">
        <v>76</v>
      </c>
      <c r="D80" s="23" t="s">
        <v>13</v>
      </c>
      <c r="E80" s="22" t="s">
        <v>87</v>
      </c>
      <c r="F80" s="23" t="s">
        <v>88</v>
      </c>
      <c r="G80" s="22" t="s">
        <v>79</v>
      </c>
      <c r="H80" s="24">
        <v>27630646.780000001</v>
      </c>
      <c r="I80" s="24">
        <v>7721080.1600000001</v>
      </c>
      <c r="J80" s="19">
        <f t="shared" si="2"/>
        <v>19909566.620000001</v>
      </c>
    </row>
    <row r="81" spans="1:10" ht="25.5" outlineLevel="3" x14ac:dyDescent="0.2">
      <c r="A81" s="16">
        <f t="shared" si="3"/>
        <v>73</v>
      </c>
      <c r="B81" s="22" t="s">
        <v>74</v>
      </c>
      <c r="C81" s="23" t="s">
        <v>76</v>
      </c>
      <c r="D81" s="23" t="s">
        <v>13</v>
      </c>
      <c r="E81" s="22" t="s">
        <v>87</v>
      </c>
      <c r="F81" s="23" t="s">
        <v>88</v>
      </c>
      <c r="G81" s="22" t="s">
        <v>85</v>
      </c>
      <c r="H81" s="24">
        <v>60500</v>
      </c>
      <c r="I81" s="24">
        <v>21000</v>
      </c>
      <c r="J81" s="19">
        <f t="shared" si="2"/>
        <v>39500</v>
      </c>
    </row>
    <row r="82" spans="1:10" ht="25.5" outlineLevel="3" x14ac:dyDescent="0.2">
      <c r="A82" s="16">
        <f t="shared" si="3"/>
        <v>74</v>
      </c>
      <c r="B82" s="22" t="s">
        <v>74</v>
      </c>
      <c r="C82" s="23" t="s">
        <v>76</v>
      </c>
      <c r="D82" s="23" t="s">
        <v>13</v>
      </c>
      <c r="E82" s="22" t="s">
        <v>87</v>
      </c>
      <c r="F82" s="23" t="s">
        <v>88</v>
      </c>
      <c r="G82" s="22" t="s">
        <v>80</v>
      </c>
      <c r="H82" s="24">
        <v>6190699.3099999996</v>
      </c>
      <c r="I82" s="24">
        <v>1451741.32</v>
      </c>
      <c r="J82" s="19">
        <f t="shared" si="2"/>
        <v>4738957.9899999993</v>
      </c>
    </row>
    <row r="83" spans="1:10" ht="25.5" outlineLevel="3" x14ac:dyDescent="0.2">
      <c r="A83" s="16">
        <f t="shared" si="3"/>
        <v>75</v>
      </c>
      <c r="B83" s="22" t="s">
        <v>74</v>
      </c>
      <c r="C83" s="23" t="s">
        <v>76</v>
      </c>
      <c r="D83" s="23" t="s">
        <v>13</v>
      </c>
      <c r="E83" s="22" t="s">
        <v>87</v>
      </c>
      <c r="F83" s="23" t="s">
        <v>88</v>
      </c>
      <c r="G83" s="22" t="s">
        <v>86</v>
      </c>
      <c r="H83" s="24">
        <v>15000</v>
      </c>
      <c r="I83" s="24">
        <v>0</v>
      </c>
      <c r="J83" s="19">
        <f t="shared" si="2"/>
        <v>15000</v>
      </c>
    </row>
    <row r="84" spans="1:10" ht="25.5" x14ac:dyDescent="0.2">
      <c r="A84" s="16">
        <f t="shared" si="3"/>
        <v>76</v>
      </c>
      <c r="B84" s="22" t="s">
        <v>74</v>
      </c>
      <c r="C84" s="23" t="s">
        <v>76</v>
      </c>
      <c r="D84" s="23" t="s">
        <v>13</v>
      </c>
      <c r="E84" s="22" t="s">
        <v>89</v>
      </c>
      <c r="F84" s="23" t="s">
        <v>90</v>
      </c>
      <c r="G84" s="22" t="s">
        <v>79</v>
      </c>
      <c r="H84" s="24">
        <v>20637500</v>
      </c>
      <c r="I84" s="24">
        <v>3623853.2</v>
      </c>
      <c r="J84" s="19">
        <f t="shared" si="2"/>
        <v>17013646.800000001</v>
      </c>
    </row>
    <row r="85" spans="1:10" ht="25.5" outlineLevel="1" x14ac:dyDescent="0.2">
      <c r="A85" s="16">
        <f t="shared" si="3"/>
        <v>77</v>
      </c>
      <c r="B85" s="22" t="s">
        <v>74</v>
      </c>
      <c r="C85" s="23" t="s">
        <v>76</v>
      </c>
      <c r="D85" s="23" t="s">
        <v>13</v>
      </c>
      <c r="E85" s="22" t="s">
        <v>89</v>
      </c>
      <c r="F85" s="23" t="s">
        <v>90</v>
      </c>
      <c r="G85" s="22" t="s">
        <v>80</v>
      </c>
      <c r="H85" s="24">
        <v>4918800</v>
      </c>
      <c r="I85" s="24">
        <v>450000</v>
      </c>
      <c r="J85" s="19">
        <f t="shared" si="2"/>
        <v>4468800</v>
      </c>
    </row>
    <row r="86" spans="1:10" outlineLevel="2" x14ac:dyDescent="0.2">
      <c r="A86" s="16">
        <f t="shared" si="3"/>
        <v>78</v>
      </c>
      <c r="B86" s="22" t="s">
        <v>74</v>
      </c>
      <c r="C86" s="23" t="s">
        <v>76</v>
      </c>
      <c r="D86" s="23" t="s">
        <v>14</v>
      </c>
      <c r="E86" s="22"/>
      <c r="F86" s="23"/>
      <c r="G86" s="22"/>
      <c r="H86" s="24">
        <v>270130880.38999999</v>
      </c>
      <c r="I86" s="24">
        <v>55719144.359999999</v>
      </c>
      <c r="J86" s="19">
        <f t="shared" si="2"/>
        <v>214411736.02999997</v>
      </c>
    </row>
    <row r="87" spans="1:10" ht="25.5" outlineLevel="3" x14ac:dyDescent="0.2">
      <c r="A87" s="16">
        <f t="shared" si="3"/>
        <v>79</v>
      </c>
      <c r="B87" s="22" t="s">
        <v>74</v>
      </c>
      <c r="C87" s="23" t="s">
        <v>76</v>
      </c>
      <c r="D87" s="23" t="s">
        <v>14</v>
      </c>
      <c r="E87" s="22" t="s">
        <v>77</v>
      </c>
      <c r="F87" s="25" t="s">
        <v>78</v>
      </c>
      <c r="G87" s="22" t="s">
        <v>79</v>
      </c>
      <c r="H87" s="24">
        <v>8646995.3000000007</v>
      </c>
      <c r="I87" s="24">
        <v>1453151.37</v>
      </c>
      <c r="J87" s="19">
        <f t="shared" si="2"/>
        <v>7193843.9300000006</v>
      </c>
    </row>
    <row r="88" spans="1:10" ht="25.5" outlineLevel="3" x14ac:dyDescent="0.2">
      <c r="A88" s="16">
        <f t="shared" si="3"/>
        <v>80</v>
      </c>
      <c r="B88" s="22" t="s">
        <v>74</v>
      </c>
      <c r="C88" s="23" t="s">
        <v>76</v>
      </c>
      <c r="D88" s="23" t="s">
        <v>14</v>
      </c>
      <c r="E88" s="22" t="s">
        <v>77</v>
      </c>
      <c r="F88" s="25" t="s">
        <v>78</v>
      </c>
      <c r="G88" s="22" t="s">
        <v>80</v>
      </c>
      <c r="H88" s="24">
        <v>5860706.9299999997</v>
      </c>
      <c r="I88" s="24">
        <v>1004859.07</v>
      </c>
      <c r="J88" s="19">
        <f t="shared" si="2"/>
        <v>4855847.8599999994</v>
      </c>
    </row>
    <row r="89" spans="1:10" ht="25.5" outlineLevel="3" x14ac:dyDescent="0.2">
      <c r="A89" s="16">
        <f t="shared" si="3"/>
        <v>81</v>
      </c>
      <c r="B89" s="22" t="s">
        <v>74</v>
      </c>
      <c r="C89" s="23" t="s">
        <v>76</v>
      </c>
      <c r="D89" s="23" t="s">
        <v>14</v>
      </c>
      <c r="E89" s="22" t="s">
        <v>81</v>
      </c>
      <c r="F89" s="25" t="s">
        <v>82</v>
      </c>
      <c r="G89" s="22" t="s">
        <v>79</v>
      </c>
      <c r="H89" s="24">
        <v>1092609</v>
      </c>
      <c r="I89" s="24">
        <v>191882.54</v>
      </c>
      <c r="J89" s="19">
        <f t="shared" si="2"/>
        <v>900726.46</v>
      </c>
    </row>
    <row r="90" spans="1:10" ht="25.5" outlineLevel="3" x14ac:dyDescent="0.2">
      <c r="A90" s="16">
        <f t="shared" si="3"/>
        <v>82</v>
      </c>
      <c r="B90" s="22" t="s">
        <v>74</v>
      </c>
      <c r="C90" s="23" t="s">
        <v>76</v>
      </c>
      <c r="D90" s="23" t="s">
        <v>14</v>
      </c>
      <c r="E90" s="22" t="s">
        <v>81</v>
      </c>
      <c r="F90" s="25" t="s">
        <v>82</v>
      </c>
      <c r="G90" s="22" t="s">
        <v>80</v>
      </c>
      <c r="H90" s="24">
        <v>737069</v>
      </c>
      <c r="I90" s="24">
        <v>132501.69</v>
      </c>
      <c r="J90" s="19">
        <f t="shared" si="2"/>
        <v>604567.31000000006</v>
      </c>
    </row>
    <row r="91" spans="1:10" ht="63.75" outlineLevel="3" x14ac:dyDescent="0.2">
      <c r="A91" s="16">
        <f t="shared" si="3"/>
        <v>83</v>
      </c>
      <c r="B91" s="22" t="s">
        <v>74</v>
      </c>
      <c r="C91" s="23" t="s">
        <v>76</v>
      </c>
      <c r="D91" s="23" t="s">
        <v>14</v>
      </c>
      <c r="E91" s="22" t="s">
        <v>93</v>
      </c>
      <c r="F91" s="25" t="s">
        <v>360</v>
      </c>
      <c r="G91" s="22" t="s">
        <v>79</v>
      </c>
      <c r="H91" s="24">
        <v>11539617</v>
      </c>
      <c r="I91" s="24">
        <v>2236834.36</v>
      </c>
      <c r="J91" s="19">
        <f t="shared" si="2"/>
        <v>9302782.6400000006</v>
      </c>
    </row>
    <row r="92" spans="1:10" ht="63.75" outlineLevel="3" x14ac:dyDescent="0.2">
      <c r="A92" s="16">
        <f t="shared" si="3"/>
        <v>84</v>
      </c>
      <c r="B92" s="22" t="s">
        <v>74</v>
      </c>
      <c r="C92" s="23" t="s">
        <v>76</v>
      </c>
      <c r="D92" s="23" t="s">
        <v>14</v>
      </c>
      <c r="E92" s="22" t="s">
        <v>93</v>
      </c>
      <c r="F92" s="25" t="s">
        <v>360</v>
      </c>
      <c r="G92" s="22" t="s">
        <v>80</v>
      </c>
      <c r="H92" s="24">
        <v>7910883</v>
      </c>
      <c r="I92" s="24">
        <v>1563823.45</v>
      </c>
      <c r="J92" s="19">
        <f t="shared" si="2"/>
        <v>6347059.5499999998</v>
      </c>
    </row>
    <row r="93" spans="1:10" ht="25.5" outlineLevel="3" x14ac:dyDescent="0.2">
      <c r="A93" s="16">
        <f t="shared" si="3"/>
        <v>85</v>
      </c>
      <c r="B93" s="22" t="s">
        <v>74</v>
      </c>
      <c r="C93" s="23" t="s">
        <v>76</v>
      </c>
      <c r="D93" s="23" t="s">
        <v>14</v>
      </c>
      <c r="E93" s="22" t="s">
        <v>357</v>
      </c>
      <c r="F93" s="23" t="s">
        <v>358</v>
      </c>
      <c r="G93" s="22" t="s">
        <v>79</v>
      </c>
      <c r="H93" s="24">
        <v>3322632.21</v>
      </c>
      <c r="I93" s="24">
        <v>0</v>
      </c>
      <c r="J93" s="19">
        <f t="shared" si="2"/>
        <v>3322632.21</v>
      </c>
    </row>
    <row r="94" spans="1:10" ht="25.5" outlineLevel="3" x14ac:dyDescent="0.2">
      <c r="A94" s="16">
        <f t="shared" si="3"/>
        <v>86</v>
      </c>
      <c r="B94" s="22" t="s">
        <v>74</v>
      </c>
      <c r="C94" s="23" t="s">
        <v>76</v>
      </c>
      <c r="D94" s="23" t="s">
        <v>14</v>
      </c>
      <c r="E94" s="22" t="s">
        <v>357</v>
      </c>
      <c r="F94" s="23" t="s">
        <v>358</v>
      </c>
      <c r="G94" s="22" t="s">
        <v>80</v>
      </c>
      <c r="H94" s="24">
        <v>2483557.69</v>
      </c>
      <c r="I94" s="24">
        <v>0</v>
      </c>
      <c r="J94" s="19">
        <f t="shared" si="2"/>
        <v>2483557.69</v>
      </c>
    </row>
    <row r="95" spans="1:10" ht="25.5" outlineLevel="3" x14ac:dyDescent="0.2">
      <c r="A95" s="16">
        <f t="shared" si="3"/>
        <v>87</v>
      </c>
      <c r="B95" s="22" t="s">
        <v>74</v>
      </c>
      <c r="C95" s="23" t="s">
        <v>76</v>
      </c>
      <c r="D95" s="23" t="s">
        <v>14</v>
      </c>
      <c r="E95" s="22" t="s">
        <v>361</v>
      </c>
      <c r="F95" s="23" t="s">
        <v>362</v>
      </c>
      <c r="G95" s="22" t="s">
        <v>85</v>
      </c>
      <c r="H95" s="24">
        <v>863412</v>
      </c>
      <c r="I95" s="24">
        <v>0</v>
      </c>
      <c r="J95" s="19">
        <f t="shared" si="2"/>
        <v>863412</v>
      </c>
    </row>
    <row r="96" spans="1:10" ht="25.5" outlineLevel="3" x14ac:dyDescent="0.2">
      <c r="A96" s="16">
        <f t="shared" si="3"/>
        <v>88</v>
      </c>
      <c r="B96" s="22" t="s">
        <v>74</v>
      </c>
      <c r="C96" s="23" t="s">
        <v>76</v>
      </c>
      <c r="D96" s="23" t="s">
        <v>14</v>
      </c>
      <c r="E96" s="22" t="s">
        <v>361</v>
      </c>
      <c r="F96" s="23" t="s">
        <v>362</v>
      </c>
      <c r="G96" s="22" t="s">
        <v>86</v>
      </c>
      <c r="H96" s="24">
        <v>866188</v>
      </c>
      <c r="I96" s="24">
        <v>0</v>
      </c>
      <c r="J96" s="19">
        <f t="shared" si="2"/>
        <v>866188</v>
      </c>
    </row>
    <row r="97" spans="1:10" ht="63.75" outlineLevel="3" x14ac:dyDescent="0.2">
      <c r="A97" s="16">
        <f t="shared" si="3"/>
        <v>89</v>
      </c>
      <c r="B97" s="22" t="s">
        <v>74</v>
      </c>
      <c r="C97" s="23" t="s">
        <v>76</v>
      </c>
      <c r="D97" s="23" t="s">
        <v>14</v>
      </c>
      <c r="E97" s="22" t="s">
        <v>94</v>
      </c>
      <c r="F97" s="25" t="s">
        <v>363</v>
      </c>
      <c r="G97" s="22" t="s">
        <v>79</v>
      </c>
      <c r="H97" s="24">
        <v>95283849.930000007</v>
      </c>
      <c r="I97" s="24">
        <v>18953427.77</v>
      </c>
      <c r="J97" s="19">
        <f t="shared" si="2"/>
        <v>76330422.160000011</v>
      </c>
    </row>
    <row r="98" spans="1:10" ht="63.75" outlineLevel="3" x14ac:dyDescent="0.2">
      <c r="A98" s="16">
        <f t="shared" si="3"/>
        <v>90</v>
      </c>
      <c r="B98" s="22" t="s">
        <v>74</v>
      </c>
      <c r="C98" s="23" t="s">
        <v>76</v>
      </c>
      <c r="D98" s="23" t="s">
        <v>14</v>
      </c>
      <c r="E98" s="22" t="s">
        <v>94</v>
      </c>
      <c r="F98" s="25" t="s">
        <v>363</v>
      </c>
      <c r="G98" s="22" t="s">
        <v>85</v>
      </c>
      <c r="H98" s="24">
        <v>3631341.97</v>
      </c>
      <c r="I98" s="24">
        <v>363492.7</v>
      </c>
      <c r="J98" s="19">
        <f t="shared" si="2"/>
        <v>3267849.27</v>
      </c>
    </row>
    <row r="99" spans="1:10" ht="63.75" outlineLevel="3" x14ac:dyDescent="0.2">
      <c r="A99" s="16">
        <f t="shared" si="3"/>
        <v>91</v>
      </c>
      <c r="B99" s="22" t="s">
        <v>74</v>
      </c>
      <c r="C99" s="23" t="s">
        <v>76</v>
      </c>
      <c r="D99" s="23" t="s">
        <v>14</v>
      </c>
      <c r="E99" s="22" t="s">
        <v>94</v>
      </c>
      <c r="F99" s="25" t="s">
        <v>363</v>
      </c>
      <c r="G99" s="22" t="s">
        <v>80</v>
      </c>
      <c r="H99" s="24">
        <v>74622060.849999994</v>
      </c>
      <c r="I99" s="24">
        <v>14946699.93</v>
      </c>
      <c r="J99" s="19">
        <f t="shared" si="2"/>
        <v>59675360.919999994</v>
      </c>
    </row>
    <row r="100" spans="1:10" ht="63.75" outlineLevel="3" x14ac:dyDescent="0.2">
      <c r="A100" s="16">
        <f t="shared" si="3"/>
        <v>92</v>
      </c>
      <c r="B100" s="22" t="s">
        <v>74</v>
      </c>
      <c r="C100" s="23" t="s">
        <v>76</v>
      </c>
      <c r="D100" s="23" t="s">
        <v>14</v>
      </c>
      <c r="E100" s="22" t="s">
        <v>94</v>
      </c>
      <c r="F100" s="25" t="s">
        <v>363</v>
      </c>
      <c r="G100" s="22" t="s">
        <v>86</v>
      </c>
      <c r="H100" s="24">
        <v>3281347.25</v>
      </c>
      <c r="I100" s="24">
        <v>260000</v>
      </c>
      <c r="J100" s="19">
        <f t="shared" si="2"/>
        <v>3021347.25</v>
      </c>
    </row>
    <row r="101" spans="1:10" ht="25.5" outlineLevel="3" x14ac:dyDescent="0.2">
      <c r="A101" s="16">
        <f t="shared" si="3"/>
        <v>93</v>
      </c>
      <c r="B101" s="22" t="s">
        <v>74</v>
      </c>
      <c r="C101" s="23" t="s">
        <v>76</v>
      </c>
      <c r="D101" s="23" t="s">
        <v>14</v>
      </c>
      <c r="E101" s="22" t="s">
        <v>95</v>
      </c>
      <c r="F101" s="25" t="s">
        <v>96</v>
      </c>
      <c r="G101" s="22" t="s">
        <v>79</v>
      </c>
      <c r="H101" s="24">
        <v>6192566.2300000004</v>
      </c>
      <c r="I101" s="24">
        <v>1622430.5</v>
      </c>
      <c r="J101" s="19">
        <f t="shared" si="2"/>
        <v>4570135.7300000004</v>
      </c>
    </row>
    <row r="102" spans="1:10" ht="25.5" outlineLevel="3" x14ac:dyDescent="0.2">
      <c r="A102" s="16">
        <f t="shared" si="3"/>
        <v>94</v>
      </c>
      <c r="B102" s="22" t="s">
        <v>74</v>
      </c>
      <c r="C102" s="23" t="s">
        <v>76</v>
      </c>
      <c r="D102" s="23" t="s">
        <v>14</v>
      </c>
      <c r="E102" s="22" t="s">
        <v>95</v>
      </c>
      <c r="F102" s="25" t="s">
        <v>96</v>
      </c>
      <c r="G102" s="22" t="s">
        <v>80</v>
      </c>
      <c r="H102" s="24">
        <v>3645633.77</v>
      </c>
      <c r="I102" s="24">
        <v>1172464.57</v>
      </c>
      <c r="J102" s="19">
        <f t="shared" si="2"/>
        <v>2473169.2000000002</v>
      </c>
    </row>
    <row r="103" spans="1:10" outlineLevel="3" x14ac:dyDescent="0.2">
      <c r="A103" s="16">
        <f t="shared" si="3"/>
        <v>95</v>
      </c>
      <c r="B103" s="22" t="s">
        <v>74</v>
      </c>
      <c r="C103" s="23" t="s">
        <v>76</v>
      </c>
      <c r="D103" s="23" t="s">
        <v>14</v>
      </c>
      <c r="E103" s="22" t="s">
        <v>97</v>
      </c>
      <c r="F103" s="23" t="s">
        <v>98</v>
      </c>
      <c r="G103" s="22" t="s">
        <v>79</v>
      </c>
      <c r="H103" s="24">
        <v>100000</v>
      </c>
      <c r="I103" s="24">
        <v>33330</v>
      </c>
      <c r="J103" s="19">
        <f t="shared" si="2"/>
        <v>66670</v>
      </c>
    </row>
    <row r="104" spans="1:10" ht="25.5" outlineLevel="3" x14ac:dyDescent="0.2">
      <c r="A104" s="16">
        <f t="shared" si="3"/>
        <v>96</v>
      </c>
      <c r="B104" s="22" t="s">
        <v>74</v>
      </c>
      <c r="C104" s="23" t="s">
        <v>76</v>
      </c>
      <c r="D104" s="23" t="s">
        <v>14</v>
      </c>
      <c r="E104" s="22" t="s">
        <v>99</v>
      </c>
      <c r="F104" s="23" t="s">
        <v>100</v>
      </c>
      <c r="G104" s="22" t="s">
        <v>79</v>
      </c>
      <c r="H104" s="24">
        <v>22291234.93</v>
      </c>
      <c r="I104" s="24">
        <v>6846325.3700000001</v>
      </c>
      <c r="J104" s="19">
        <f t="shared" si="2"/>
        <v>15444909.559999999</v>
      </c>
    </row>
    <row r="105" spans="1:10" ht="25.5" outlineLevel="3" x14ac:dyDescent="0.2">
      <c r="A105" s="16">
        <f t="shared" si="3"/>
        <v>97</v>
      </c>
      <c r="B105" s="22" t="s">
        <v>74</v>
      </c>
      <c r="C105" s="23" t="s">
        <v>76</v>
      </c>
      <c r="D105" s="23" t="s">
        <v>14</v>
      </c>
      <c r="E105" s="22" t="s">
        <v>99</v>
      </c>
      <c r="F105" s="23" t="s">
        <v>100</v>
      </c>
      <c r="G105" s="22" t="s">
        <v>85</v>
      </c>
      <c r="H105" s="24">
        <v>39000</v>
      </c>
      <c r="I105" s="24">
        <v>0</v>
      </c>
      <c r="J105" s="19">
        <f t="shared" si="2"/>
        <v>39000</v>
      </c>
    </row>
    <row r="106" spans="1:10" ht="25.5" outlineLevel="2" x14ac:dyDescent="0.2">
      <c r="A106" s="16">
        <f t="shared" si="3"/>
        <v>98</v>
      </c>
      <c r="B106" s="22" t="s">
        <v>74</v>
      </c>
      <c r="C106" s="23" t="s">
        <v>76</v>
      </c>
      <c r="D106" s="23" t="s">
        <v>14</v>
      </c>
      <c r="E106" s="22" t="s">
        <v>99</v>
      </c>
      <c r="F106" s="23" t="s">
        <v>100</v>
      </c>
      <c r="G106" s="22" t="s">
        <v>80</v>
      </c>
      <c r="H106" s="24">
        <v>14601375.33</v>
      </c>
      <c r="I106" s="24">
        <v>4878434.04</v>
      </c>
      <c r="J106" s="19">
        <f t="shared" si="2"/>
        <v>9722941.2899999991</v>
      </c>
    </row>
    <row r="107" spans="1:10" ht="25.5" outlineLevel="3" x14ac:dyDescent="0.2">
      <c r="A107" s="16">
        <f t="shared" si="3"/>
        <v>99</v>
      </c>
      <c r="B107" s="22" t="s">
        <v>74</v>
      </c>
      <c r="C107" s="23" t="s">
        <v>76</v>
      </c>
      <c r="D107" s="23" t="s">
        <v>14</v>
      </c>
      <c r="E107" s="22" t="s">
        <v>99</v>
      </c>
      <c r="F107" s="23" t="s">
        <v>100</v>
      </c>
      <c r="G107" s="22" t="s">
        <v>86</v>
      </c>
      <c r="H107" s="24">
        <v>7500</v>
      </c>
      <c r="I107" s="24">
        <v>0</v>
      </c>
      <c r="J107" s="19">
        <f t="shared" si="2"/>
        <v>7500</v>
      </c>
    </row>
    <row r="108" spans="1:10" ht="25.5" outlineLevel="3" x14ac:dyDescent="0.2">
      <c r="A108" s="16">
        <f t="shared" si="3"/>
        <v>100</v>
      </c>
      <c r="B108" s="22" t="s">
        <v>74</v>
      </c>
      <c r="C108" s="23" t="s">
        <v>76</v>
      </c>
      <c r="D108" s="23" t="s">
        <v>14</v>
      </c>
      <c r="E108" s="22" t="s">
        <v>103</v>
      </c>
      <c r="F108" s="23" t="s">
        <v>104</v>
      </c>
      <c r="G108" s="22" t="s">
        <v>79</v>
      </c>
      <c r="H108" s="24">
        <v>586538</v>
      </c>
      <c r="I108" s="24">
        <v>0</v>
      </c>
      <c r="J108" s="19">
        <f t="shared" si="2"/>
        <v>586538</v>
      </c>
    </row>
    <row r="109" spans="1:10" ht="25.5" outlineLevel="3" x14ac:dyDescent="0.2">
      <c r="A109" s="16">
        <f t="shared" si="3"/>
        <v>101</v>
      </c>
      <c r="B109" s="22" t="s">
        <v>74</v>
      </c>
      <c r="C109" s="23" t="s">
        <v>76</v>
      </c>
      <c r="D109" s="23" t="s">
        <v>14</v>
      </c>
      <c r="E109" s="22" t="s">
        <v>103</v>
      </c>
      <c r="F109" s="23" t="s">
        <v>104</v>
      </c>
      <c r="G109" s="22" t="s">
        <v>80</v>
      </c>
      <c r="H109" s="24">
        <v>203975</v>
      </c>
      <c r="I109" s="24">
        <v>0</v>
      </c>
      <c r="J109" s="19">
        <f t="shared" si="2"/>
        <v>203975</v>
      </c>
    </row>
    <row r="110" spans="1:10" ht="25.5" outlineLevel="3" x14ac:dyDescent="0.2">
      <c r="A110" s="16">
        <f t="shared" si="3"/>
        <v>102</v>
      </c>
      <c r="B110" s="22" t="s">
        <v>74</v>
      </c>
      <c r="C110" s="23" t="s">
        <v>76</v>
      </c>
      <c r="D110" s="23" t="s">
        <v>14</v>
      </c>
      <c r="E110" s="22" t="s">
        <v>103</v>
      </c>
      <c r="F110" s="23" t="s">
        <v>104</v>
      </c>
      <c r="G110" s="22" t="s">
        <v>86</v>
      </c>
      <c r="H110" s="24">
        <v>409487</v>
      </c>
      <c r="I110" s="24">
        <v>59487</v>
      </c>
      <c r="J110" s="19">
        <f t="shared" si="2"/>
        <v>350000</v>
      </c>
    </row>
    <row r="111" spans="1:10" ht="25.5" outlineLevel="3" x14ac:dyDescent="0.2">
      <c r="A111" s="16">
        <f t="shared" si="3"/>
        <v>103</v>
      </c>
      <c r="B111" s="22" t="s">
        <v>74</v>
      </c>
      <c r="C111" s="23" t="s">
        <v>76</v>
      </c>
      <c r="D111" s="23" t="s">
        <v>14</v>
      </c>
      <c r="E111" s="22" t="s">
        <v>105</v>
      </c>
      <c r="F111" s="23" t="s">
        <v>106</v>
      </c>
      <c r="G111" s="22" t="s">
        <v>80</v>
      </c>
      <c r="H111" s="24">
        <v>1700000</v>
      </c>
      <c r="I111" s="24">
        <v>0</v>
      </c>
      <c r="J111" s="19">
        <f t="shared" si="2"/>
        <v>1700000</v>
      </c>
    </row>
    <row r="112" spans="1:10" outlineLevel="3" x14ac:dyDescent="0.2">
      <c r="A112" s="16">
        <f t="shared" si="3"/>
        <v>104</v>
      </c>
      <c r="B112" s="22" t="s">
        <v>74</v>
      </c>
      <c r="C112" s="23" t="s">
        <v>76</v>
      </c>
      <c r="D112" s="23" t="s">
        <v>14</v>
      </c>
      <c r="E112" s="22" t="s">
        <v>111</v>
      </c>
      <c r="F112" s="23" t="s">
        <v>112</v>
      </c>
      <c r="G112" s="22" t="s">
        <v>79</v>
      </c>
      <c r="H112" s="24">
        <v>121000</v>
      </c>
      <c r="I112" s="24">
        <v>0</v>
      </c>
      <c r="J112" s="19">
        <f t="shared" si="2"/>
        <v>121000</v>
      </c>
    </row>
    <row r="113" spans="1:10" ht="25.5" outlineLevel="3" x14ac:dyDescent="0.2">
      <c r="A113" s="16">
        <f t="shared" si="3"/>
        <v>105</v>
      </c>
      <c r="B113" s="22" t="s">
        <v>74</v>
      </c>
      <c r="C113" s="23" t="s">
        <v>76</v>
      </c>
      <c r="D113" s="23" t="s">
        <v>14</v>
      </c>
      <c r="E113" s="22" t="s">
        <v>364</v>
      </c>
      <c r="F113" s="25" t="s">
        <v>365</v>
      </c>
      <c r="G113" s="22" t="s">
        <v>79</v>
      </c>
      <c r="H113" s="24">
        <v>90300</v>
      </c>
      <c r="I113" s="24">
        <v>0</v>
      </c>
      <c r="J113" s="19">
        <f t="shared" si="2"/>
        <v>90300</v>
      </c>
    </row>
    <row r="114" spans="1:10" outlineLevel="3" x14ac:dyDescent="0.2">
      <c r="A114" s="16">
        <f t="shared" si="3"/>
        <v>106</v>
      </c>
      <c r="B114" s="22" t="s">
        <v>74</v>
      </c>
      <c r="C114" s="23" t="s">
        <v>76</v>
      </c>
      <c r="D114" s="23" t="s">
        <v>45</v>
      </c>
      <c r="E114" s="22"/>
      <c r="F114" s="23"/>
      <c r="G114" s="22"/>
      <c r="H114" s="24">
        <v>19794275.280000001</v>
      </c>
      <c r="I114" s="24">
        <v>3789086.62</v>
      </c>
      <c r="J114" s="19">
        <f t="shared" si="2"/>
        <v>16005188.66</v>
      </c>
    </row>
    <row r="115" spans="1:10" ht="25.5" outlineLevel="3" x14ac:dyDescent="0.2">
      <c r="A115" s="16">
        <f t="shared" si="3"/>
        <v>107</v>
      </c>
      <c r="B115" s="22" t="s">
        <v>74</v>
      </c>
      <c r="C115" s="23" t="s">
        <v>76</v>
      </c>
      <c r="D115" s="23" t="s">
        <v>45</v>
      </c>
      <c r="E115" s="22" t="s">
        <v>77</v>
      </c>
      <c r="F115" s="25" t="s">
        <v>78</v>
      </c>
      <c r="G115" s="22" t="s">
        <v>79</v>
      </c>
      <c r="H115" s="24">
        <v>1771446.15</v>
      </c>
      <c r="I115" s="24">
        <v>286354.19</v>
      </c>
      <c r="J115" s="19">
        <f t="shared" si="2"/>
        <v>1485091.96</v>
      </c>
    </row>
    <row r="116" spans="1:10" ht="25.5" outlineLevel="3" x14ac:dyDescent="0.2">
      <c r="A116" s="16">
        <f t="shared" si="3"/>
        <v>108</v>
      </c>
      <c r="B116" s="22" t="s">
        <v>74</v>
      </c>
      <c r="C116" s="23" t="s">
        <v>76</v>
      </c>
      <c r="D116" s="23" t="s">
        <v>45</v>
      </c>
      <c r="E116" s="22" t="s">
        <v>81</v>
      </c>
      <c r="F116" s="25" t="s">
        <v>82</v>
      </c>
      <c r="G116" s="22" t="s">
        <v>79</v>
      </c>
      <c r="H116" s="24">
        <v>190787</v>
      </c>
      <c r="I116" s="24">
        <v>36175.15</v>
      </c>
      <c r="J116" s="19">
        <f t="shared" si="2"/>
        <v>154611.85</v>
      </c>
    </row>
    <row r="117" spans="1:10" ht="25.5" outlineLevel="3" x14ac:dyDescent="0.2">
      <c r="A117" s="16">
        <f t="shared" si="3"/>
        <v>109</v>
      </c>
      <c r="B117" s="22" t="s">
        <v>74</v>
      </c>
      <c r="C117" s="23" t="s">
        <v>76</v>
      </c>
      <c r="D117" s="23" t="s">
        <v>45</v>
      </c>
      <c r="E117" s="22" t="s">
        <v>91</v>
      </c>
      <c r="F117" s="23" t="s">
        <v>92</v>
      </c>
      <c r="G117" s="22" t="s">
        <v>79</v>
      </c>
      <c r="H117" s="24">
        <v>17459</v>
      </c>
      <c r="I117" s="24">
        <v>4655.54</v>
      </c>
      <c r="J117" s="19">
        <f t="shared" si="2"/>
        <v>12803.46</v>
      </c>
    </row>
    <row r="118" spans="1:10" ht="25.5" outlineLevel="3" x14ac:dyDescent="0.2">
      <c r="A118" s="16">
        <f t="shared" si="3"/>
        <v>110</v>
      </c>
      <c r="B118" s="22" t="s">
        <v>74</v>
      </c>
      <c r="C118" s="23" t="s">
        <v>76</v>
      </c>
      <c r="D118" s="23" t="s">
        <v>45</v>
      </c>
      <c r="E118" s="22" t="s">
        <v>357</v>
      </c>
      <c r="F118" s="23" t="s">
        <v>358</v>
      </c>
      <c r="G118" s="22" t="s">
        <v>79</v>
      </c>
      <c r="H118" s="24">
        <v>2586413.15</v>
      </c>
      <c r="I118" s="24">
        <v>0</v>
      </c>
      <c r="J118" s="19">
        <f t="shared" si="2"/>
        <v>2586413.15</v>
      </c>
    </row>
    <row r="119" spans="1:10" ht="25.5" outlineLevel="3" x14ac:dyDescent="0.2">
      <c r="A119" s="16">
        <f t="shared" si="3"/>
        <v>111</v>
      </c>
      <c r="B119" s="22" t="s">
        <v>74</v>
      </c>
      <c r="C119" s="23" t="s">
        <v>76</v>
      </c>
      <c r="D119" s="23" t="s">
        <v>45</v>
      </c>
      <c r="E119" s="22" t="s">
        <v>101</v>
      </c>
      <c r="F119" s="23" t="s">
        <v>102</v>
      </c>
      <c r="G119" s="22" t="s">
        <v>79</v>
      </c>
      <c r="H119" s="24">
        <v>14133569.98</v>
      </c>
      <c r="I119" s="24">
        <v>3284199.58</v>
      </c>
      <c r="J119" s="19">
        <f t="shared" si="2"/>
        <v>10849370.4</v>
      </c>
    </row>
    <row r="120" spans="1:10" ht="25.5" outlineLevel="3" x14ac:dyDescent="0.2">
      <c r="A120" s="16">
        <f t="shared" si="3"/>
        <v>112</v>
      </c>
      <c r="B120" s="22" t="s">
        <v>74</v>
      </c>
      <c r="C120" s="23" t="s">
        <v>76</v>
      </c>
      <c r="D120" s="23" t="s">
        <v>45</v>
      </c>
      <c r="E120" s="22" t="s">
        <v>107</v>
      </c>
      <c r="F120" s="25" t="s">
        <v>108</v>
      </c>
      <c r="G120" s="22" t="s">
        <v>79</v>
      </c>
      <c r="H120" s="24">
        <v>1066200</v>
      </c>
      <c r="I120" s="24">
        <v>177702.16</v>
      </c>
      <c r="J120" s="19">
        <f t="shared" si="2"/>
        <v>888497.84</v>
      </c>
    </row>
    <row r="121" spans="1:10" ht="25.5" outlineLevel="3" x14ac:dyDescent="0.2">
      <c r="A121" s="16">
        <f t="shared" si="3"/>
        <v>113</v>
      </c>
      <c r="B121" s="22" t="s">
        <v>74</v>
      </c>
      <c r="C121" s="23" t="s">
        <v>76</v>
      </c>
      <c r="D121" s="23" t="s">
        <v>45</v>
      </c>
      <c r="E121" s="22" t="s">
        <v>109</v>
      </c>
      <c r="F121" s="23" t="s">
        <v>110</v>
      </c>
      <c r="G121" s="22" t="s">
        <v>79</v>
      </c>
      <c r="H121" s="24">
        <v>24400</v>
      </c>
      <c r="I121" s="24">
        <v>0</v>
      </c>
      <c r="J121" s="19">
        <f t="shared" si="2"/>
        <v>24400</v>
      </c>
    </row>
    <row r="122" spans="1:10" outlineLevel="3" x14ac:dyDescent="0.2">
      <c r="A122" s="16">
        <f t="shared" si="3"/>
        <v>114</v>
      </c>
      <c r="B122" s="22" t="s">
        <v>74</v>
      </c>
      <c r="C122" s="23" t="s">
        <v>76</v>
      </c>
      <c r="D122" s="23" t="s">
        <v>45</v>
      </c>
      <c r="E122" s="22" t="s">
        <v>113</v>
      </c>
      <c r="F122" s="23" t="s">
        <v>114</v>
      </c>
      <c r="G122" s="22" t="s">
        <v>79</v>
      </c>
      <c r="H122" s="24">
        <v>4000</v>
      </c>
      <c r="I122" s="24">
        <v>0</v>
      </c>
      <c r="J122" s="19">
        <f t="shared" si="2"/>
        <v>4000</v>
      </c>
    </row>
    <row r="123" spans="1:10" outlineLevel="3" x14ac:dyDescent="0.2">
      <c r="A123" s="16">
        <f t="shared" si="3"/>
        <v>115</v>
      </c>
      <c r="B123" s="22" t="s">
        <v>74</v>
      </c>
      <c r="C123" s="23" t="s">
        <v>76</v>
      </c>
      <c r="D123" s="23" t="s">
        <v>76</v>
      </c>
      <c r="E123" s="22"/>
      <c r="F123" s="23"/>
      <c r="G123" s="22"/>
      <c r="H123" s="24">
        <v>15390352.289999999</v>
      </c>
      <c r="I123" s="24">
        <v>845066.72</v>
      </c>
      <c r="J123" s="19">
        <f t="shared" si="2"/>
        <v>14545285.569999998</v>
      </c>
    </row>
    <row r="124" spans="1:10" ht="25.5" outlineLevel="3" x14ac:dyDescent="0.2">
      <c r="A124" s="16">
        <f t="shared" si="3"/>
        <v>116</v>
      </c>
      <c r="B124" s="22" t="s">
        <v>74</v>
      </c>
      <c r="C124" s="23" t="s">
        <v>76</v>
      </c>
      <c r="D124" s="23" t="s">
        <v>76</v>
      </c>
      <c r="E124" s="22" t="s">
        <v>77</v>
      </c>
      <c r="F124" s="25" t="s">
        <v>78</v>
      </c>
      <c r="G124" s="22" t="s">
        <v>80</v>
      </c>
      <c r="H124" s="24">
        <v>832400.31</v>
      </c>
      <c r="I124" s="24">
        <v>121875.62</v>
      </c>
      <c r="J124" s="19">
        <f t="shared" si="2"/>
        <v>710524.69000000006</v>
      </c>
    </row>
    <row r="125" spans="1:10" ht="25.5" outlineLevel="3" x14ac:dyDescent="0.2">
      <c r="A125" s="16">
        <f t="shared" si="3"/>
        <v>117</v>
      </c>
      <c r="B125" s="22" t="s">
        <v>74</v>
      </c>
      <c r="C125" s="23" t="s">
        <v>76</v>
      </c>
      <c r="D125" s="23" t="s">
        <v>76</v>
      </c>
      <c r="E125" s="22" t="s">
        <v>81</v>
      </c>
      <c r="F125" s="25" t="s">
        <v>82</v>
      </c>
      <c r="G125" s="22" t="s">
        <v>80</v>
      </c>
      <c r="H125" s="24">
        <v>86720</v>
      </c>
      <c r="I125" s="24">
        <v>17733.54</v>
      </c>
      <c r="J125" s="19">
        <f t="shared" si="2"/>
        <v>68986.459999999992</v>
      </c>
    </row>
    <row r="126" spans="1:10" ht="25.5" outlineLevel="3" x14ac:dyDescent="0.2">
      <c r="A126" s="16">
        <f t="shared" si="3"/>
        <v>118</v>
      </c>
      <c r="B126" s="22" t="s">
        <v>74</v>
      </c>
      <c r="C126" s="23" t="s">
        <v>76</v>
      </c>
      <c r="D126" s="23" t="s">
        <v>76</v>
      </c>
      <c r="E126" s="22" t="s">
        <v>357</v>
      </c>
      <c r="F126" s="23" t="s">
        <v>358</v>
      </c>
      <c r="G126" s="22" t="s">
        <v>80</v>
      </c>
      <c r="H126" s="24">
        <v>423996.45</v>
      </c>
      <c r="I126" s="24">
        <v>0</v>
      </c>
      <c r="J126" s="19">
        <f t="shared" si="2"/>
        <v>423996.45</v>
      </c>
    </row>
    <row r="127" spans="1:10" ht="25.5" outlineLevel="3" x14ac:dyDescent="0.2">
      <c r="A127" s="16">
        <f t="shared" si="3"/>
        <v>119</v>
      </c>
      <c r="B127" s="22" t="s">
        <v>74</v>
      </c>
      <c r="C127" s="23" t="s">
        <v>76</v>
      </c>
      <c r="D127" s="23" t="s">
        <v>76</v>
      </c>
      <c r="E127" s="22" t="s">
        <v>101</v>
      </c>
      <c r="F127" s="23" t="s">
        <v>102</v>
      </c>
      <c r="G127" s="22" t="s">
        <v>80</v>
      </c>
      <c r="H127" s="24">
        <v>3022805.53</v>
      </c>
      <c r="I127" s="24">
        <v>705457.56</v>
      </c>
      <c r="J127" s="19">
        <f t="shared" si="2"/>
        <v>2317347.9699999997</v>
      </c>
    </row>
    <row r="128" spans="1:10" ht="25.5" outlineLevel="3" x14ac:dyDescent="0.2">
      <c r="A128" s="16">
        <f t="shared" si="3"/>
        <v>120</v>
      </c>
      <c r="B128" s="22" t="s">
        <v>74</v>
      </c>
      <c r="C128" s="23" t="s">
        <v>76</v>
      </c>
      <c r="D128" s="23" t="s">
        <v>76</v>
      </c>
      <c r="E128" s="22" t="s">
        <v>101</v>
      </c>
      <c r="F128" s="23" t="s">
        <v>102</v>
      </c>
      <c r="G128" s="22" t="s">
        <v>86</v>
      </c>
      <c r="H128" s="24">
        <v>2000</v>
      </c>
      <c r="I128" s="24">
        <v>0</v>
      </c>
      <c r="J128" s="19">
        <f t="shared" si="2"/>
        <v>2000</v>
      </c>
    </row>
    <row r="129" spans="1:10" ht="25.5" outlineLevel="3" x14ac:dyDescent="0.2">
      <c r="A129" s="16">
        <f t="shared" si="3"/>
        <v>121</v>
      </c>
      <c r="B129" s="22" t="s">
        <v>74</v>
      </c>
      <c r="C129" s="23" t="s">
        <v>76</v>
      </c>
      <c r="D129" s="23" t="s">
        <v>76</v>
      </c>
      <c r="E129" s="22" t="s">
        <v>366</v>
      </c>
      <c r="F129" s="23" t="s">
        <v>367</v>
      </c>
      <c r="G129" s="22" t="s">
        <v>79</v>
      </c>
      <c r="H129" s="24">
        <v>2145320.92</v>
      </c>
      <c r="I129" s="24">
        <v>0</v>
      </c>
      <c r="J129" s="19">
        <f t="shared" si="2"/>
        <v>2145320.92</v>
      </c>
    </row>
    <row r="130" spans="1:10" ht="25.5" outlineLevel="3" x14ac:dyDescent="0.2">
      <c r="A130" s="16">
        <f t="shared" si="3"/>
        <v>122</v>
      </c>
      <c r="B130" s="22" t="s">
        <v>74</v>
      </c>
      <c r="C130" s="23" t="s">
        <v>76</v>
      </c>
      <c r="D130" s="23" t="s">
        <v>76</v>
      </c>
      <c r="E130" s="22" t="s">
        <v>366</v>
      </c>
      <c r="F130" s="23" t="s">
        <v>367</v>
      </c>
      <c r="G130" s="22" t="s">
        <v>80</v>
      </c>
      <c r="H130" s="24">
        <v>1632879.08</v>
      </c>
      <c r="I130" s="24">
        <v>0</v>
      </c>
      <c r="J130" s="19">
        <f t="shared" si="2"/>
        <v>1632879.08</v>
      </c>
    </row>
    <row r="131" spans="1:10" ht="38.25" outlineLevel="3" x14ac:dyDescent="0.2">
      <c r="A131" s="16">
        <f t="shared" si="3"/>
        <v>123</v>
      </c>
      <c r="B131" s="22" t="s">
        <v>74</v>
      </c>
      <c r="C131" s="23" t="s">
        <v>76</v>
      </c>
      <c r="D131" s="23" t="s">
        <v>76</v>
      </c>
      <c r="E131" s="22" t="s">
        <v>368</v>
      </c>
      <c r="F131" s="25" t="s">
        <v>369</v>
      </c>
      <c r="G131" s="22" t="s">
        <v>80</v>
      </c>
      <c r="H131" s="24">
        <v>1025500</v>
      </c>
      <c r="I131" s="24">
        <v>0</v>
      </c>
      <c r="J131" s="19">
        <f t="shared" si="2"/>
        <v>1025500</v>
      </c>
    </row>
    <row r="132" spans="1:10" ht="25.5" outlineLevel="2" x14ac:dyDescent="0.2">
      <c r="A132" s="16">
        <f t="shared" si="3"/>
        <v>124</v>
      </c>
      <c r="B132" s="22" t="s">
        <v>74</v>
      </c>
      <c r="C132" s="23" t="s">
        <v>76</v>
      </c>
      <c r="D132" s="23" t="s">
        <v>76</v>
      </c>
      <c r="E132" s="22" t="s">
        <v>370</v>
      </c>
      <c r="F132" s="23" t="s">
        <v>371</v>
      </c>
      <c r="G132" s="22" t="s">
        <v>80</v>
      </c>
      <c r="H132" s="24">
        <v>3666300.2</v>
      </c>
      <c r="I132" s="24">
        <v>0</v>
      </c>
      <c r="J132" s="19">
        <f t="shared" si="2"/>
        <v>3666300.2</v>
      </c>
    </row>
    <row r="133" spans="1:10" ht="25.5" outlineLevel="3" x14ac:dyDescent="0.2">
      <c r="A133" s="16">
        <f t="shared" si="3"/>
        <v>125</v>
      </c>
      <c r="B133" s="22" t="s">
        <v>74</v>
      </c>
      <c r="C133" s="23" t="s">
        <v>76</v>
      </c>
      <c r="D133" s="23" t="s">
        <v>76</v>
      </c>
      <c r="E133" s="22" t="s">
        <v>370</v>
      </c>
      <c r="F133" s="23" t="s">
        <v>371</v>
      </c>
      <c r="G133" s="22" t="s">
        <v>86</v>
      </c>
      <c r="H133" s="24">
        <v>15099.8</v>
      </c>
      <c r="I133" s="24">
        <v>0</v>
      </c>
      <c r="J133" s="19">
        <f t="shared" si="2"/>
        <v>15099.8</v>
      </c>
    </row>
    <row r="134" spans="1:10" ht="25.5" outlineLevel="3" x14ac:dyDescent="0.2">
      <c r="A134" s="16">
        <f t="shared" si="3"/>
        <v>126</v>
      </c>
      <c r="B134" s="22" t="s">
        <v>74</v>
      </c>
      <c r="C134" s="23" t="s">
        <v>76</v>
      </c>
      <c r="D134" s="23" t="s">
        <v>76</v>
      </c>
      <c r="E134" s="22" t="s">
        <v>115</v>
      </c>
      <c r="F134" s="23" t="s">
        <v>116</v>
      </c>
      <c r="G134" s="22" t="s">
        <v>79</v>
      </c>
      <c r="H134" s="24">
        <v>103042.1</v>
      </c>
      <c r="I134" s="24">
        <v>0</v>
      </c>
      <c r="J134" s="19">
        <f t="shared" si="2"/>
        <v>103042.1</v>
      </c>
    </row>
    <row r="135" spans="1:10" ht="25.5" outlineLevel="3" x14ac:dyDescent="0.2">
      <c r="A135" s="16">
        <f t="shared" si="3"/>
        <v>127</v>
      </c>
      <c r="B135" s="22" t="s">
        <v>74</v>
      </c>
      <c r="C135" s="23" t="s">
        <v>76</v>
      </c>
      <c r="D135" s="23" t="s">
        <v>76</v>
      </c>
      <c r="E135" s="22" t="s">
        <v>115</v>
      </c>
      <c r="F135" s="23" t="s">
        <v>116</v>
      </c>
      <c r="G135" s="22" t="s">
        <v>80</v>
      </c>
      <c r="H135" s="24">
        <v>855557.9</v>
      </c>
      <c r="I135" s="24">
        <v>0</v>
      </c>
      <c r="J135" s="19">
        <f t="shared" si="2"/>
        <v>855557.9</v>
      </c>
    </row>
    <row r="136" spans="1:10" ht="25.5" outlineLevel="3" x14ac:dyDescent="0.2">
      <c r="A136" s="16">
        <f t="shared" si="3"/>
        <v>128</v>
      </c>
      <c r="B136" s="22" t="s">
        <v>74</v>
      </c>
      <c r="C136" s="23" t="s">
        <v>76</v>
      </c>
      <c r="D136" s="23" t="s">
        <v>76</v>
      </c>
      <c r="E136" s="22" t="s">
        <v>117</v>
      </c>
      <c r="F136" s="23" t="s">
        <v>118</v>
      </c>
      <c r="G136" s="22" t="s">
        <v>79</v>
      </c>
      <c r="H136" s="24">
        <v>305509.18</v>
      </c>
      <c r="I136" s="24">
        <v>0</v>
      </c>
      <c r="J136" s="19">
        <f t="shared" si="2"/>
        <v>305509.18</v>
      </c>
    </row>
    <row r="137" spans="1:10" ht="25.5" outlineLevel="3" x14ac:dyDescent="0.2">
      <c r="A137" s="16">
        <f t="shared" si="3"/>
        <v>129</v>
      </c>
      <c r="B137" s="22" t="s">
        <v>74</v>
      </c>
      <c r="C137" s="23" t="s">
        <v>76</v>
      </c>
      <c r="D137" s="23" t="s">
        <v>76</v>
      </c>
      <c r="E137" s="22" t="s">
        <v>117</v>
      </c>
      <c r="F137" s="23" t="s">
        <v>118</v>
      </c>
      <c r="G137" s="22" t="s">
        <v>80</v>
      </c>
      <c r="H137" s="24">
        <v>234190.82</v>
      </c>
      <c r="I137" s="24">
        <v>0</v>
      </c>
      <c r="J137" s="19">
        <f t="shared" ref="J137:J200" si="4">+H137-I137</f>
        <v>234190.82</v>
      </c>
    </row>
    <row r="138" spans="1:10" ht="38.25" outlineLevel="3" x14ac:dyDescent="0.2">
      <c r="A138" s="16">
        <f t="shared" si="3"/>
        <v>130</v>
      </c>
      <c r="B138" s="22" t="s">
        <v>74</v>
      </c>
      <c r="C138" s="23" t="s">
        <v>76</v>
      </c>
      <c r="D138" s="23" t="s">
        <v>76</v>
      </c>
      <c r="E138" s="22" t="s">
        <v>119</v>
      </c>
      <c r="F138" s="25" t="s">
        <v>120</v>
      </c>
      <c r="G138" s="22" t="s">
        <v>80</v>
      </c>
      <c r="H138" s="24">
        <v>1030</v>
      </c>
      <c r="I138" s="24">
        <v>0</v>
      </c>
      <c r="J138" s="19">
        <f t="shared" si="4"/>
        <v>1030</v>
      </c>
    </row>
    <row r="139" spans="1:10" ht="25.5" outlineLevel="3" x14ac:dyDescent="0.2">
      <c r="A139" s="16">
        <f t="shared" ref="A139:A202" si="5">A138+1</f>
        <v>131</v>
      </c>
      <c r="B139" s="22" t="s">
        <v>74</v>
      </c>
      <c r="C139" s="23" t="s">
        <v>76</v>
      </c>
      <c r="D139" s="23" t="s">
        <v>76</v>
      </c>
      <c r="E139" s="22" t="s">
        <v>372</v>
      </c>
      <c r="F139" s="23" t="s">
        <v>373</v>
      </c>
      <c r="G139" s="22" t="s">
        <v>80</v>
      </c>
      <c r="H139" s="24">
        <v>1038000</v>
      </c>
      <c r="I139" s="24">
        <v>0</v>
      </c>
      <c r="J139" s="19">
        <f t="shared" si="4"/>
        <v>1038000</v>
      </c>
    </row>
    <row r="140" spans="1:10" outlineLevel="3" x14ac:dyDescent="0.2">
      <c r="A140" s="16">
        <f t="shared" si="5"/>
        <v>132</v>
      </c>
      <c r="B140" s="22" t="s">
        <v>74</v>
      </c>
      <c r="C140" s="23" t="s">
        <v>76</v>
      </c>
      <c r="D140" s="23" t="s">
        <v>46</v>
      </c>
      <c r="E140" s="22"/>
      <c r="F140" s="23"/>
      <c r="G140" s="22"/>
      <c r="H140" s="24">
        <v>36060205.840000004</v>
      </c>
      <c r="I140" s="24">
        <v>7047921.2599999998</v>
      </c>
      <c r="J140" s="19">
        <f t="shared" si="4"/>
        <v>29012284.580000006</v>
      </c>
    </row>
    <row r="141" spans="1:10" ht="25.5" outlineLevel="3" x14ac:dyDescent="0.2">
      <c r="A141" s="16">
        <f t="shared" si="5"/>
        <v>133</v>
      </c>
      <c r="B141" s="22" t="s">
        <v>74</v>
      </c>
      <c r="C141" s="23" t="s">
        <v>76</v>
      </c>
      <c r="D141" s="23" t="s">
        <v>46</v>
      </c>
      <c r="E141" s="22" t="s">
        <v>77</v>
      </c>
      <c r="F141" s="25" t="s">
        <v>78</v>
      </c>
      <c r="G141" s="22" t="s">
        <v>79</v>
      </c>
      <c r="H141" s="24">
        <v>636748.47</v>
      </c>
      <c r="I141" s="24">
        <v>99862.7</v>
      </c>
      <c r="J141" s="19">
        <f t="shared" si="4"/>
        <v>536885.77</v>
      </c>
    </row>
    <row r="142" spans="1:10" ht="25.5" outlineLevel="3" x14ac:dyDescent="0.2">
      <c r="A142" s="16">
        <f t="shared" si="5"/>
        <v>134</v>
      </c>
      <c r="B142" s="22" t="s">
        <v>74</v>
      </c>
      <c r="C142" s="23" t="s">
        <v>76</v>
      </c>
      <c r="D142" s="23" t="s">
        <v>46</v>
      </c>
      <c r="E142" s="22" t="s">
        <v>81</v>
      </c>
      <c r="F142" s="25" t="s">
        <v>82</v>
      </c>
      <c r="G142" s="22" t="s">
        <v>79</v>
      </c>
      <c r="H142" s="24">
        <v>69379</v>
      </c>
      <c r="I142" s="24">
        <v>13874.11</v>
      </c>
      <c r="J142" s="19">
        <f t="shared" si="4"/>
        <v>55504.89</v>
      </c>
    </row>
    <row r="143" spans="1:10" outlineLevel="3" x14ac:dyDescent="0.2">
      <c r="A143" s="16">
        <f t="shared" si="5"/>
        <v>135</v>
      </c>
      <c r="B143" s="22" t="s">
        <v>74</v>
      </c>
      <c r="C143" s="23" t="s">
        <v>76</v>
      </c>
      <c r="D143" s="23" t="s">
        <v>46</v>
      </c>
      <c r="E143" s="22" t="s">
        <v>121</v>
      </c>
      <c r="F143" s="23" t="s">
        <v>122</v>
      </c>
      <c r="G143" s="22" t="s">
        <v>79</v>
      </c>
      <c r="H143" s="24">
        <v>46000</v>
      </c>
      <c r="I143" s="24">
        <v>0</v>
      </c>
      <c r="J143" s="19">
        <f t="shared" si="4"/>
        <v>46000</v>
      </c>
    </row>
    <row r="144" spans="1:10" ht="38.25" outlineLevel="3" x14ac:dyDescent="0.2">
      <c r="A144" s="16">
        <f t="shared" si="5"/>
        <v>136</v>
      </c>
      <c r="B144" s="22" t="s">
        <v>74</v>
      </c>
      <c r="C144" s="23" t="s">
        <v>76</v>
      </c>
      <c r="D144" s="23" t="s">
        <v>46</v>
      </c>
      <c r="E144" s="22" t="s">
        <v>123</v>
      </c>
      <c r="F144" s="25" t="s">
        <v>124</v>
      </c>
      <c r="G144" s="22" t="s">
        <v>69</v>
      </c>
      <c r="H144" s="24">
        <v>377259.36</v>
      </c>
      <c r="I144" s="24">
        <v>62671.34</v>
      </c>
      <c r="J144" s="19">
        <f t="shared" si="4"/>
        <v>314588.02</v>
      </c>
    </row>
    <row r="145" spans="1:1024" ht="38.25" outlineLevel="3" x14ac:dyDescent="0.2">
      <c r="A145" s="16">
        <f t="shared" si="5"/>
        <v>137</v>
      </c>
      <c r="B145" s="22" t="s">
        <v>74</v>
      </c>
      <c r="C145" s="23" t="s">
        <v>76</v>
      </c>
      <c r="D145" s="23" t="s">
        <v>46</v>
      </c>
      <c r="E145" s="22" t="s">
        <v>123</v>
      </c>
      <c r="F145" s="25" t="s">
        <v>124</v>
      </c>
      <c r="G145" s="22" t="s">
        <v>71</v>
      </c>
      <c r="H145" s="24">
        <v>113932.33</v>
      </c>
      <c r="I145" s="24">
        <v>18927.18</v>
      </c>
      <c r="J145" s="19">
        <f t="shared" si="4"/>
        <v>95005.15</v>
      </c>
    </row>
    <row r="146" spans="1:1024" ht="38.25" outlineLevel="3" x14ac:dyDescent="0.2">
      <c r="A146" s="16">
        <f t="shared" si="5"/>
        <v>138</v>
      </c>
      <c r="B146" s="22" t="s">
        <v>74</v>
      </c>
      <c r="C146" s="23" t="s">
        <v>76</v>
      </c>
      <c r="D146" s="23" t="s">
        <v>46</v>
      </c>
      <c r="E146" s="22" t="s">
        <v>125</v>
      </c>
      <c r="F146" s="25" t="s">
        <v>126</v>
      </c>
      <c r="G146" s="22" t="s">
        <v>69</v>
      </c>
      <c r="H146" s="24">
        <v>53280</v>
      </c>
      <c r="I146" s="24">
        <v>9028</v>
      </c>
      <c r="J146" s="19">
        <f t="shared" si="4"/>
        <v>44252</v>
      </c>
    </row>
    <row r="147" spans="1:1024" ht="38.25" outlineLevel="3" x14ac:dyDescent="0.2">
      <c r="A147" s="16">
        <f t="shared" si="5"/>
        <v>139</v>
      </c>
      <c r="B147" s="22" t="s">
        <v>74</v>
      </c>
      <c r="C147" s="23" t="s">
        <v>76</v>
      </c>
      <c r="D147" s="23" t="s">
        <v>46</v>
      </c>
      <c r="E147" s="22" t="s">
        <v>125</v>
      </c>
      <c r="F147" s="25" t="s">
        <v>126</v>
      </c>
      <c r="G147" s="22" t="s">
        <v>71</v>
      </c>
      <c r="H147" s="24">
        <v>16099</v>
      </c>
      <c r="I147" s="24">
        <v>2726</v>
      </c>
      <c r="J147" s="19">
        <f t="shared" si="4"/>
        <v>13373</v>
      </c>
    </row>
    <row r="148" spans="1:1024" ht="25.5" outlineLevel="3" x14ac:dyDescent="0.2">
      <c r="A148" s="16">
        <f t="shared" si="5"/>
        <v>140</v>
      </c>
      <c r="B148" s="22" t="s">
        <v>74</v>
      </c>
      <c r="C148" s="23" t="s">
        <v>76</v>
      </c>
      <c r="D148" s="23" t="s">
        <v>46</v>
      </c>
      <c r="E148" s="22" t="s">
        <v>374</v>
      </c>
      <c r="F148" s="23" t="s">
        <v>375</v>
      </c>
      <c r="G148" s="22" t="s">
        <v>79</v>
      </c>
      <c r="H148" s="24">
        <v>786622.54</v>
      </c>
      <c r="I148" s="24">
        <v>0</v>
      </c>
      <c r="J148" s="19">
        <f t="shared" si="4"/>
        <v>786622.54</v>
      </c>
    </row>
    <row r="149" spans="1:1024" ht="25.5" outlineLevel="2" x14ac:dyDescent="0.2">
      <c r="A149" s="16">
        <f t="shared" si="5"/>
        <v>141</v>
      </c>
      <c r="B149" s="22" t="s">
        <v>74</v>
      </c>
      <c r="C149" s="23" t="s">
        <v>76</v>
      </c>
      <c r="D149" s="23" t="s">
        <v>46</v>
      </c>
      <c r="E149" s="22" t="s">
        <v>127</v>
      </c>
      <c r="F149" s="23" t="s">
        <v>128</v>
      </c>
      <c r="G149" s="22" t="s">
        <v>17</v>
      </c>
      <c r="H149" s="24">
        <v>1066200</v>
      </c>
      <c r="I149" s="24">
        <v>194036.13</v>
      </c>
      <c r="J149" s="19">
        <f t="shared" si="4"/>
        <v>872163.87</v>
      </c>
    </row>
    <row r="150" spans="1:1024" ht="25.5" outlineLevel="3" x14ac:dyDescent="0.2">
      <c r="A150" s="16">
        <f t="shared" si="5"/>
        <v>142</v>
      </c>
      <c r="B150" s="22" t="s">
        <v>74</v>
      </c>
      <c r="C150" s="23" t="s">
        <v>76</v>
      </c>
      <c r="D150" s="23" t="s">
        <v>46</v>
      </c>
      <c r="E150" s="22" t="s">
        <v>127</v>
      </c>
      <c r="F150" s="23" t="s">
        <v>128</v>
      </c>
      <c r="G150" s="22" t="s">
        <v>26</v>
      </c>
      <c r="H150" s="24">
        <v>12000</v>
      </c>
      <c r="I150" s="24">
        <v>0</v>
      </c>
      <c r="J150" s="19">
        <f t="shared" si="4"/>
        <v>12000</v>
      </c>
    </row>
    <row r="151" spans="1:1024" ht="25.5" outlineLevel="3" x14ac:dyDescent="0.2">
      <c r="A151" s="16">
        <f t="shared" si="5"/>
        <v>143</v>
      </c>
      <c r="B151" s="22" t="s">
        <v>74</v>
      </c>
      <c r="C151" s="23" t="s">
        <v>76</v>
      </c>
      <c r="D151" s="23" t="s">
        <v>46</v>
      </c>
      <c r="E151" s="22" t="s">
        <v>127</v>
      </c>
      <c r="F151" s="23" t="s">
        <v>128</v>
      </c>
      <c r="G151" s="22" t="s">
        <v>18</v>
      </c>
      <c r="H151" s="24">
        <v>321993</v>
      </c>
      <c r="I151" s="24">
        <v>45271.64</v>
      </c>
      <c r="J151" s="19">
        <f t="shared" si="4"/>
        <v>276721.36</v>
      </c>
    </row>
    <row r="152" spans="1:1024" ht="25.5" outlineLevel="3" x14ac:dyDescent="0.2">
      <c r="A152" s="16">
        <f t="shared" si="5"/>
        <v>144</v>
      </c>
      <c r="B152" s="22" t="s">
        <v>74</v>
      </c>
      <c r="C152" s="23" t="s">
        <v>76</v>
      </c>
      <c r="D152" s="23" t="s">
        <v>46</v>
      </c>
      <c r="E152" s="22" t="s">
        <v>127</v>
      </c>
      <c r="F152" s="23" t="s">
        <v>128</v>
      </c>
      <c r="G152" s="22" t="s">
        <v>27</v>
      </c>
      <c r="H152" s="24">
        <v>185307</v>
      </c>
      <c r="I152" s="24">
        <v>66787.89</v>
      </c>
      <c r="J152" s="19">
        <f t="shared" si="4"/>
        <v>118519.11</v>
      </c>
    </row>
    <row r="153" spans="1:1024" ht="25.5" outlineLevel="3" x14ac:dyDescent="0.2">
      <c r="A153" s="16">
        <f t="shared" si="5"/>
        <v>145</v>
      </c>
      <c r="B153" s="22" t="s">
        <v>74</v>
      </c>
      <c r="C153" s="23" t="s">
        <v>76</v>
      </c>
      <c r="D153" s="23" t="s">
        <v>46</v>
      </c>
      <c r="E153" s="22" t="s">
        <v>129</v>
      </c>
      <c r="F153" s="23" t="s">
        <v>130</v>
      </c>
      <c r="G153" s="22" t="s">
        <v>17</v>
      </c>
      <c r="H153" s="24">
        <v>2099693</v>
      </c>
      <c r="I153" s="24">
        <v>414273.37</v>
      </c>
      <c r="J153" s="19">
        <f t="shared" si="4"/>
        <v>1685419.63</v>
      </c>
    </row>
    <row r="154" spans="1:1024" ht="25.5" outlineLevel="3" x14ac:dyDescent="0.2">
      <c r="A154" s="16">
        <f t="shared" si="5"/>
        <v>146</v>
      </c>
      <c r="B154" s="22" t="s">
        <v>74</v>
      </c>
      <c r="C154" s="23" t="s">
        <v>76</v>
      </c>
      <c r="D154" s="23" t="s">
        <v>46</v>
      </c>
      <c r="E154" s="22" t="s">
        <v>129</v>
      </c>
      <c r="F154" s="23" t="s">
        <v>130</v>
      </c>
      <c r="G154" s="22" t="s">
        <v>26</v>
      </c>
      <c r="H154" s="24">
        <v>78000</v>
      </c>
      <c r="I154" s="24">
        <v>11590</v>
      </c>
      <c r="J154" s="19">
        <f t="shared" si="4"/>
        <v>66410</v>
      </c>
    </row>
    <row r="155" spans="1:1024" ht="25.5" outlineLevel="3" x14ac:dyDescent="0.2">
      <c r="A155" s="16">
        <f t="shared" si="5"/>
        <v>147</v>
      </c>
      <c r="B155" s="22" t="s">
        <v>74</v>
      </c>
      <c r="C155" s="23" t="s">
        <v>76</v>
      </c>
      <c r="D155" s="23" t="s">
        <v>46</v>
      </c>
      <c r="E155" s="22" t="s">
        <v>129</v>
      </c>
      <c r="F155" s="23" t="s">
        <v>130</v>
      </c>
      <c r="G155" s="22" t="s">
        <v>18</v>
      </c>
      <c r="H155" s="24">
        <v>634107</v>
      </c>
      <c r="I155" s="24">
        <v>94287.46</v>
      </c>
      <c r="J155" s="19">
        <f t="shared" si="4"/>
        <v>539819.54</v>
      </c>
    </row>
    <row r="156" spans="1:1024" ht="25.5" outlineLevel="3" x14ac:dyDescent="0.2">
      <c r="A156" s="16">
        <f t="shared" si="5"/>
        <v>148</v>
      </c>
      <c r="B156" s="22" t="s">
        <v>74</v>
      </c>
      <c r="C156" s="23" t="s">
        <v>76</v>
      </c>
      <c r="D156" s="23" t="s">
        <v>46</v>
      </c>
      <c r="E156" s="22" t="s">
        <v>129</v>
      </c>
      <c r="F156" s="23" t="s">
        <v>130</v>
      </c>
      <c r="G156" s="22" t="s">
        <v>27</v>
      </c>
      <c r="H156" s="24">
        <v>602000</v>
      </c>
      <c r="I156" s="24">
        <v>73983.12</v>
      </c>
      <c r="J156" s="19">
        <f t="shared" si="4"/>
        <v>528016.88</v>
      </c>
    </row>
    <row r="157" spans="1:1024" ht="25.5" outlineLevel="3" x14ac:dyDescent="0.2">
      <c r="A157" s="16">
        <f t="shared" si="5"/>
        <v>149</v>
      </c>
      <c r="B157" s="22" t="s">
        <v>74</v>
      </c>
      <c r="C157" s="23" t="s">
        <v>76</v>
      </c>
      <c r="D157" s="23" t="s">
        <v>46</v>
      </c>
      <c r="E157" s="22" t="s">
        <v>131</v>
      </c>
      <c r="F157" s="23" t="s">
        <v>132</v>
      </c>
      <c r="G157" s="22" t="s">
        <v>69</v>
      </c>
      <c r="H157" s="24">
        <v>14682817</v>
      </c>
      <c r="I157" s="24">
        <v>3206000</v>
      </c>
      <c r="J157" s="19">
        <f t="shared" si="4"/>
        <v>11476817</v>
      </c>
    </row>
    <row r="158" spans="1:1024" s="7" customFormat="1" ht="25.5" outlineLevel="3" x14ac:dyDescent="0.2">
      <c r="A158" s="16">
        <f t="shared" si="5"/>
        <v>150</v>
      </c>
      <c r="B158" s="22" t="s">
        <v>74</v>
      </c>
      <c r="C158" s="23" t="s">
        <v>76</v>
      </c>
      <c r="D158" s="23" t="s">
        <v>46</v>
      </c>
      <c r="E158" s="22" t="s">
        <v>131</v>
      </c>
      <c r="F158" s="23" t="s">
        <v>132</v>
      </c>
      <c r="G158" s="22" t="s">
        <v>70</v>
      </c>
      <c r="H158" s="24">
        <v>102000</v>
      </c>
      <c r="I158" s="24">
        <v>3772</v>
      </c>
      <c r="J158" s="19">
        <f t="shared" si="4"/>
        <v>98228</v>
      </c>
      <c r="AMG158" s="8"/>
      <c r="AMH158" s="8"/>
      <c r="AMI158" s="8"/>
      <c r="AMJ158" s="8"/>
    </row>
    <row r="159" spans="1:1024" ht="25.5" outlineLevel="3" x14ac:dyDescent="0.2">
      <c r="A159" s="16">
        <f t="shared" si="5"/>
        <v>151</v>
      </c>
      <c r="B159" s="22" t="s">
        <v>74</v>
      </c>
      <c r="C159" s="23" t="s">
        <v>76</v>
      </c>
      <c r="D159" s="23" t="s">
        <v>46</v>
      </c>
      <c r="E159" s="22" t="s">
        <v>131</v>
      </c>
      <c r="F159" s="23" t="s">
        <v>132</v>
      </c>
      <c r="G159" s="22" t="s">
        <v>71</v>
      </c>
      <c r="H159" s="24">
        <v>4434202.2699999996</v>
      </c>
      <c r="I159" s="24">
        <v>727136.61</v>
      </c>
      <c r="J159" s="19">
        <f t="shared" si="4"/>
        <v>3707065.6599999997</v>
      </c>
    </row>
    <row r="160" spans="1:1024" ht="25.5" outlineLevel="3" x14ac:dyDescent="0.2">
      <c r="A160" s="16">
        <f t="shared" si="5"/>
        <v>152</v>
      </c>
      <c r="B160" s="22" t="s">
        <v>74</v>
      </c>
      <c r="C160" s="23" t="s">
        <v>76</v>
      </c>
      <c r="D160" s="23" t="s">
        <v>46</v>
      </c>
      <c r="E160" s="22" t="s">
        <v>131</v>
      </c>
      <c r="F160" s="23" t="s">
        <v>132</v>
      </c>
      <c r="G160" s="22" t="s">
        <v>27</v>
      </c>
      <c r="H160" s="24">
        <v>5118700</v>
      </c>
      <c r="I160" s="24">
        <v>791642.09</v>
      </c>
      <c r="J160" s="19">
        <f t="shared" si="4"/>
        <v>4327057.91</v>
      </c>
    </row>
    <row r="161" spans="1:1020" ht="25.5" outlineLevel="3" x14ac:dyDescent="0.2">
      <c r="A161" s="16">
        <f t="shared" si="5"/>
        <v>153</v>
      </c>
      <c r="B161" s="22" t="s">
        <v>74</v>
      </c>
      <c r="C161" s="23" t="s">
        <v>76</v>
      </c>
      <c r="D161" s="23" t="s">
        <v>46</v>
      </c>
      <c r="E161" s="22" t="s">
        <v>131</v>
      </c>
      <c r="F161" s="23" t="s">
        <v>132</v>
      </c>
      <c r="G161" s="22" t="s">
        <v>133</v>
      </c>
      <c r="H161" s="24">
        <v>20000</v>
      </c>
      <c r="I161" s="24">
        <v>0</v>
      </c>
      <c r="J161" s="19">
        <f t="shared" si="4"/>
        <v>20000</v>
      </c>
    </row>
    <row r="162" spans="1:1020" ht="25.5" outlineLevel="3" x14ac:dyDescent="0.2">
      <c r="A162" s="16">
        <f t="shared" si="5"/>
        <v>154</v>
      </c>
      <c r="B162" s="22" t="s">
        <v>74</v>
      </c>
      <c r="C162" s="23" t="s">
        <v>76</v>
      </c>
      <c r="D162" s="23" t="s">
        <v>46</v>
      </c>
      <c r="E162" s="22" t="s">
        <v>134</v>
      </c>
      <c r="F162" s="25" t="s">
        <v>135</v>
      </c>
      <c r="G162" s="22" t="s">
        <v>79</v>
      </c>
      <c r="H162" s="24">
        <v>4587865.87</v>
      </c>
      <c r="I162" s="24">
        <v>1212051.6200000001</v>
      </c>
      <c r="J162" s="19">
        <f t="shared" si="4"/>
        <v>3375814.25</v>
      </c>
    </row>
    <row r="163" spans="1:1020" ht="25.5" outlineLevel="3" x14ac:dyDescent="0.2">
      <c r="A163" s="16">
        <f t="shared" si="5"/>
        <v>155</v>
      </c>
      <c r="B163" s="22" t="s">
        <v>74</v>
      </c>
      <c r="C163" s="23" t="s">
        <v>76</v>
      </c>
      <c r="D163" s="23" t="s">
        <v>46</v>
      </c>
      <c r="E163" s="22" t="s">
        <v>134</v>
      </c>
      <c r="F163" s="25" t="s">
        <v>135</v>
      </c>
      <c r="G163" s="22" t="s">
        <v>85</v>
      </c>
      <c r="H163" s="24">
        <v>16000</v>
      </c>
      <c r="I163" s="24">
        <v>0</v>
      </c>
      <c r="J163" s="19">
        <f t="shared" si="4"/>
        <v>16000</v>
      </c>
    </row>
    <row r="164" spans="1:1020" outlineLevel="3" x14ac:dyDescent="0.2">
      <c r="A164" s="16">
        <f t="shared" si="5"/>
        <v>156</v>
      </c>
      <c r="B164" s="22" t="s">
        <v>74</v>
      </c>
      <c r="C164" s="23" t="s">
        <v>136</v>
      </c>
      <c r="D164" s="23"/>
      <c r="E164" s="22"/>
      <c r="F164" s="23"/>
      <c r="G164" s="22"/>
      <c r="H164" s="24">
        <v>7056600</v>
      </c>
      <c r="I164" s="24">
        <v>1383358.73</v>
      </c>
      <c r="J164" s="19">
        <f t="shared" si="4"/>
        <v>5673241.2699999996</v>
      </c>
    </row>
    <row r="165" spans="1:1020" outlineLevel="3" x14ac:dyDescent="0.2">
      <c r="A165" s="16">
        <f t="shared" si="5"/>
        <v>157</v>
      </c>
      <c r="B165" s="22" t="s">
        <v>74</v>
      </c>
      <c r="C165" s="23" t="s">
        <v>136</v>
      </c>
      <c r="D165" s="23" t="s">
        <v>45</v>
      </c>
      <c r="E165" s="22"/>
      <c r="F165" s="23"/>
      <c r="G165" s="22"/>
      <c r="H165" s="24">
        <v>601700</v>
      </c>
      <c r="I165" s="24">
        <v>91421.59</v>
      </c>
      <c r="J165" s="19">
        <f t="shared" si="4"/>
        <v>510278.41000000003</v>
      </c>
    </row>
    <row r="166" spans="1:1020" ht="51" outlineLevel="3" x14ac:dyDescent="0.2">
      <c r="A166" s="16">
        <f t="shared" si="5"/>
        <v>158</v>
      </c>
      <c r="B166" s="22" t="s">
        <v>74</v>
      </c>
      <c r="C166" s="23" t="s">
        <v>136</v>
      </c>
      <c r="D166" s="23" t="s">
        <v>45</v>
      </c>
      <c r="E166" s="22" t="s">
        <v>137</v>
      </c>
      <c r="F166" s="25" t="s">
        <v>138</v>
      </c>
      <c r="G166" s="22" t="s">
        <v>79</v>
      </c>
      <c r="H166" s="24">
        <v>526487.48</v>
      </c>
      <c r="I166" s="24">
        <v>77611.289999999994</v>
      </c>
      <c r="J166" s="19">
        <f t="shared" si="4"/>
        <v>448876.19</v>
      </c>
    </row>
    <row r="167" spans="1:1020" ht="51" outlineLevel="3" x14ac:dyDescent="0.2">
      <c r="A167" s="16">
        <f t="shared" si="5"/>
        <v>159</v>
      </c>
      <c r="B167" s="22" t="s">
        <v>74</v>
      </c>
      <c r="C167" s="23" t="s">
        <v>136</v>
      </c>
      <c r="D167" s="23" t="s">
        <v>45</v>
      </c>
      <c r="E167" s="22" t="s">
        <v>137</v>
      </c>
      <c r="F167" s="25" t="s">
        <v>138</v>
      </c>
      <c r="G167" s="22" t="s">
        <v>80</v>
      </c>
      <c r="H167" s="24">
        <v>75212.52</v>
      </c>
      <c r="I167" s="24">
        <v>13810.3</v>
      </c>
      <c r="J167" s="19">
        <f t="shared" si="4"/>
        <v>61402.22</v>
      </c>
    </row>
    <row r="168" spans="1:1020" outlineLevel="3" x14ac:dyDescent="0.2">
      <c r="A168" s="16">
        <f t="shared" si="5"/>
        <v>160</v>
      </c>
      <c r="B168" s="22" t="s">
        <v>74</v>
      </c>
      <c r="C168" s="23" t="s">
        <v>136</v>
      </c>
      <c r="D168" s="23" t="s">
        <v>19</v>
      </c>
      <c r="E168" s="22"/>
      <c r="F168" s="23"/>
      <c r="G168" s="22"/>
      <c r="H168" s="24">
        <v>6454900</v>
      </c>
      <c r="I168" s="24">
        <v>1291937.1399999999</v>
      </c>
      <c r="J168" s="19">
        <f t="shared" si="4"/>
        <v>5162962.8600000003</v>
      </c>
    </row>
    <row r="169" spans="1:1020" ht="38.25" outlineLevel="3" x14ac:dyDescent="0.2">
      <c r="A169" s="16">
        <f t="shared" si="5"/>
        <v>161</v>
      </c>
      <c r="B169" s="22" t="s">
        <v>74</v>
      </c>
      <c r="C169" s="23" t="s">
        <v>136</v>
      </c>
      <c r="D169" s="23" t="s">
        <v>19</v>
      </c>
      <c r="E169" s="22" t="s">
        <v>139</v>
      </c>
      <c r="F169" s="25" t="s">
        <v>376</v>
      </c>
      <c r="G169" s="22" t="s">
        <v>27</v>
      </c>
      <c r="H169" s="24">
        <v>63910</v>
      </c>
      <c r="I169" s="24">
        <v>12000</v>
      </c>
      <c r="J169" s="19">
        <f t="shared" si="4"/>
        <v>51910</v>
      </c>
    </row>
    <row r="170" spans="1:1020" ht="38.25" outlineLevel="3" x14ac:dyDescent="0.2">
      <c r="A170" s="16">
        <f t="shared" si="5"/>
        <v>162</v>
      </c>
      <c r="B170" s="22" t="s">
        <v>74</v>
      </c>
      <c r="C170" s="23" t="s">
        <v>136</v>
      </c>
      <c r="D170" s="23" t="s">
        <v>19</v>
      </c>
      <c r="E170" s="22" t="s">
        <v>139</v>
      </c>
      <c r="F170" s="25" t="s">
        <v>376</v>
      </c>
      <c r="G170" s="22" t="s">
        <v>140</v>
      </c>
      <c r="H170" s="24">
        <v>6390990</v>
      </c>
      <c r="I170" s="24">
        <v>1279937.1399999999</v>
      </c>
      <c r="J170" s="19">
        <f t="shared" si="4"/>
        <v>5111052.8600000003</v>
      </c>
    </row>
    <row r="171" spans="1:1020" s="8" customFormat="1" outlineLevel="3" x14ac:dyDescent="0.2">
      <c r="A171" s="17">
        <f t="shared" si="5"/>
        <v>163</v>
      </c>
      <c r="B171" s="27" t="s">
        <v>141</v>
      </c>
      <c r="C171" s="28"/>
      <c r="D171" s="28"/>
      <c r="E171" s="27"/>
      <c r="F171" s="28" t="s">
        <v>142</v>
      </c>
      <c r="G171" s="27"/>
      <c r="H171" s="29">
        <v>4991500</v>
      </c>
      <c r="I171" s="29">
        <v>914800.53</v>
      </c>
      <c r="J171" s="18">
        <f t="shared" si="4"/>
        <v>4076699.4699999997</v>
      </c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  <c r="JG171" s="21"/>
      <c r="JH171" s="21"/>
      <c r="JI171" s="21"/>
      <c r="JJ171" s="21"/>
      <c r="JK171" s="21"/>
      <c r="JL171" s="21"/>
      <c r="JM171" s="21"/>
      <c r="JN171" s="21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  <c r="KB171" s="21"/>
      <c r="KC171" s="21"/>
      <c r="KD171" s="21"/>
      <c r="KE171" s="21"/>
      <c r="KF171" s="21"/>
      <c r="KG171" s="21"/>
      <c r="KH171" s="21"/>
      <c r="KI171" s="21"/>
      <c r="KJ171" s="21"/>
      <c r="KK171" s="21"/>
      <c r="KL171" s="21"/>
      <c r="KM171" s="21"/>
      <c r="KN171" s="21"/>
      <c r="KO171" s="21"/>
      <c r="KP171" s="21"/>
      <c r="KQ171" s="21"/>
      <c r="KR171" s="21"/>
      <c r="KS171" s="21"/>
      <c r="KT171" s="21"/>
      <c r="KU171" s="21"/>
      <c r="KV171" s="21"/>
      <c r="KW171" s="21"/>
      <c r="KX171" s="21"/>
      <c r="KY171" s="21"/>
      <c r="KZ171" s="21"/>
      <c r="LA171" s="21"/>
      <c r="LB171" s="21"/>
      <c r="LC171" s="21"/>
      <c r="LD171" s="21"/>
      <c r="LE171" s="21"/>
      <c r="LF171" s="21"/>
      <c r="LG171" s="21"/>
      <c r="LH171" s="21"/>
      <c r="LI171" s="21"/>
      <c r="LJ171" s="21"/>
      <c r="LK171" s="21"/>
      <c r="LL171" s="21"/>
      <c r="LM171" s="21"/>
      <c r="LN171" s="21"/>
      <c r="LO171" s="21"/>
      <c r="LP171" s="21"/>
      <c r="LQ171" s="21"/>
      <c r="LR171" s="21"/>
      <c r="LS171" s="21"/>
      <c r="LT171" s="21"/>
      <c r="LU171" s="21"/>
      <c r="LV171" s="21"/>
      <c r="LW171" s="21"/>
      <c r="LX171" s="21"/>
      <c r="LY171" s="21"/>
      <c r="LZ171" s="21"/>
      <c r="MA171" s="21"/>
      <c r="MB171" s="21"/>
      <c r="MC171" s="21"/>
      <c r="MD171" s="21"/>
      <c r="ME171" s="21"/>
      <c r="MF171" s="21"/>
      <c r="MG171" s="21"/>
      <c r="MH171" s="21"/>
      <c r="MI171" s="21"/>
      <c r="MJ171" s="21"/>
      <c r="MK171" s="21"/>
      <c r="ML171" s="21"/>
      <c r="MM171" s="21"/>
      <c r="MN171" s="21"/>
      <c r="MO171" s="21"/>
      <c r="MP171" s="21"/>
      <c r="MQ171" s="21"/>
      <c r="MR171" s="21"/>
      <c r="MS171" s="21"/>
      <c r="MT171" s="21"/>
      <c r="MU171" s="21"/>
      <c r="MV171" s="21"/>
      <c r="MW171" s="21"/>
      <c r="MX171" s="21"/>
      <c r="MY171" s="21"/>
      <c r="MZ171" s="21"/>
      <c r="NA171" s="21"/>
      <c r="NB171" s="21"/>
      <c r="NC171" s="21"/>
      <c r="ND171" s="21"/>
      <c r="NE171" s="21"/>
      <c r="NF171" s="21"/>
      <c r="NG171" s="21"/>
      <c r="NH171" s="21"/>
      <c r="NI171" s="21"/>
      <c r="NJ171" s="21"/>
      <c r="NK171" s="21"/>
      <c r="NL171" s="21"/>
      <c r="NM171" s="21"/>
      <c r="NN171" s="21"/>
      <c r="NO171" s="21"/>
      <c r="NP171" s="21"/>
      <c r="NQ171" s="21"/>
      <c r="NR171" s="21"/>
      <c r="NS171" s="21"/>
      <c r="NT171" s="21"/>
      <c r="NU171" s="21"/>
      <c r="NV171" s="21"/>
      <c r="NW171" s="21"/>
      <c r="NX171" s="21"/>
      <c r="NY171" s="21"/>
      <c r="NZ171" s="21"/>
      <c r="OA171" s="21"/>
      <c r="OB171" s="21"/>
      <c r="OC171" s="21"/>
      <c r="OD171" s="21"/>
      <c r="OE171" s="21"/>
      <c r="OF171" s="21"/>
      <c r="OG171" s="21"/>
      <c r="OH171" s="21"/>
      <c r="OI171" s="21"/>
      <c r="OJ171" s="21"/>
      <c r="OK171" s="21"/>
      <c r="OL171" s="21"/>
      <c r="OM171" s="21"/>
      <c r="ON171" s="21"/>
      <c r="OO171" s="21"/>
      <c r="OP171" s="21"/>
      <c r="OQ171" s="21"/>
      <c r="OR171" s="21"/>
      <c r="OS171" s="21"/>
      <c r="OT171" s="21"/>
      <c r="OU171" s="21"/>
      <c r="OV171" s="21"/>
      <c r="OW171" s="21"/>
      <c r="OX171" s="21"/>
      <c r="OY171" s="21"/>
      <c r="OZ171" s="21"/>
      <c r="PA171" s="21"/>
      <c r="PB171" s="21"/>
      <c r="PC171" s="21"/>
      <c r="PD171" s="21"/>
      <c r="PE171" s="21"/>
      <c r="PF171" s="21"/>
      <c r="PG171" s="21"/>
      <c r="PH171" s="21"/>
      <c r="PI171" s="21"/>
      <c r="PJ171" s="21"/>
      <c r="PK171" s="21"/>
      <c r="PL171" s="21"/>
      <c r="PM171" s="21"/>
      <c r="PN171" s="21"/>
      <c r="PO171" s="21"/>
      <c r="PP171" s="21"/>
      <c r="PQ171" s="21"/>
      <c r="PR171" s="21"/>
      <c r="PS171" s="21"/>
      <c r="PT171" s="21"/>
      <c r="PU171" s="21"/>
      <c r="PV171" s="21"/>
      <c r="PW171" s="21"/>
      <c r="PX171" s="21"/>
      <c r="PY171" s="21"/>
      <c r="PZ171" s="21"/>
      <c r="QA171" s="21"/>
      <c r="QB171" s="21"/>
      <c r="QC171" s="21"/>
      <c r="QD171" s="21"/>
      <c r="QE171" s="21"/>
      <c r="QF171" s="21"/>
      <c r="QG171" s="21"/>
      <c r="QH171" s="21"/>
      <c r="QI171" s="21"/>
      <c r="QJ171" s="21"/>
      <c r="QK171" s="21"/>
      <c r="QL171" s="21"/>
      <c r="QM171" s="21"/>
      <c r="QN171" s="21"/>
      <c r="QO171" s="21"/>
      <c r="QP171" s="21"/>
      <c r="QQ171" s="21"/>
      <c r="QR171" s="21"/>
      <c r="QS171" s="21"/>
      <c r="QT171" s="21"/>
      <c r="QU171" s="21"/>
      <c r="QV171" s="21"/>
      <c r="QW171" s="21"/>
      <c r="QX171" s="21"/>
      <c r="QY171" s="21"/>
      <c r="QZ171" s="21"/>
      <c r="RA171" s="21"/>
      <c r="RB171" s="21"/>
      <c r="RC171" s="21"/>
      <c r="RD171" s="21"/>
      <c r="RE171" s="21"/>
      <c r="RF171" s="21"/>
      <c r="RG171" s="21"/>
      <c r="RH171" s="21"/>
      <c r="RI171" s="21"/>
      <c r="RJ171" s="21"/>
      <c r="RK171" s="21"/>
      <c r="RL171" s="21"/>
      <c r="RM171" s="21"/>
      <c r="RN171" s="21"/>
      <c r="RO171" s="21"/>
      <c r="RP171" s="21"/>
      <c r="RQ171" s="21"/>
      <c r="RR171" s="21"/>
      <c r="RS171" s="21"/>
      <c r="RT171" s="21"/>
      <c r="RU171" s="21"/>
      <c r="RV171" s="21"/>
      <c r="RW171" s="21"/>
      <c r="RX171" s="21"/>
      <c r="RY171" s="21"/>
      <c r="RZ171" s="21"/>
      <c r="SA171" s="21"/>
      <c r="SB171" s="21"/>
      <c r="SC171" s="21"/>
      <c r="SD171" s="21"/>
      <c r="SE171" s="21"/>
      <c r="SF171" s="21"/>
      <c r="SG171" s="21"/>
      <c r="SH171" s="21"/>
      <c r="SI171" s="21"/>
      <c r="SJ171" s="21"/>
      <c r="SK171" s="21"/>
      <c r="SL171" s="21"/>
      <c r="SM171" s="21"/>
      <c r="SN171" s="21"/>
      <c r="SO171" s="21"/>
      <c r="SP171" s="21"/>
      <c r="SQ171" s="21"/>
      <c r="SR171" s="21"/>
      <c r="SS171" s="21"/>
      <c r="ST171" s="21"/>
      <c r="SU171" s="21"/>
      <c r="SV171" s="21"/>
      <c r="SW171" s="21"/>
      <c r="SX171" s="21"/>
      <c r="SY171" s="21"/>
      <c r="SZ171" s="21"/>
      <c r="TA171" s="21"/>
      <c r="TB171" s="21"/>
      <c r="TC171" s="21"/>
      <c r="TD171" s="21"/>
      <c r="TE171" s="21"/>
      <c r="TF171" s="21"/>
      <c r="TG171" s="21"/>
      <c r="TH171" s="21"/>
      <c r="TI171" s="21"/>
      <c r="TJ171" s="21"/>
      <c r="TK171" s="21"/>
      <c r="TL171" s="21"/>
      <c r="TM171" s="21"/>
      <c r="TN171" s="21"/>
      <c r="TO171" s="21"/>
      <c r="TP171" s="21"/>
      <c r="TQ171" s="21"/>
      <c r="TR171" s="21"/>
      <c r="TS171" s="21"/>
      <c r="TT171" s="21"/>
      <c r="TU171" s="21"/>
      <c r="TV171" s="21"/>
      <c r="TW171" s="21"/>
      <c r="TX171" s="21"/>
      <c r="TY171" s="21"/>
      <c r="TZ171" s="21"/>
      <c r="UA171" s="21"/>
      <c r="UB171" s="21"/>
      <c r="UC171" s="21"/>
      <c r="UD171" s="21"/>
      <c r="UE171" s="21"/>
      <c r="UF171" s="21"/>
      <c r="UG171" s="21"/>
      <c r="UH171" s="21"/>
      <c r="UI171" s="21"/>
      <c r="UJ171" s="21"/>
      <c r="UK171" s="21"/>
      <c r="UL171" s="21"/>
      <c r="UM171" s="21"/>
      <c r="UN171" s="21"/>
      <c r="UO171" s="21"/>
      <c r="UP171" s="21"/>
      <c r="UQ171" s="21"/>
      <c r="UR171" s="21"/>
      <c r="US171" s="21"/>
      <c r="UT171" s="21"/>
      <c r="UU171" s="21"/>
      <c r="UV171" s="21"/>
      <c r="UW171" s="21"/>
      <c r="UX171" s="21"/>
      <c r="UY171" s="21"/>
      <c r="UZ171" s="21"/>
      <c r="VA171" s="21"/>
      <c r="VB171" s="21"/>
      <c r="VC171" s="21"/>
      <c r="VD171" s="21"/>
      <c r="VE171" s="21"/>
      <c r="VF171" s="21"/>
      <c r="VG171" s="21"/>
      <c r="VH171" s="21"/>
      <c r="VI171" s="21"/>
      <c r="VJ171" s="21"/>
      <c r="VK171" s="21"/>
      <c r="VL171" s="21"/>
      <c r="VM171" s="21"/>
      <c r="VN171" s="21"/>
      <c r="VO171" s="21"/>
      <c r="VP171" s="21"/>
      <c r="VQ171" s="21"/>
      <c r="VR171" s="21"/>
      <c r="VS171" s="21"/>
      <c r="VT171" s="21"/>
      <c r="VU171" s="21"/>
      <c r="VV171" s="21"/>
      <c r="VW171" s="21"/>
      <c r="VX171" s="21"/>
      <c r="VY171" s="21"/>
      <c r="VZ171" s="21"/>
      <c r="WA171" s="21"/>
      <c r="WB171" s="21"/>
      <c r="WC171" s="21"/>
      <c r="WD171" s="21"/>
      <c r="WE171" s="21"/>
      <c r="WF171" s="21"/>
      <c r="WG171" s="21"/>
      <c r="WH171" s="21"/>
      <c r="WI171" s="21"/>
      <c r="WJ171" s="21"/>
      <c r="WK171" s="21"/>
      <c r="WL171" s="21"/>
      <c r="WM171" s="21"/>
      <c r="WN171" s="21"/>
      <c r="WO171" s="21"/>
      <c r="WP171" s="21"/>
      <c r="WQ171" s="21"/>
      <c r="WR171" s="21"/>
      <c r="WS171" s="21"/>
      <c r="WT171" s="21"/>
      <c r="WU171" s="21"/>
      <c r="WV171" s="21"/>
      <c r="WW171" s="21"/>
      <c r="WX171" s="21"/>
      <c r="WY171" s="21"/>
      <c r="WZ171" s="21"/>
      <c r="XA171" s="21"/>
      <c r="XB171" s="21"/>
      <c r="XC171" s="21"/>
      <c r="XD171" s="21"/>
      <c r="XE171" s="21"/>
      <c r="XF171" s="21"/>
      <c r="XG171" s="21"/>
      <c r="XH171" s="21"/>
      <c r="XI171" s="21"/>
      <c r="XJ171" s="21"/>
      <c r="XK171" s="21"/>
      <c r="XL171" s="21"/>
      <c r="XM171" s="21"/>
      <c r="XN171" s="21"/>
      <c r="XO171" s="21"/>
      <c r="XP171" s="21"/>
      <c r="XQ171" s="21"/>
      <c r="XR171" s="21"/>
      <c r="XS171" s="21"/>
      <c r="XT171" s="21"/>
      <c r="XU171" s="21"/>
      <c r="XV171" s="21"/>
      <c r="XW171" s="21"/>
      <c r="XX171" s="21"/>
      <c r="XY171" s="21"/>
      <c r="XZ171" s="21"/>
      <c r="YA171" s="21"/>
      <c r="YB171" s="21"/>
      <c r="YC171" s="21"/>
      <c r="YD171" s="21"/>
      <c r="YE171" s="21"/>
      <c r="YF171" s="21"/>
      <c r="YG171" s="21"/>
      <c r="YH171" s="21"/>
      <c r="YI171" s="21"/>
      <c r="YJ171" s="21"/>
      <c r="YK171" s="21"/>
      <c r="YL171" s="21"/>
      <c r="YM171" s="21"/>
      <c r="YN171" s="21"/>
      <c r="YO171" s="21"/>
      <c r="YP171" s="21"/>
      <c r="YQ171" s="21"/>
      <c r="YR171" s="21"/>
      <c r="YS171" s="21"/>
      <c r="YT171" s="21"/>
      <c r="YU171" s="21"/>
      <c r="YV171" s="21"/>
      <c r="YW171" s="21"/>
      <c r="YX171" s="21"/>
      <c r="YY171" s="21"/>
      <c r="YZ171" s="21"/>
      <c r="ZA171" s="21"/>
      <c r="ZB171" s="21"/>
      <c r="ZC171" s="21"/>
      <c r="ZD171" s="21"/>
      <c r="ZE171" s="21"/>
      <c r="ZF171" s="21"/>
      <c r="ZG171" s="21"/>
      <c r="ZH171" s="21"/>
      <c r="ZI171" s="21"/>
      <c r="ZJ171" s="21"/>
      <c r="ZK171" s="21"/>
      <c r="ZL171" s="21"/>
      <c r="ZM171" s="21"/>
      <c r="ZN171" s="21"/>
      <c r="ZO171" s="21"/>
      <c r="ZP171" s="21"/>
      <c r="ZQ171" s="21"/>
      <c r="ZR171" s="21"/>
      <c r="ZS171" s="21"/>
      <c r="ZT171" s="21"/>
      <c r="ZU171" s="21"/>
      <c r="ZV171" s="21"/>
      <c r="ZW171" s="21"/>
      <c r="ZX171" s="21"/>
      <c r="ZY171" s="21"/>
      <c r="ZZ171" s="21"/>
      <c r="AAA171" s="21"/>
      <c r="AAB171" s="21"/>
      <c r="AAC171" s="21"/>
      <c r="AAD171" s="21"/>
      <c r="AAE171" s="21"/>
      <c r="AAF171" s="21"/>
      <c r="AAG171" s="21"/>
      <c r="AAH171" s="21"/>
      <c r="AAI171" s="21"/>
      <c r="AAJ171" s="21"/>
      <c r="AAK171" s="21"/>
      <c r="AAL171" s="21"/>
      <c r="AAM171" s="21"/>
      <c r="AAN171" s="21"/>
      <c r="AAO171" s="21"/>
      <c r="AAP171" s="21"/>
      <c r="AAQ171" s="21"/>
      <c r="AAR171" s="21"/>
      <c r="AAS171" s="21"/>
      <c r="AAT171" s="21"/>
      <c r="AAU171" s="21"/>
      <c r="AAV171" s="21"/>
      <c r="AAW171" s="21"/>
      <c r="AAX171" s="21"/>
      <c r="AAY171" s="21"/>
      <c r="AAZ171" s="21"/>
      <c r="ABA171" s="21"/>
      <c r="ABB171" s="21"/>
      <c r="ABC171" s="21"/>
      <c r="ABD171" s="21"/>
      <c r="ABE171" s="21"/>
      <c r="ABF171" s="21"/>
      <c r="ABG171" s="21"/>
      <c r="ABH171" s="21"/>
      <c r="ABI171" s="21"/>
      <c r="ABJ171" s="21"/>
      <c r="ABK171" s="21"/>
      <c r="ABL171" s="21"/>
      <c r="ABM171" s="21"/>
      <c r="ABN171" s="21"/>
      <c r="ABO171" s="21"/>
      <c r="ABP171" s="21"/>
      <c r="ABQ171" s="21"/>
      <c r="ABR171" s="21"/>
      <c r="ABS171" s="21"/>
      <c r="ABT171" s="21"/>
      <c r="ABU171" s="21"/>
      <c r="ABV171" s="21"/>
      <c r="ABW171" s="21"/>
      <c r="ABX171" s="21"/>
      <c r="ABY171" s="21"/>
      <c r="ABZ171" s="21"/>
      <c r="ACA171" s="21"/>
      <c r="ACB171" s="21"/>
      <c r="ACC171" s="21"/>
      <c r="ACD171" s="21"/>
      <c r="ACE171" s="21"/>
      <c r="ACF171" s="21"/>
      <c r="ACG171" s="21"/>
      <c r="ACH171" s="21"/>
      <c r="ACI171" s="21"/>
      <c r="ACJ171" s="21"/>
      <c r="ACK171" s="21"/>
      <c r="ACL171" s="21"/>
      <c r="ACM171" s="21"/>
      <c r="ACN171" s="21"/>
      <c r="ACO171" s="21"/>
      <c r="ACP171" s="21"/>
      <c r="ACQ171" s="21"/>
      <c r="ACR171" s="21"/>
      <c r="ACS171" s="21"/>
      <c r="ACT171" s="21"/>
      <c r="ACU171" s="21"/>
      <c r="ACV171" s="21"/>
      <c r="ACW171" s="21"/>
      <c r="ACX171" s="21"/>
      <c r="ACY171" s="21"/>
      <c r="ACZ171" s="21"/>
      <c r="ADA171" s="21"/>
      <c r="ADB171" s="21"/>
      <c r="ADC171" s="21"/>
      <c r="ADD171" s="21"/>
      <c r="ADE171" s="21"/>
      <c r="ADF171" s="21"/>
      <c r="ADG171" s="21"/>
      <c r="ADH171" s="21"/>
      <c r="ADI171" s="21"/>
      <c r="ADJ171" s="21"/>
      <c r="ADK171" s="21"/>
      <c r="ADL171" s="21"/>
      <c r="ADM171" s="21"/>
      <c r="ADN171" s="21"/>
      <c r="ADO171" s="21"/>
      <c r="ADP171" s="21"/>
      <c r="ADQ171" s="21"/>
      <c r="ADR171" s="21"/>
      <c r="ADS171" s="21"/>
      <c r="ADT171" s="21"/>
      <c r="ADU171" s="21"/>
      <c r="ADV171" s="21"/>
      <c r="ADW171" s="21"/>
      <c r="ADX171" s="21"/>
      <c r="ADY171" s="21"/>
      <c r="ADZ171" s="21"/>
      <c r="AEA171" s="21"/>
      <c r="AEB171" s="21"/>
      <c r="AEC171" s="21"/>
      <c r="AED171" s="21"/>
      <c r="AEE171" s="21"/>
      <c r="AEF171" s="21"/>
      <c r="AEG171" s="21"/>
      <c r="AEH171" s="21"/>
      <c r="AEI171" s="21"/>
      <c r="AEJ171" s="21"/>
      <c r="AEK171" s="21"/>
      <c r="AEL171" s="21"/>
      <c r="AEM171" s="21"/>
      <c r="AEN171" s="21"/>
      <c r="AEO171" s="21"/>
      <c r="AEP171" s="21"/>
      <c r="AEQ171" s="21"/>
      <c r="AER171" s="21"/>
      <c r="AES171" s="21"/>
      <c r="AET171" s="21"/>
      <c r="AEU171" s="21"/>
      <c r="AEV171" s="21"/>
      <c r="AEW171" s="21"/>
      <c r="AEX171" s="21"/>
      <c r="AEY171" s="21"/>
      <c r="AEZ171" s="21"/>
      <c r="AFA171" s="21"/>
      <c r="AFB171" s="21"/>
      <c r="AFC171" s="21"/>
      <c r="AFD171" s="21"/>
      <c r="AFE171" s="21"/>
      <c r="AFF171" s="21"/>
      <c r="AFG171" s="21"/>
      <c r="AFH171" s="21"/>
      <c r="AFI171" s="21"/>
      <c r="AFJ171" s="21"/>
      <c r="AFK171" s="21"/>
      <c r="AFL171" s="21"/>
      <c r="AFM171" s="21"/>
      <c r="AFN171" s="21"/>
      <c r="AFO171" s="21"/>
      <c r="AFP171" s="21"/>
      <c r="AFQ171" s="21"/>
      <c r="AFR171" s="21"/>
      <c r="AFS171" s="21"/>
      <c r="AFT171" s="21"/>
      <c r="AFU171" s="21"/>
      <c r="AFV171" s="21"/>
      <c r="AFW171" s="21"/>
      <c r="AFX171" s="21"/>
      <c r="AFY171" s="21"/>
      <c r="AFZ171" s="21"/>
      <c r="AGA171" s="21"/>
      <c r="AGB171" s="21"/>
      <c r="AGC171" s="21"/>
      <c r="AGD171" s="21"/>
      <c r="AGE171" s="21"/>
      <c r="AGF171" s="21"/>
      <c r="AGG171" s="21"/>
      <c r="AGH171" s="21"/>
      <c r="AGI171" s="21"/>
      <c r="AGJ171" s="21"/>
      <c r="AGK171" s="21"/>
      <c r="AGL171" s="21"/>
      <c r="AGM171" s="21"/>
      <c r="AGN171" s="21"/>
      <c r="AGO171" s="21"/>
      <c r="AGP171" s="21"/>
      <c r="AGQ171" s="21"/>
      <c r="AGR171" s="21"/>
      <c r="AGS171" s="21"/>
      <c r="AGT171" s="21"/>
      <c r="AGU171" s="21"/>
      <c r="AGV171" s="21"/>
      <c r="AGW171" s="21"/>
      <c r="AGX171" s="21"/>
      <c r="AGY171" s="21"/>
      <c r="AGZ171" s="21"/>
      <c r="AHA171" s="21"/>
      <c r="AHB171" s="21"/>
      <c r="AHC171" s="21"/>
      <c r="AHD171" s="21"/>
      <c r="AHE171" s="21"/>
      <c r="AHF171" s="21"/>
      <c r="AHG171" s="21"/>
      <c r="AHH171" s="21"/>
      <c r="AHI171" s="21"/>
      <c r="AHJ171" s="21"/>
      <c r="AHK171" s="21"/>
      <c r="AHL171" s="21"/>
      <c r="AHM171" s="21"/>
      <c r="AHN171" s="21"/>
      <c r="AHO171" s="21"/>
      <c r="AHP171" s="21"/>
      <c r="AHQ171" s="21"/>
      <c r="AHR171" s="21"/>
      <c r="AHS171" s="21"/>
      <c r="AHT171" s="21"/>
      <c r="AHU171" s="21"/>
      <c r="AHV171" s="21"/>
      <c r="AHW171" s="21"/>
      <c r="AHX171" s="21"/>
      <c r="AHY171" s="21"/>
      <c r="AHZ171" s="21"/>
      <c r="AIA171" s="21"/>
      <c r="AIB171" s="21"/>
      <c r="AIC171" s="21"/>
      <c r="AID171" s="21"/>
      <c r="AIE171" s="21"/>
      <c r="AIF171" s="21"/>
      <c r="AIG171" s="21"/>
      <c r="AIH171" s="21"/>
      <c r="AII171" s="21"/>
      <c r="AIJ171" s="21"/>
      <c r="AIK171" s="21"/>
      <c r="AIL171" s="21"/>
      <c r="AIM171" s="21"/>
      <c r="AIN171" s="21"/>
      <c r="AIO171" s="21"/>
      <c r="AIP171" s="21"/>
      <c r="AIQ171" s="21"/>
      <c r="AIR171" s="21"/>
      <c r="AIS171" s="21"/>
      <c r="AIT171" s="21"/>
      <c r="AIU171" s="21"/>
      <c r="AIV171" s="21"/>
      <c r="AIW171" s="21"/>
      <c r="AIX171" s="21"/>
      <c r="AIY171" s="21"/>
      <c r="AIZ171" s="21"/>
      <c r="AJA171" s="21"/>
      <c r="AJB171" s="21"/>
      <c r="AJC171" s="21"/>
      <c r="AJD171" s="21"/>
      <c r="AJE171" s="21"/>
      <c r="AJF171" s="21"/>
      <c r="AJG171" s="21"/>
      <c r="AJH171" s="21"/>
      <c r="AJI171" s="21"/>
      <c r="AJJ171" s="21"/>
      <c r="AJK171" s="21"/>
      <c r="AJL171" s="21"/>
      <c r="AJM171" s="21"/>
      <c r="AJN171" s="21"/>
      <c r="AJO171" s="21"/>
      <c r="AJP171" s="21"/>
      <c r="AJQ171" s="21"/>
      <c r="AJR171" s="21"/>
      <c r="AJS171" s="21"/>
      <c r="AJT171" s="21"/>
      <c r="AJU171" s="21"/>
      <c r="AJV171" s="21"/>
      <c r="AJW171" s="21"/>
      <c r="AJX171" s="21"/>
      <c r="AJY171" s="21"/>
      <c r="AJZ171" s="21"/>
      <c r="AKA171" s="21"/>
      <c r="AKB171" s="21"/>
      <c r="AKC171" s="21"/>
      <c r="AKD171" s="21"/>
      <c r="AKE171" s="21"/>
      <c r="AKF171" s="21"/>
      <c r="AKG171" s="21"/>
      <c r="AKH171" s="21"/>
      <c r="AKI171" s="21"/>
      <c r="AKJ171" s="21"/>
      <c r="AKK171" s="21"/>
      <c r="AKL171" s="21"/>
      <c r="AKM171" s="21"/>
      <c r="AKN171" s="21"/>
      <c r="AKO171" s="21"/>
      <c r="AKP171" s="21"/>
      <c r="AKQ171" s="21"/>
      <c r="AKR171" s="21"/>
      <c r="AKS171" s="21"/>
      <c r="AKT171" s="21"/>
      <c r="AKU171" s="21"/>
      <c r="AKV171" s="21"/>
      <c r="AKW171" s="21"/>
      <c r="AKX171" s="21"/>
      <c r="AKY171" s="21"/>
      <c r="AKZ171" s="21"/>
      <c r="ALA171" s="21"/>
      <c r="ALB171" s="21"/>
      <c r="ALC171" s="21"/>
      <c r="ALD171" s="21"/>
      <c r="ALE171" s="21"/>
      <c r="ALF171" s="21"/>
      <c r="ALG171" s="21"/>
      <c r="ALH171" s="21"/>
      <c r="ALI171" s="21"/>
      <c r="ALJ171" s="21"/>
      <c r="ALK171" s="21"/>
      <c r="ALL171" s="21"/>
      <c r="ALM171" s="21"/>
      <c r="ALN171" s="21"/>
      <c r="ALO171" s="21"/>
      <c r="ALP171" s="21"/>
      <c r="ALQ171" s="21"/>
      <c r="ALR171" s="21"/>
      <c r="ALS171" s="21"/>
      <c r="ALT171" s="21"/>
      <c r="ALU171" s="21"/>
      <c r="ALV171" s="21"/>
      <c r="ALW171" s="21"/>
      <c r="ALX171" s="21"/>
      <c r="ALY171" s="21"/>
      <c r="ALZ171" s="21"/>
      <c r="AMA171" s="21"/>
      <c r="AMB171" s="21"/>
      <c r="AMC171" s="21"/>
      <c r="AMD171" s="21"/>
      <c r="AME171" s="21"/>
      <c r="AMF171" s="21"/>
    </row>
    <row r="172" spans="1:1020" outlineLevel="3" x14ac:dyDescent="0.2">
      <c r="A172" s="16">
        <f t="shared" si="5"/>
        <v>164</v>
      </c>
      <c r="B172" s="22" t="s">
        <v>141</v>
      </c>
      <c r="C172" s="23" t="s">
        <v>13</v>
      </c>
      <c r="D172" s="23"/>
      <c r="E172" s="22"/>
      <c r="F172" s="23"/>
      <c r="G172" s="22"/>
      <c r="H172" s="24">
        <v>2064529.88</v>
      </c>
      <c r="I172" s="24">
        <v>348883.94</v>
      </c>
      <c r="J172" s="19">
        <f t="shared" si="4"/>
        <v>1715645.94</v>
      </c>
    </row>
    <row r="173" spans="1:1020" outlineLevel="3" x14ac:dyDescent="0.2">
      <c r="A173" s="16">
        <f t="shared" si="5"/>
        <v>165</v>
      </c>
      <c r="B173" s="22" t="s">
        <v>141</v>
      </c>
      <c r="C173" s="23" t="s">
        <v>13</v>
      </c>
      <c r="D173" s="23" t="s">
        <v>19</v>
      </c>
      <c r="E173" s="22"/>
      <c r="F173" s="23"/>
      <c r="G173" s="22"/>
      <c r="H173" s="24">
        <v>2064529.88</v>
      </c>
      <c r="I173" s="24">
        <v>348883.94</v>
      </c>
      <c r="J173" s="19">
        <f t="shared" si="4"/>
        <v>1715645.94</v>
      </c>
    </row>
    <row r="174" spans="1:1020" ht="25.5" outlineLevel="3" x14ac:dyDescent="0.2">
      <c r="A174" s="16">
        <f t="shared" si="5"/>
        <v>166</v>
      </c>
      <c r="B174" s="22" t="s">
        <v>141</v>
      </c>
      <c r="C174" s="23" t="s">
        <v>13</v>
      </c>
      <c r="D174" s="23" t="s">
        <v>19</v>
      </c>
      <c r="E174" s="22" t="s">
        <v>143</v>
      </c>
      <c r="F174" s="25" t="s">
        <v>144</v>
      </c>
      <c r="G174" s="22" t="s">
        <v>17</v>
      </c>
      <c r="H174" s="24">
        <v>252078.22</v>
      </c>
      <c r="I174" s="24">
        <v>39977.14</v>
      </c>
      <c r="J174" s="19">
        <f t="shared" si="4"/>
        <v>212101.08000000002</v>
      </c>
    </row>
    <row r="175" spans="1:1020" ht="25.5" outlineLevel="3" x14ac:dyDescent="0.2">
      <c r="A175" s="16">
        <f t="shared" si="5"/>
        <v>167</v>
      </c>
      <c r="B175" s="22" t="s">
        <v>141</v>
      </c>
      <c r="C175" s="23" t="s">
        <v>13</v>
      </c>
      <c r="D175" s="23" t="s">
        <v>19</v>
      </c>
      <c r="E175" s="22" t="s">
        <v>143</v>
      </c>
      <c r="F175" s="25" t="s">
        <v>144</v>
      </c>
      <c r="G175" s="22" t="s">
        <v>18</v>
      </c>
      <c r="H175" s="24">
        <v>76127.62</v>
      </c>
      <c r="I175" s="24">
        <v>11895.2</v>
      </c>
      <c r="J175" s="19">
        <f t="shared" si="4"/>
        <v>64232.42</v>
      </c>
    </row>
    <row r="176" spans="1:1020" ht="25.5" outlineLevel="3" x14ac:dyDescent="0.2">
      <c r="A176" s="16">
        <f t="shared" si="5"/>
        <v>168</v>
      </c>
      <c r="B176" s="22" t="s">
        <v>141</v>
      </c>
      <c r="C176" s="23" t="s">
        <v>13</v>
      </c>
      <c r="D176" s="23" t="s">
        <v>19</v>
      </c>
      <c r="E176" s="22" t="s">
        <v>145</v>
      </c>
      <c r="F176" s="25" t="s">
        <v>146</v>
      </c>
      <c r="G176" s="22" t="s">
        <v>17</v>
      </c>
      <c r="H176" s="24">
        <v>39960</v>
      </c>
      <c r="I176" s="24">
        <v>0</v>
      </c>
      <c r="J176" s="19">
        <f t="shared" si="4"/>
        <v>39960</v>
      </c>
    </row>
    <row r="177" spans="1:10" ht="25.5" outlineLevel="3" x14ac:dyDescent="0.2">
      <c r="A177" s="16">
        <f t="shared" si="5"/>
        <v>169</v>
      </c>
      <c r="B177" s="22" t="s">
        <v>141</v>
      </c>
      <c r="C177" s="23" t="s">
        <v>13</v>
      </c>
      <c r="D177" s="23" t="s">
        <v>19</v>
      </c>
      <c r="E177" s="22" t="s">
        <v>145</v>
      </c>
      <c r="F177" s="25" t="s">
        <v>146</v>
      </c>
      <c r="G177" s="22" t="s">
        <v>18</v>
      </c>
      <c r="H177" s="24">
        <v>12067.92</v>
      </c>
      <c r="I177" s="24">
        <v>0</v>
      </c>
      <c r="J177" s="19">
        <f t="shared" si="4"/>
        <v>12067.92</v>
      </c>
    </row>
    <row r="178" spans="1:10" outlineLevel="3" x14ac:dyDescent="0.2">
      <c r="A178" s="16">
        <f t="shared" si="5"/>
        <v>170</v>
      </c>
      <c r="B178" s="22" t="s">
        <v>141</v>
      </c>
      <c r="C178" s="23" t="s">
        <v>13</v>
      </c>
      <c r="D178" s="23" t="s">
        <v>19</v>
      </c>
      <c r="E178" s="22" t="s">
        <v>147</v>
      </c>
      <c r="F178" s="23" t="s">
        <v>148</v>
      </c>
      <c r="G178" s="22" t="s">
        <v>17</v>
      </c>
      <c r="H178" s="24">
        <v>571966.18999999994</v>
      </c>
      <c r="I178" s="24">
        <v>105184.76</v>
      </c>
      <c r="J178" s="19">
        <f t="shared" si="4"/>
        <v>466781.42999999993</v>
      </c>
    </row>
    <row r="179" spans="1:10" outlineLevel="3" x14ac:dyDescent="0.2">
      <c r="A179" s="16">
        <f t="shared" si="5"/>
        <v>171</v>
      </c>
      <c r="B179" s="22" t="s">
        <v>141</v>
      </c>
      <c r="C179" s="23" t="s">
        <v>13</v>
      </c>
      <c r="D179" s="23" t="s">
        <v>19</v>
      </c>
      <c r="E179" s="22" t="s">
        <v>147</v>
      </c>
      <c r="F179" s="23" t="s">
        <v>148</v>
      </c>
      <c r="G179" s="22" t="s">
        <v>18</v>
      </c>
      <c r="H179" s="24">
        <v>172733.79</v>
      </c>
      <c r="I179" s="24">
        <v>26631.81</v>
      </c>
      <c r="J179" s="19">
        <f t="shared" si="4"/>
        <v>146101.98000000001</v>
      </c>
    </row>
    <row r="180" spans="1:10" outlineLevel="3" x14ac:dyDescent="0.2">
      <c r="A180" s="16">
        <f t="shared" si="5"/>
        <v>172</v>
      </c>
      <c r="B180" s="22" t="s">
        <v>141</v>
      </c>
      <c r="C180" s="23" t="s">
        <v>13</v>
      </c>
      <c r="D180" s="23" t="s">
        <v>19</v>
      </c>
      <c r="E180" s="22" t="s">
        <v>147</v>
      </c>
      <c r="F180" s="23" t="s">
        <v>148</v>
      </c>
      <c r="G180" s="22" t="s">
        <v>27</v>
      </c>
      <c r="H180" s="24">
        <v>302403.96000000002</v>
      </c>
      <c r="I180" s="24">
        <v>34659.980000000003</v>
      </c>
      <c r="J180" s="19">
        <f t="shared" si="4"/>
        <v>267743.98000000004</v>
      </c>
    </row>
    <row r="181" spans="1:10" outlineLevel="3" x14ac:dyDescent="0.2">
      <c r="A181" s="16">
        <f t="shared" si="5"/>
        <v>173</v>
      </c>
      <c r="B181" s="22" t="s">
        <v>141</v>
      </c>
      <c r="C181" s="23" t="s">
        <v>13</v>
      </c>
      <c r="D181" s="23" t="s">
        <v>19</v>
      </c>
      <c r="E181" s="22" t="s">
        <v>377</v>
      </c>
      <c r="F181" s="23" t="s">
        <v>148</v>
      </c>
      <c r="G181" s="22" t="s">
        <v>17</v>
      </c>
      <c r="H181" s="24">
        <v>489464.3</v>
      </c>
      <c r="I181" s="24">
        <v>103272.67</v>
      </c>
      <c r="J181" s="19">
        <f t="shared" si="4"/>
        <v>386191.63</v>
      </c>
    </row>
    <row r="182" spans="1:10" outlineLevel="3" x14ac:dyDescent="0.2">
      <c r="A182" s="16">
        <f t="shared" si="5"/>
        <v>174</v>
      </c>
      <c r="B182" s="22" t="s">
        <v>141</v>
      </c>
      <c r="C182" s="23" t="s">
        <v>13</v>
      </c>
      <c r="D182" s="23" t="s">
        <v>19</v>
      </c>
      <c r="E182" s="22" t="s">
        <v>377</v>
      </c>
      <c r="F182" s="23" t="s">
        <v>148</v>
      </c>
      <c r="G182" s="22" t="s">
        <v>18</v>
      </c>
      <c r="H182" s="24">
        <v>147727.88</v>
      </c>
      <c r="I182" s="24">
        <v>27262.38</v>
      </c>
      <c r="J182" s="19">
        <f t="shared" si="4"/>
        <v>120465.5</v>
      </c>
    </row>
    <row r="183" spans="1:10" outlineLevel="3" x14ac:dyDescent="0.2">
      <c r="A183" s="16">
        <f t="shared" si="5"/>
        <v>175</v>
      </c>
      <c r="B183" s="22" t="s">
        <v>141</v>
      </c>
      <c r="C183" s="23" t="s">
        <v>14</v>
      </c>
      <c r="D183" s="23"/>
      <c r="E183" s="22"/>
      <c r="F183" s="23"/>
      <c r="G183" s="22"/>
      <c r="H183" s="24">
        <v>76100</v>
      </c>
      <c r="I183" s="24">
        <v>13632.61</v>
      </c>
      <c r="J183" s="19">
        <f t="shared" si="4"/>
        <v>62467.39</v>
      </c>
    </row>
    <row r="184" spans="1:10" outlineLevel="3" x14ac:dyDescent="0.2">
      <c r="A184" s="16">
        <f t="shared" si="5"/>
        <v>176</v>
      </c>
      <c r="B184" s="22" t="s">
        <v>141</v>
      </c>
      <c r="C184" s="23" t="s">
        <v>14</v>
      </c>
      <c r="D184" s="23" t="s">
        <v>45</v>
      </c>
      <c r="E184" s="22"/>
      <c r="F184" s="23"/>
      <c r="G184" s="22"/>
      <c r="H184" s="24">
        <v>76100</v>
      </c>
      <c r="I184" s="24">
        <v>13632.61</v>
      </c>
      <c r="J184" s="19">
        <f t="shared" si="4"/>
        <v>62467.39</v>
      </c>
    </row>
    <row r="185" spans="1:10" ht="25.5" outlineLevel="3" x14ac:dyDescent="0.2">
      <c r="A185" s="16">
        <f t="shared" si="5"/>
        <v>177</v>
      </c>
      <c r="B185" s="22" t="s">
        <v>141</v>
      </c>
      <c r="C185" s="23" t="s">
        <v>14</v>
      </c>
      <c r="D185" s="23" t="s">
        <v>45</v>
      </c>
      <c r="E185" s="22" t="s">
        <v>149</v>
      </c>
      <c r="F185" s="23" t="s">
        <v>150</v>
      </c>
      <c r="G185" s="22" t="s">
        <v>17</v>
      </c>
      <c r="H185" s="24">
        <v>47484.639999999999</v>
      </c>
      <c r="I185" s="24">
        <v>10911.68</v>
      </c>
      <c r="J185" s="19">
        <f t="shared" si="4"/>
        <v>36572.959999999999</v>
      </c>
    </row>
    <row r="186" spans="1:10" ht="25.5" outlineLevel="1" x14ac:dyDescent="0.2">
      <c r="A186" s="16">
        <f t="shared" si="5"/>
        <v>178</v>
      </c>
      <c r="B186" s="22" t="s">
        <v>141</v>
      </c>
      <c r="C186" s="23" t="s">
        <v>14</v>
      </c>
      <c r="D186" s="23" t="s">
        <v>45</v>
      </c>
      <c r="E186" s="22" t="s">
        <v>149</v>
      </c>
      <c r="F186" s="23" t="s">
        <v>150</v>
      </c>
      <c r="G186" s="22" t="s">
        <v>18</v>
      </c>
      <c r="H186" s="24">
        <v>14340.36</v>
      </c>
      <c r="I186" s="24">
        <v>2720.93</v>
      </c>
      <c r="J186" s="19">
        <f t="shared" si="4"/>
        <v>11619.43</v>
      </c>
    </row>
    <row r="187" spans="1:10" ht="25.5" outlineLevel="2" x14ac:dyDescent="0.2">
      <c r="A187" s="16">
        <f t="shared" si="5"/>
        <v>179</v>
      </c>
      <c r="B187" s="22" t="s">
        <v>141</v>
      </c>
      <c r="C187" s="23" t="s">
        <v>14</v>
      </c>
      <c r="D187" s="23" t="s">
        <v>45</v>
      </c>
      <c r="E187" s="22" t="s">
        <v>149</v>
      </c>
      <c r="F187" s="23" t="s">
        <v>150</v>
      </c>
      <c r="G187" s="22" t="s">
        <v>27</v>
      </c>
      <c r="H187" s="24">
        <v>14275</v>
      </c>
      <c r="I187" s="24">
        <v>0</v>
      </c>
      <c r="J187" s="19">
        <f t="shared" si="4"/>
        <v>14275</v>
      </c>
    </row>
    <row r="188" spans="1:10" outlineLevel="3" x14ac:dyDescent="0.2">
      <c r="A188" s="16">
        <f t="shared" si="5"/>
        <v>180</v>
      </c>
      <c r="B188" s="22" t="s">
        <v>141</v>
      </c>
      <c r="C188" s="23" t="s">
        <v>45</v>
      </c>
      <c r="D188" s="23"/>
      <c r="E188" s="22"/>
      <c r="F188" s="23"/>
      <c r="G188" s="22"/>
      <c r="H188" s="24">
        <v>1741203.14</v>
      </c>
      <c r="I188" s="24">
        <v>334846.68</v>
      </c>
      <c r="J188" s="19">
        <f t="shared" si="4"/>
        <v>1406356.46</v>
      </c>
    </row>
    <row r="189" spans="1:10" outlineLevel="2" x14ac:dyDescent="0.2">
      <c r="A189" s="16">
        <f t="shared" si="5"/>
        <v>181</v>
      </c>
      <c r="B189" s="22" t="s">
        <v>141</v>
      </c>
      <c r="C189" s="23" t="s">
        <v>45</v>
      </c>
      <c r="D189" s="23" t="s">
        <v>136</v>
      </c>
      <c r="E189" s="22"/>
      <c r="F189" s="23"/>
      <c r="G189" s="22"/>
      <c r="H189" s="24">
        <v>1741203.14</v>
      </c>
      <c r="I189" s="24">
        <v>334846.68</v>
      </c>
      <c r="J189" s="19">
        <f t="shared" si="4"/>
        <v>1406356.46</v>
      </c>
    </row>
    <row r="190" spans="1:10" ht="25.5" outlineLevel="3" x14ac:dyDescent="0.2">
      <c r="A190" s="16">
        <f t="shared" si="5"/>
        <v>182</v>
      </c>
      <c r="B190" s="22" t="s">
        <v>141</v>
      </c>
      <c r="C190" s="23" t="s">
        <v>45</v>
      </c>
      <c r="D190" s="23" t="s">
        <v>136</v>
      </c>
      <c r="E190" s="22" t="s">
        <v>378</v>
      </c>
      <c r="F190" s="23" t="s">
        <v>379</v>
      </c>
      <c r="G190" s="22" t="s">
        <v>27</v>
      </c>
      <c r="H190" s="24">
        <v>131600</v>
      </c>
      <c r="I190" s="24">
        <v>0</v>
      </c>
      <c r="J190" s="19">
        <f t="shared" si="4"/>
        <v>131600</v>
      </c>
    </row>
    <row r="191" spans="1:10" ht="25.5" outlineLevel="3" x14ac:dyDescent="0.2">
      <c r="A191" s="16">
        <f t="shared" si="5"/>
        <v>183</v>
      </c>
      <c r="B191" s="22" t="s">
        <v>141</v>
      </c>
      <c r="C191" s="23" t="s">
        <v>45</v>
      </c>
      <c r="D191" s="23" t="s">
        <v>136</v>
      </c>
      <c r="E191" s="22" t="s">
        <v>151</v>
      </c>
      <c r="F191" s="23" t="s">
        <v>152</v>
      </c>
      <c r="G191" s="22" t="s">
        <v>69</v>
      </c>
      <c r="H191" s="24">
        <v>744047.43</v>
      </c>
      <c r="I191" s="24">
        <v>137555.35</v>
      </c>
      <c r="J191" s="19">
        <f t="shared" si="4"/>
        <v>606492.08000000007</v>
      </c>
    </row>
    <row r="192" spans="1:10" ht="25.5" x14ac:dyDescent="0.2">
      <c r="A192" s="16">
        <f t="shared" si="5"/>
        <v>184</v>
      </c>
      <c r="B192" s="22" t="s">
        <v>141</v>
      </c>
      <c r="C192" s="23" t="s">
        <v>45</v>
      </c>
      <c r="D192" s="23" t="s">
        <v>136</v>
      </c>
      <c r="E192" s="22" t="s">
        <v>151</v>
      </c>
      <c r="F192" s="23" t="s">
        <v>152</v>
      </c>
      <c r="G192" s="22" t="s">
        <v>71</v>
      </c>
      <c r="H192" s="24">
        <v>224702.67</v>
      </c>
      <c r="I192" s="24">
        <v>35501.71</v>
      </c>
      <c r="J192" s="19">
        <f t="shared" si="4"/>
        <v>189200.96000000002</v>
      </c>
    </row>
    <row r="193" spans="1:1024" ht="25.5" outlineLevel="1" x14ac:dyDescent="0.2">
      <c r="A193" s="16">
        <f t="shared" si="5"/>
        <v>185</v>
      </c>
      <c r="B193" s="22" t="s">
        <v>141</v>
      </c>
      <c r="C193" s="23" t="s">
        <v>45</v>
      </c>
      <c r="D193" s="23" t="s">
        <v>136</v>
      </c>
      <c r="E193" s="22" t="s">
        <v>151</v>
      </c>
      <c r="F193" s="23" t="s">
        <v>152</v>
      </c>
      <c r="G193" s="22" t="s">
        <v>27</v>
      </c>
      <c r="H193" s="24">
        <v>623353.04</v>
      </c>
      <c r="I193" s="24">
        <v>161789.62</v>
      </c>
      <c r="J193" s="19">
        <f t="shared" si="4"/>
        <v>461563.42000000004</v>
      </c>
    </row>
    <row r="194" spans="1:1024" ht="25.5" outlineLevel="2" x14ac:dyDescent="0.2">
      <c r="A194" s="16">
        <f t="shared" si="5"/>
        <v>186</v>
      </c>
      <c r="B194" s="22" t="s">
        <v>141</v>
      </c>
      <c r="C194" s="23" t="s">
        <v>45</v>
      </c>
      <c r="D194" s="23" t="s">
        <v>136</v>
      </c>
      <c r="E194" s="22" t="s">
        <v>153</v>
      </c>
      <c r="F194" s="23" t="s">
        <v>154</v>
      </c>
      <c r="G194" s="22" t="s">
        <v>27</v>
      </c>
      <c r="H194" s="24">
        <v>17500</v>
      </c>
      <c r="I194" s="24">
        <v>0</v>
      </c>
      <c r="J194" s="19">
        <f t="shared" si="4"/>
        <v>17500</v>
      </c>
    </row>
    <row r="195" spans="1:1024" s="7" customFormat="1" outlineLevel="3" x14ac:dyDescent="0.2">
      <c r="A195" s="16">
        <f t="shared" si="5"/>
        <v>187</v>
      </c>
      <c r="B195" s="22" t="s">
        <v>141</v>
      </c>
      <c r="C195" s="23" t="s">
        <v>19</v>
      </c>
      <c r="D195" s="23"/>
      <c r="E195" s="22"/>
      <c r="F195" s="23"/>
      <c r="G195" s="22"/>
      <c r="H195" s="24">
        <v>41100</v>
      </c>
      <c r="I195" s="24">
        <v>0</v>
      </c>
      <c r="J195" s="19">
        <f t="shared" si="4"/>
        <v>41100</v>
      </c>
      <c r="AMG195" s="8"/>
      <c r="AMH195" s="8"/>
      <c r="AMI195" s="8"/>
      <c r="AMJ195" s="8"/>
    </row>
    <row r="196" spans="1:1024" outlineLevel="3" x14ac:dyDescent="0.2">
      <c r="A196" s="16">
        <f t="shared" si="5"/>
        <v>188</v>
      </c>
      <c r="B196" s="22" t="s">
        <v>141</v>
      </c>
      <c r="C196" s="23" t="s">
        <v>19</v>
      </c>
      <c r="D196" s="23" t="s">
        <v>13</v>
      </c>
      <c r="E196" s="22"/>
      <c r="F196" s="23"/>
      <c r="G196" s="22"/>
      <c r="H196" s="24">
        <v>41100</v>
      </c>
      <c r="I196" s="24">
        <v>0</v>
      </c>
      <c r="J196" s="19">
        <f t="shared" si="4"/>
        <v>41100</v>
      </c>
    </row>
    <row r="197" spans="1:1024" ht="25.5" outlineLevel="3" x14ac:dyDescent="0.2">
      <c r="A197" s="16">
        <f t="shared" si="5"/>
        <v>189</v>
      </c>
      <c r="B197" s="22" t="s">
        <v>141</v>
      </c>
      <c r="C197" s="23" t="s">
        <v>19</v>
      </c>
      <c r="D197" s="23" t="s">
        <v>13</v>
      </c>
      <c r="E197" s="22" t="s">
        <v>155</v>
      </c>
      <c r="F197" s="23" t="s">
        <v>156</v>
      </c>
      <c r="G197" s="22" t="s">
        <v>69</v>
      </c>
      <c r="H197" s="24">
        <v>31567</v>
      </c>
      <c r="I197" s="24">
        <v>0</v>
      </c>
      <c r="J197" s="19">
        <f t="shared" si="4"/>
        <v>31567</v>
      </c>
    </row>
    <row r="198" spans="1:1024" ht="25.5" outlineLevel="3" x14ac:dyDescent="0.2">
      <c r="A198" s="16">
        <f t="shared" si="5"/>
        <v>190</v>
      </c>
      <c r="B198" s="22" t="s">
        <v>141</v>
      </c>
      <c r="C198" s="23" t="s">
        <v>19</v>
      </c>
      <c r="D198" s="23" t="s">
        <v>13</v>
      </c>
      <c r="E198" s="22" t="s">
        <v>155</v>
      </c>
      <c r="F198" s="23" t="s">
        <v>156</v>
      </c>
      <c r="G198" s="22" t="s">
        <v>71</v>
      </c>
      <c r="H198" s="24">
        <v>9533</v>
      </c>
      <c r="I198" s="24">
        <v>0</v>
      </c>
      <c r="J198" s="19">
        <f t="shared" si="4"/>
        <v>9533</v>
      </c>
    </row>
    <row r="199" spans="1:1024" outlineLevel="3" x14ac:dyDescent="0.2">
      <c r="A199" s="16">
        <f t="shared" si="5"/>
        <v>191</v>
      </c>
      <c r="B199" s="22" t="s">
        <v>141</v>
      </c>
      <c r="C199" s="23" t="s">
        <v>157</v>
      </c>
      <c r="D199" s="23"/>
      <c r="E199" s="22"/>
      <c r="F199" s="23"/>
      <c r="G199" s="22"/>
      <c r="H199" s="24">
        <v>1068566.98</v>
      </c>
      <c r="I199" s="24">
        <v>217437.3</v>
      </c>
      <c r="J199" s="19">
        <f t="shared" si="4"/>
        <v>851129.67999999993</v>
      </c>
    </row>
    <row r="200" spans="1:1024" outlineLevel="3" x14ac:dyDescent="0.2">
      <c r="A200" s="16">
        <f t="shared" si="5"/>
        <v>192</v>
      </c>
      <c r="B200" s="22" t="s">
        <v>141</v>
      </c>
      <c r="C200" s="23" t="s">
        <v>157</v>
      </c>
      <c r="D200" s="23" t="s">
        <v>157</v>
      </c>
      <c r="E200" s="22"/>
      <c r="F200" s="23"/>
      <c r="G200" s="22"/>
      <c r="H200" s="24">
        <v>1068566.98</v>
      </c>
      <c r="I200" s="24">
        <v>217437.3</v>
      </c>
      <c r="J200" s="19">
        <f t="shared" si="4"/>
        <v>851129.67999999993</v>
      </c>
    </row>
    <row r="201" spans="1:1024" ht="25.5" outlineLevel="3" x14ac:dyDescent="0.2">
      <c r="A201" s="16">
        <f t="shared" si="5"/>
        <v>193</v>
      </c>
      <c r="B201" s="22" t="s">
        <v>141</v>
      </c>
      <c r="C201" s="23" t="s">
        <v>157</v>
      </c>
      <c r="D201" s="23" t="s">
        <v>157</v>
      </c>
      <c r="E201" s="22" t="s">
        <v>160</v>
      </c>
      <c r="F201" s="25" t="s">
        <v>161</v>
      </c>
      <c r="G201" s="22" t="s">
        <v>69</v>
      </c>
      <c r="H201" s="24">
        <v>235556.53</v>
      </c>
      <c r="I201" s="24">
        <v>42828.46</v>
      </c>
      <c r="J201" s="19">
        <f t="shared" ref="J201:J264" si="6">+H201-I201</f>
        <v>192728.07</v>
      </c>
    </row>
    <row r="202" spans="1:1024" s="7" customFormat="1" ht="25.5" outlineLevel="3" x14ac:dyDescent="0.2">
      <c r="A202" s="16">
        <f t="shared" si="5"/>
        <v>194</v>
      </c>
      <c r="B202" s="22" t="s">
        <v>141</v>
      </c>
      <c r="C202" s="23" t="s">
        <v>157</v>
      </c>
      <c r="D202" s="23" t="s">
        <v>157</v>
      </c>
      <c r="E202" s="22" t="s">
        <v>160</v>
      </c>
      <c r="F202" s="25" t="s">
        <v>161</v>
      </c>
      <c r="G202" s="22" t="s">
        <v>71</v>
      </c>
      <c r="H202" s="24">
        <v>71137.62</v>
      </c>
      <c r="I202" s="24">
        <v>13112.04</v>
      </c>
      <c r="J202" s="19">
        <f t="shared" si="6"/>
        <v>58025.579999999994</v>
      </c>
      <c r="AMG202" s="8"/>
      <c r="AMH202" s="8"/>
      <c r="AMI202" s="8"/>
      <c r="AMJ202" s="8"/>
    </row>
    <row r="203" spans="1:1024" ht="25.5" outlineLevel="3" x14ac:dyDescent="0.2">
      <c r="A203" s="16">
        <f t="shared" ref="A203:A266" si="7">A202+1</f>
        <v>195</v>
      </c>
      <c r="B203" s="22" t="s">
        <v>141</v>
      </c>
      <c r="C203" s="23" t="s">
        <v>157</v>
      </c>
      <c r="D203" s="23" t="s">
        <v>157</v>
      </c>
      <c r="E203" s="22" t="s">
        <v>162</v>
      </c>
      <c r="F203" s="25" t="s">
        <v>163</v>
      </c>
      <c r="G203" s="22" t="s">
        <v>69</v>
      </c>
      <c r="H203" s="24">
        <v>38841.67</v>
      </c>
      <c r="I203" s="24">
        <v>0</v>
      </c>
      <c r="J203" s="19">
        <f t="shared" si="6"/>
        <v>38841.67</v>
      </c>
    </row>
    <row r="204" spans="1:1024" ht="25.5" outlineLevel="1" x14ac:dyDescent="0.2">
      <c r="A204" s="16">
        <f t="shared" si="7"/>
        <v>196</v>
      </c>
      <c r="B204" s="22" t="s">
        <v>141</v>
      </c>
      <c r="C204" s="23" t="s">
        <v>157</v>
      </c>
      <c r="D204" s="23" t="s">
        <v>157</v>
      </c>
      <c r="E204" s="22" t="s">
        <v>162</v>
      </c>
      <c r="F204" s="25" t="s">
        <v>163</v>
      </c>
      <c r="G204" s="22" t="s">
        <v>71</v>
      </c>
      <c r="H204" s="24">
        <v>11730.18</v>
      </c>
      <c r="I204" s="24">
        <v>0</v>
      </c>
      <c r="J204" s="19">
        <f t="shared" si="6"/>
        <v>11730.18</v>
      </c>
    </row>
    <row r="205" spans="1:1024" ht="25.5" outlineLevel="2" x14ac:dyDescent="0.2">
      <c r="A205" s="16">
        <f t="shared" si="7"/>
        <v>197</v>
      </c>
      <c r="B205" s="22" t="s">
        <v>141</v>
      </c>
      <c r="C205" s="23" t="s">
        <v>157</v>
      </c>
      <c r="D205" s="23" t="s">
        <v>157</v>
      </c>
      <c r="E205" s="22" t="s">
        <v>164</v>
      </c>
      <c r="F205" s="23" t="s">
        <v>165</v>
      </c>
      <c r="G205" s="22" t="s">
        <v>69</v>
      </c>
      <c r="H205" s="24">
        <v>392525.33</v>
      </c>
      <c r="I205" s="24">
        <v>99710.29</v>
      </c>
      <c r="J205" s="19">
        <f t="shared" si="6"/>
        <v>292815.04000000004</v>
      </c>
    </row>
    <row r="206" spans="1:1024" ht="25.5" outlineLevel="3" x14ac:dyDescent="0.2">
      <c r="A206" s="16">
        <f t="shared" si="7"/>
        <v>198</v>
      </c>
      <c r="B206" s="22" t="s">
        <v>141</v>
      </c>
      <c r="C206" s="23" t="s">
        <v>157</v>
      </c>
      <c r="D206" s="23" t="s">
        <v>157</v>
      </c>
      <c r="E206" s="22" t="s">
        <v>164</v>
      </c>
      <c r="F206" s="23" t="s">
        <v>165</v>
      </c>
      <c r="G206" s="22" t="s">
        <v>71</v>
      </c>
      <c r="H206" s="24">
        <v>118632.65</v>
      </c>
      <c r="I206" s="24">
        <v>26186.51</v>
      </c>
      <c r="J206" s="19">
        <f t="shared" si="6"/>
        <v>92446.14</v>
      </c>
    </row>
    <row r="207" spans="1:1024" ht="25.5" outlineLevel="3" x14ac:dyDescent="0.2">
      <c r="A207" s="16">
        <f t="shared" si="7"/>
        <v>199</v>
      </c>
      <c r="B207" s="22" t="s">
        <v>141</v>
      </c>
      <c r="C207" s="23" t="s">
        <v>157</v>
      </c>
      <c r="D207" s="23" t="s">
        <v>157</v>
      </c>
      <c r="E207" s="22" t="s">
        <v>164</v>
      </c>
      <c r="F207" s="23" t="s">
        <v>165</v>
      </c>
      <c r="G207" s="22" t="s">
        <v>27</v>
      </c>
      <c r="H207" s="24">
        <v>200143</v>
      </c>
      <c r="I207" s="24">
        <v>35600</v>
      </c>
      <c r="J207" s="19">
        <f t="shared" si="6"/>
        <v>164543</v>
      </c>
    </row>
    <row r="208" spans="1:1024" s="8" customFormat="1" outlineLevel="3" x14ac:dyDescent="0.2">
      <c r="A208" s="17">
        <f t="shared" si="7"/>
        <v>200</v>
      </c>
      <c r="B208" s="27" t="s">
        <v>166</v>
      </c>
      <c r="C208" s="28"/>
      <c r="D208" s="28"/>
      <c r="E208" s="27"/>
      <c r="F208" s="28" t="s">
        <v>167</v>
      </c>
      <c r="G208" s="27"/>
      <c r="H208" s="29">
        <v>1123800</v>
      </c>
      <c r="I208" s="29">
        <v>99006.720000000001</v>
      </c>
      <c r="J208" s="18">
        <f t="shared" si="6"/>
        <v>1024793.28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  <c r="IV208" s="21"/>
      <c r="IW208" s="21"/>
      <c r="IX208" s="21"/>
      <c r="IY208" s="21"/>
      <c r="IZ208" s="21"/>
      <c r="JA208" s="21"/>
      <c r="JB208" s="21"/>
      <c r="JC208" s="21"/>
      <c r="JD208" s="21"/>
      <c r="JE208" s="21"/>
      <c r="JF208" s="21"/>
      <c r="JG208" s="21"/>
      <c r="JH208" s="21"/>
      <c r="JI208" s="21"/>
      <c r="JJ208" s="21"/>
      <c r="JK208" s="21"/>
      <c r="JL208" s="21"/>
      <c r="JM208" s="21"/>
      <c r="JN208" s="21"/>
      <c r="JO208" s="21"/>
      <c r="JP208" s="21"/>
      <c r="JQ208" s="21"/>
      <c r="JR208" s="21"/>
      <c r="JS208" s="21"/>
      <c r="JT208" s="21"/>
      <c r="JU208" s="21"/>
      <c r="JV208" s="21"/>
      <c r="JW208" s="21"/>
      <c r="JX208" s="21"/>
      <c r="JY208" s="21"/>
      <c r="JZ208" s="21"/>
      <c r="KA208" s="21"/>
      <c r="KB208" s="21"/>
      <c r="KC208" s="21"/>
      <c r="KD208" s="21"/>
      <c r="KE208" s="21"/>
      <c r="KF208" s="21"/>
      <c r="KG208" s="21"/>
      <c r="KH208" s="21"/>
      <c r="KI208" s="21"/>
      <c r="KJ208" s="21"/>
      <c r="KK208" s="21"/>
      <c r="KL208" s="21"/>
      <c r="KM208" s="21"/>
      <c r="KN208" s="21"/>
      <c r="KO208" s="21"/>
      <c r="KP208" s="21"/>
      <c r="KQ208" s="21"/>
      <c r="KR208" s="21"/>
      <c r="KS208" s="21"/>
      <c r="KT208" s="21"/>
      <c r="KU208" s="21"/>
      <c r="KV208" s="21"/>
      <c r="KW208" s="21"/>
      <c r="KX208" s="21"/>
      <c r="KY208" s="21"/>
      <c r="KZ208" s="21"/>
      <c r="LA208" s="21"/>
      <c r="LB208" s="21"/>
      <c r="LC208" s="21"/>
      <c r="LD208" s="21"/>
      <c r="LE208" s="21"/>
      <c r="LF208" s="21"/>
      <c r="LG208" s="21"/>
      <c r="LH208" s="21"/>
      <c r="LI208" s="21"/>
      <c r="LJ208" s="21"/>
      <c r="LK208" s="21"/>
      <c r="LL208" s="21"/>
      <c r="LM208" s="21"/>
      <c r="LN208" s="21"/>
      <c r="LO208" s="21"/>
      <c r="LP208" s="21"/>
      <c r="LQ208" s="21"/>
      <c r="LR208" s="21"/>
      <c r="LS208" s="21"/>
      <c r="LT208" s="21"/>
      <c r="LU208" s="21"/>
      <c r="LV208" s="21"/>
      <c r="LW208" s="21"/>
      <c r="LX208" s="21"/>
      <c r="LY208" s="21"/>
      <c r="LZ208" s="21"/>
      <c r="MA208" s="21"/>
      <c r="MB208" s="21"/>
      <c r="MC208" s="21"/>
      <c r="MD208" s="21"/>
      <c r="ME208" s="21"/>
      <c r="MF208" s="21"/>
      <c r="MG208" s="21"/>
      <c r="MH208" s="21"/>
      <c r="MI208" s="21"/>
      <c r="MJ208" s="21"/>
      <c r="MK208" s="21"/>
      <c r="ML208" s="21"/>
      <c r="MM208" s="21"/>
      <c r="MN208" s="21"/>
      <c r="MO208" s="21"/>
      <c r="MP208" s="21"/>
      <c r="MQ208" s="21"/>
      <c r="MR208" s="21"/>
      <c r="MS208" s="21"/>
      <c r="MT208" s="21"/>
      <c r="MU208" s="21"/>
      <c r="MV208" s="21"/>
      <c r="MW208" s="21"/>
      <c r="MX208" s="21"/>
      <c r="MY208" s="21"/>
      <c r="MZ208" s="21"/>
      <c r="NA208" s="21"/>
      <c r="NB208" s="21"/>
      <c r="NC208" s="21"/>
      <c r="ND208" s="21"/>
      <c r="NE208" s="21"/>
      <c r="NF208" s="21"/>
      <c r="NG208" s="21"/>
      <c r="NH208" s="21"/>
      <c r="NI208" s="21"/>
      <c r="NJ208" s="21"/>
      <c r="NK208" s="21"/>
      <c r="NL208" s="21"/>
      <c r="NM208" s="21"/>
      <c r="NN208" s="21"/>
      <c r="NO208" s="21"/>
      <c r="NP208" s="21"/>
      <c r="NQ208" s="21"/>
      <c r="NR208" s="21"/>
      <c r="NS208" s="21"/>
      <c r="NT208" s="21"/>
      <c r="NU208" s="21"/>
      <c r="NV208" s="21"/>
      <c r="NW208" s="21"/>
      <c r="NX208" s="21"/>
      <c r="NY208" s="21"/>
      <c r="NZ208" s="21"/>
      <c r="OA208" s="21"/>
      <c r="OB208" s="21"/>
      <c r="OC208" s="21"/>
      <c r="OD208" s="21"/>
      <c r="OE208" s="21"/>
      <c r="OF208" s="21"/>
      <c r="OG208" s="21"/>
      <c r="OH208" s="21"/>
      <c r="OI208" s="21"/>
      <c r="OJ208" s="21"/>
      <c r="OK208" s="21"/>
      <c r="OL208" s="21"/>
      <c r="OM208" s="21"/>
      <c r="ON208" s="21"/>
      <c r="OO208" s="21"/>
      <c r="OP208" s="21"/>
      <c r="OQ208" s="21"/>
      <c r="OR208" s="21"/>
      <c r="OS208" s="21"/>
      <c r="OT208" s="21"/>
      <c r="OU208" s="21"/>
      <c r="OV208" s="21"/>
      <c r="OW208" s="21"/>
      <c r="OX208" s="21"/>
      <c r="OY208" s="21"/>
      <c r="OZ208" s="21"/>
      <c r="PA208" s="21"/>
      <c r="PB208" s="21"/>
      <c r="PC208" s="21"/>
      <c r="PD208" s="21"/>
      <c r="PE208" s="21"/>
      <c r="PF208" s="21"/>
      <c r="PG208" s="21"/>
      <c r="PH208" s="21"/>
      <c r="PI208" s="21"/>
      <c r="PJ208" s="21"/>
      <c r="PK208" s="21"/>
      <c r="PL208" s="21"/>
      <c r="PM208" s="21"/>
      <c r="PN208" s="21"/>
      <c r="PO208" s="21"/>
      <c r="PP208" s="21"/>
      <c r="PQ208" s="21"/>
      <c r="PR208" s="21"/>
      <c r="PS208" s="21"/>
      <c r="PT208" s="21"/>
      <c r="PU208" s="21"/>
      <c r="PV208" s="21"/>
      <c r="PW208" s="21"/>
      <c r="PX208" s="21"/>
      <c r="PY208" s="21"/>
      <c r="PZ208" s="21"/>
      <c r="QA208" s="21"/>
      <c r="QB208" s="21"/>
      <c r="QC208" s="21"/>
      <c r="QD208" s="21"/>
      <c r="QE208" s="21"/>
      <c r="QF208" s="21"/>
      <c r="QG208" s="21"/>
      <c r="QH208" s="21"/>
      <c r="QI208" s="21"/>
      <c r="QJ208" s="21"/>
      <c r="QK208" s="21"/>
      <c r="QL208" s="21"/>
      <c r="QM208" s="21"/>
      <c r="QN208" s="21"/>
      <c r="QO208" s="21"/>
      <c r="QP208" s="21"/>
      <c r="QQ208" s="21"/>
      <c r="QR208" s="21"/>
      <c r="QS208" s="21"/>
      <c r="QT208" s="21"/>
      <c r="QU208" s="21"/>
      <c r="QV208" s="21"/>
      <c r="QW208" s="21"/>
      <c r="QX208" s="21"/>
      <c r="QY208" s="21"/>
      <c r="QZ208" s="21"/>
      <c r="RA208" s="21"/>
      <c r="RB208" s="21"/>
      <c r="RC208" s="21"/>
      <c r="RD208" s="21"/>
      <c r="RE208" s="21"/>
      <c r="RF208" s="21"/>
      <c r="RG208" s="21"/>
      <c r="RH208" s="21"/>
      <c r="RI208" s="21"/>
      <c r="RJ208" s="21"/>
      <c r="RK208" s="21"/>
      <c r="RL208" s="21"/>
      <c r="RM208" s="21"/>
      <c r="RN208" s="21"/>
      <c r="RO208" s="21"/>
      <c r="RP208" s="21"/>
      <c r="RQ208" s="21"/>
      <c r="RR208" s="21"/>
      <c r="RS208" s="21"/>
      <c r="RT208" s="21"/>
      <c r="RU208" s="21"/>
      <c r="RV208" s="21"/>
      <c r="RW208" s="21"/>
      <c r="RX208" s="21"/>
      <c r="RY208" s="21"/>
      <c r="RZ208" s="21"/>
      <c r="SA208" s="21"/>
      <c r="SB208" s="21"/>
      <c r="SC208" s="21"/>
      <c r="SD208" s="21"/>
      <c r="SE208" s="21"/>
      <c r="SF208" s="21"/>
      <c r="SG208" s="21"/>
      <c r="SH208" s="21"/>
      <c r="SI208" s="21"/>
      <c r="SJ208" s="21"/>
      <c r="SK208" s="21"/>
      <c r="SL208" s="21"/>
      <c r="SM208" s="21"/>
      <c r="SN208" s="21"/>
      <c r="SO208" s="21"/>
      <c r="SP208" s="21"/>
      <c r="SQ208" s="21"/>
      <c r="SR208" s="21"/>
      <c r="SS208" s="21"/>
      <c r="ST208" s="21"/>
      <c r="SU208" s="21"/>
      <c r="SV208" s="21"/>
      <c r="SW208" s="21"/>
      <c r="SX208" s="21"/>
      <c r="SY208" s="21"/>
      <c r="SZ208" s="21"/>
      <c r="TA208" s="21"/>
      <c r="TB208" s="21"/>
      <c r="TC208" s="21"/>
      <c r="TD208" s="21"/>
      <c r="TE208" s="21"/>
      <c r="TF208" s="21"/>
      <c r="TG208" s="21"/>
      <c r="TH208" s="21"/>
      <c r="TI208" s="21"/>
      <c r="TJ208" s="21"/>
      <c r="TK208" s="21"/>
      <c r="TL208" s="21"/>
      <c r="TM208" s="21"/>
      <c r="TN208" s="21"/>
      <c r="TO208" s="21"/>
      <c r="TP208" s="21"/>
      <c r="TQ208" s="21"/>
      <c r="TR208" s="21"/>
      <c r="TS208" s="21"/>
      <c r="TT208" s="21"/>
      <c r="TU208" s="21"/>
      <c r="TV208" s="21"/>
      <c r="TW208" s="21"/>
      <c r="TX208" s="21"/>
      <c r="TY208" s="21"/>
      <c r="TZ208" s="21"/>
      <c r="UA208" s="21"/>
      <c r="UB208" s="21"/>
      <c r="UC208" s="21"/>
      <c r="UD208" s="21"/>
      <c r="UE208" s="21"/>
      <c r="UF208" s="21"/>
      <c r="UG208" s="21"/>
      <c r="UH208" s="21"/>
      <c r="UI208" s="21"/>
      <c r="UJ208" s="21"/>
      <c r="UK208" s="21"/>
      <c r="UL208" s="21"/>
      <c r="UM208" s="21"/>
      <c r="UN208" s="21"/>
      <c r="UO208" s="21"/>
      <c r="UP208" s="21"/>
      <c r="UQ208" s="21"/>
      <c r="UR208" s="21"/>
      <c r="US208" s="21"/>
      <c r="UT208" s="21"/>
      <c r="UU208" s="21"/>
      <c r="UV208" s="21"/>
      <c r="UW208" s="21"/>
      <c r="UX208" s="21"/>
      <c r="UY208" s="21"/>
      <c r="UZ208" s="21"/>
      <c r="VA208" s="21"/>
      <c r="VB208" s="21"/>
      <c r="VC208" s="21"/>
      <c r="VD208" s="21"/>
      <c r="VE208" s="21"/>
      <c r="VF208" s="21"/>
      <c r="VG208" s="21"/>
      <c r="VH208" s="21"/>
      <c r="VI208" s="21"/>
      <c r="VJ208" s="21"/>
      <c r="VK208" s="21"/>
      <c r="VL208" s="21"/>
      <c r="VM208" s="21"/>
      <c r="VN208" s="21"/>
      <c r="VO208" s="21"/>
      <c r="VP208" s="21"/>
      <c r="VQ208" s="21"/>
      <c r="VR208" s="21"/>
      <c r="VS208" s="21"/>
      <c r="VT208" s="21"/>
      <c r="VU208" s="21"/>
      <c r="VV208" s="21"/>
      <c r="VW208" s="21"/>
      <c r="VX208" s="21"/>
      <c r="VY208" s="21"/>
      <c r="VZ208" s="21"/>
      <c r="WA208" s="21"/>
      <c r="WB208" s="21"/>
      <c r="WC208" s="21"/>
      <c r="WD208" s="21"/>
      <c r="WE208" s="21"/>
      <c r="WF208" s="21"/>
      <c r="WG208" s="21"/>
      <c r="WH208" s="21"/>
      <c r="WI208" s="21"/>
      <c r="WJ208" s="21"/>
      <c r="WK208" s="21"/>
      <c r="WL208" s="21"/>
      <c r="WM208" s="21"/>
      <c r="WN208" s="21"/>
      <c r="WO208" s="21"/>
      <c r="WP208" s="21"/>
      <c r="WQ208" s="21"/>
      <c r="WR208" s="21"/>
      <c r="WS208" s="21"/>
      <c r="WT208" s="21"/>
      <c r="WU208" s="21"/>
      <c r="WV208" s="21"/>
      <c r="WW208" s="21"/>
      <c r="WX208" s="21"/>
      <c r="WY208" s="21"/>
      <c r="WZ208" s="21"/>
      <c r="XA208" s="21"/>
      <c r="XB208" s="21"/>
      <c r="XC208" s="21"/>
      <c r="XD208" s="21"/>
      <c r="XE208" s="21"/>
      <c r="XF208" s="21"/>
      <c r="XG208" s="21"/>
      <c r="XH208" s="21"/>
      <c r="XI208" s="21"/>
      <c r="XJ208" s="21"/>
      <c r="XK208" s="21"/>
      <c r="XL208" s="21"/>
      <c r="XM208" s="21"/>
      <c r="XN208" s="21"/>
      <c r="XO208" s="21"/>
      <c r="XP208" s="21"/>
      <c r="XQ208" s="21"/>
      <c r="XR208" s="21"/>
      <c r="XS208" s="21"/>
      <c r="XT208" s="21"/>
      <c r="XU208" s="21"/>
      <c r="XV208" s="21"/>
      <c r="XW208" s="21"/>
      <c r="XX208" s="21"/>
      <c r="XY208" s="21"/>
      <c r="XZ208" s="21"/>
      <c r="YA208" s="21"/>
      <c r="YB208" s="21"/>
      <c r="YC208" s="21"/>
      <c r="YD208" s="21"/>
      <c r="YE208" s="21"/>
      <c r="YF208" s="21"/>
      <c r="YG208" s="21"/>
      <c r="YH208" s="21"/>
      <c r="YI208" s="21"/>
      <c r="YJ208" s="21"/>
      <c r="YK208" s="21"/>
      <c r="YL208" s="21"/>
      <c r="YM208" s="21"/>
      <c r="YN208" s="21"/>
      <c r="YO208" s="21"/>
      <c r="YP208" s="21"/>
      <c r="YQ208" s="21"/>
      <c r="YR208" s="21"/>
      <c r="YS208" s="21"/>
      <c r="YT208" s="21"/>
      <c r="YU208" s="21"/>
      <c r="YV208" s="21"/>
      <c r="YW208" s="21"/>
      <c r="YX208" s="21"/>
      <c r="YY208" s="21"/>
      <c r="YZ208" s="21"/>
      <c r="ZA208" s="21"/>
      <c r="ZB208" s="21"/>
      <c r="ZC208" s="21"/>
      <c r="ZD208" s="21"/>
      <c r="ZE208" s="21"/>
      <c r="ZF208" s="21"/>
      <c r="ZG208" s="21"/>
      <c r="ZH208" s="21"/>
      <c r="ZI208" s="21"/>
      <c r="ZJ208" s="21"/>
      <c r="ZK208" s="21"/>
      <c r="ZL208" s="21"/>
      <c r="ZM208" s="21"/>
      <c r="ZN208" s="21"/>
      <c r="ZO208" s="21"/>
      <c r="ZP208" s="21"/>
      <c r="ZQ208" s="21"/>
      <c r="ZR208" s="21"/>
      <c r="ZS208" s="21"/>
      <c r="ZT208" s="21"/>
      <c r="ZU208" s="21"/>
      <c r="ZV208" s="21"/>
      <c r="ZW208" s="21"/>
      <c r="ZX208" s="21"/>
      <c r="ZY208" s="21"/>
      <c r="ZZ208" s="21"/>
      <c r="AAA208" s="21"/>
      <c r="AAB208" s="21"/>
      <c r="AAC208" s="21"/>
      <c r="AAD208" s="21"/>
      <c r="AAE208" s="21"/>
      <c r="AAF208" s="21"/>
      <c r="AAG208" s="21"/>
      <c r="AAH208" s="21"/>
      <c r="AAI208" s="21"/>
      <c r="AAJ208" s="21"/>
      <c r="AAK208" s="21"/>
      <c r="AAL208" s="21"/>
      <c r="AAM208" s="21"/>
      <c r="AAN208" s="21"/>
      <c r="AAO208" s="21"/>
      <c r="AAP208" s="21"/>
      <c r="AAQ208" s="21"/>
      <c r="AAR208" s="21"/>
      <c r="AAS208" s="21"/>
      <c r="AAT208" s="21"/>
      <c r="AAU208" s="21"/>
      <c r="AAV208" s="21"/>
      <c r="AAW208" s="21"/>
      <c r="AAX208" s="21"/>
      <c r="AAY208" s="21"/>
      <c r="AAZ208" s="21"/>
      <c r="ABA208" s="21"/>
      <c r="ABB208" s="21"/>
      <c r="ABC208" s="21"/>
      <c r="ABD208" s="21"/>
      <c r="ABE208" s="21"/>
      <c r="ABF208" s="21"/>
      <c r="ABG208" s="21"/>
      <c r="ABH208" s="21"/>
      <c r="ABI208" s="21"/>
      <c r="ABJ208" s="21"/>
      <c r="ABK208" s="21"/>
      <c r="ABL208" s="21"/>
      <c r="ABM208" s="21"/>
      <c r="ABN208" s="21"/>
      <c r="ABO208" s="21"/>
      <c r="ABP208" s="21"/>
      <c r="ABQ208" s="21"/>
      <c r="ABR208" s="21"/>
      <c r="ABS208" s="21"/>
      <c r="ABT208" s="21"/>
      <c r="ABU208" s="21"/>
      <c r="ABV208" s="21"/>
      <c r="ABW208" s="21"/>
      <c r="ABX208" s="21"/>
      <c r="ABY208" s="21"/>
      <c r="ABZ208" s="21"/>
      <c r="ACA208" s="21"/>
      <c r="ACB208" s="21"/>
      <c r="ACC208" s="21"/>
      <c r="ACD208" s="21"/>
      <c r="ACE208" s="21"/>
      <c r="ACF208" s="21"/>
      <c r="ACG208" s="21"/>
      <c r="ACH208" s="21"/>
      <c r="ACI208" s="21"/>
      <c r="ACJ208" s="21"/>
      <c r="ACK208" s="21"/>
      <c r="ACL208" s="21"/>
      <c r="ACM208" s="21"/>
      <c r="ACN208" s="21"/>
      <c r="ACO208" s="21"/>
      <c r="ACP208" s="21"/>
      <c r="ACQ208" s="21"/>
      <c r="ACR208" s="21"/>
      <c r="ACS208" s="21"/>
      <c r="ACT208" s="21"/>
      <c r="ACU208" s="21"/>
      <c r="ACV208" s="21"/>
      <c r="ACW208" s="21"/>
      <c r="ACX208" s="21"/>
      <c r="ACY208" s="21"/>
      <c r="ACZ208" s="21"/>
      <c r="ADA208" s="21"/>
      <c r="ADB208" s="21"/>
      <c r="ADC208" s="21"/>
      <c r="ADD208" s="21"/>
      <c r="ADE208" s="21"/>
      <c r="ADF208" s="21"/>
      <c r="ADG208" s="21"/>
      <c r="ADH208" s="21"/>
      <c r="ADI208" s="21"/>
      <c r="ADJ208" s="21"/>
      <c r="ADK208" s="21"/>
      <c r="ADL208" s="21"/>
      <c r="ADM208" s="21"/>
      <c r="ADN208" s="21"/>
      <c r="ADO208" s="21"/>
      <c r="ADP208" s="21"/>
      <c r="ADQ208" s="21"/>
      <c r="ADR208" s="21"/>
      <c r="ADS208" s="21"/>
      <c r="ADT208" s="21"/>
      <c r="ADU208" s="21"/>
      <c r="ADV208" s="21"/>
      <c r="ADW208" s="21"/>
      <c r="ADX208" s="21"/>
      <c r="ADY208" s="21"/>
      <c r="ADZ208" s="21"/>
      <c r="AEA208" s="21"/>
      <c r="AEB208" s="21"/>
      <c r="AEC208" s="21"/>
      <c r="AED208" s="21"/>
      <c r="AEE208" s="21"/>
      <c r="AEF208" s="21"/>
      <c r="AEG208" s="21"/>
      <c r="AEH208" s="21"/>
      <c r="AEI208" s="21"/>
      <c r="AEJ208" s="21"/>
      <c r="AEK208" s="21"/>
      <c r="AEL208" s="21"/>
      <c r="AEM208" s="21"/>
      <c r="AEN208" s="21"/>
      <c r="AEO208" s="21"/>
      <c r="AEP208" s="21"/>
      <c r="AEQ208" s="21"/>
      <c r="AER208" s="21"/>
      <c r="AES208" s="21"/>
      <c r="AET208" s="21"/>
      <c r="AEU208" s="21"/>
      <c r="AEV208" s="21"/>
      <c r="AEW208" s="21"/>
      <c r="AEX208" s="21"/>
      <c r="AEY208" s="21"/>
      <c r="AEZ208" s="21"/>
      <c r="AFA208" s="21"/>
      <c r="AFB208" s="21"/>
      <c r="AFC208" s="21"/>
      <c r="AFD208" s="21"/>
      <c r="AFE208" s="21"/>
      <c r="AFF208" s="21"/>
      <c r="AFG208" s="21"/>
      <c r="AFH208" s="21"/>
      <c r="AFI208" s="21"/>
      <c r="AFJ208" s="21"/>
      <c r="AFK208" s="21"/>
      <c r="AFL208" s="21"/>
      <c r="AFM208" s="21"/>
      <c r="AFN208" s="21"/>
      <c r="AFO208" s="21"/>
      <c r="AFP208" s="21"/>
      <c r="AFQ208" s="21"/>
      <c r="AFR208" s="21"/>
      <c r="AFS208" s="21"/>
      <c r="AFT208" s="21"/>
      <c r="AFU208" s="21"/>
      <c r="AFV208" s="21"/>
      <c r="AFW208" s="21"/>
      <c r="AFX208" s="21"/>
      <c r="AFY208" s="21"/>
      <c r="AFZ208" s="21"/>
      <c r="AGA208" s="21"/>
      <c r="AGB208" s="21"/>
      <c r="AGC208" s="21"/>
      <c r="AGD208" s="21"/>
      <c r="AGE208" s="21"/>
      <c r="AGF208" s="21"/>
      <c r="AGG208" s="21"/>
      <c r="AGH208" s="21"/>
      <c r="AGI208" s="21"/>
      <c r="AGJ208" s="21"/>
      <c r="AGK208" s="21"/>
      <c r="AGL208" s="21"/>
      <c r="AGM208" s="21"/>
      <c r="AGN208" s="21"/>
      <c r="AGO208" s="21"/>
      <c r="AGP208" s="21"/>
      <c r="AGQ208" s="21"/>
      <c r="AGR208" s="21"/>
      <c r="AGS208" s="21"/>
      <c r="AGT208" s="21"/>
      <c r="AGU208" s="21"/>
      <c r="AGV208" s="21"/>
      <c r="AGW208" s="21"/>
      <c r="AGX208" s="21"/>
      <c r="AGY208" s="21"/>
      <c r="AGZ208" s="21"/>
      <c r="AHA208" s="21"/>
      <c r="AHB208" s="21"/>
      <c r="AHC208" s="21"/>
      <c r="AHD208" s="21"/>
      <c r="AHE208" s="21"/>
      <c r="AHF208" s="21"/>
      <c r="AHG208" s="21"/>
      <c r="AHH208" s="21"/>
      <c r="AHI208" s="21"/>
      <c r="AHJ208" s="21"/>
      <c r="AHK208" s="21"/>
      <c r="AHL208" s="21"/>
      <c r="AHM208" s="21"/>
      <c r="AHN208" s="21"/>
      <c r="AHO208" s="21"/>
      <c r="AHP208" s="21"/>
      <c r="AHQ208" s="21"/>
      <c r="AHR208" s="21"/>
      <c r="AHS208" s="21"/>
      <c r="AHT208" s="21"/>
      <c r="AHU208" s="21"/>
      <c r="AHV208" s="21"/>
      <c r="AHW208" s="21"/>
      <c r="AHX208" s="21"/>
      <c r="AHY208" s="21"/>
      <c r="AHZ208" s="21"/>
      <c r="AIA208" s="21"/>
      <c r="AIB208" s="21"/>
      <c r="AIC208" s="21"/>
      <c r="AID208" s="21"/>
      <c r="AIE208" s="21"/>
      <c r="AIF208" s="21"/>
      <c r="AIG208" s="21"/>
      <c r="AIH208" s="21"/>
      <c r="AII208" s="21"/>
      <c r="AIJ208" s="21"/>
      <c r="AIK208" s="21"/>
      <c r="AIL208" s="21"/>
      <c r="AIM208" s="21"/>
      <c r="AIN208" s="21"/>
      <c r="AIO208" s="21"/>
      <c r="AIP208" s="21"/>
      <c r="AIQ208" s="21"/>
      <c r="AIR208" s="21"/>
      <c r="AIS208" s="21"/>
      <c r="AIT208" s="21"/>
      <c r="AIU208" s="21"/>
      <c r="AIV208" s="21"/>
      <c r="AIW208" s="21"/>
      <c r="AIX208" s="21"/>
      <c r="AIY208" s="21"/>
      <c r="AIZ208" s="21"/>
      <c r="AJA208" s="21"/>
      <c r="AJB208" s="21"/>
      <c r="AJC208" s="21"/>
      <c r="AJD208" s="21"/>
      <c r="AJE208" s="21"/>
      <c r="AJF208" s="21"/>
      <c r="AJG208" s="21"/>
      <c r="AJH208" s="21"/>
      <c r="AJI208" s="21"/>
      <c r="AJJ208" s="21"/>
      <c r="AJK208" s="21"/>
      <c r="AJL208" s="21"/>
      <c r="AJM208" s="21"/>
      <c r="AJN208" s="21"/>
      <c r="AJO208" s="21"/>
      <c r="AJP208" s="21"/>
      <c r="AJQ208" s="21"/>
      <c r="AJR208" s="21"/>
      <c r="AJS208" s="21"/>
      <c r="AJT208" s="21"/>
      <c r="AJU208" s="21"/>
      <c r="AJV208" s="21"/>
      <c r="AJW208" s="21"/>
      <c r="AJX208" s="21"/>
      <c r="AJY208" s="21"/>
      <c r="AJZ208" s="21"/>
      <c r="AKA208" s="21"/>
      <c r="AKB208" s="21"/>
      <c r="AKC208" s="21"/>
      <c r="AKD208" s="21"/>
      <c r="AKE208" s="21"/>
      <c r="AKF208" s="21"/>
      <c r="AKG208" s="21"/>
      <c r="AKH208" s="21"/>
      <c r="AKI208" s="21"/>
      <c r="AKJ208" s="21"/>
      <c r="AKK208" s="21"/>
      <c r="AKL208" s="21"/>
      <c r="AKM208" s="21"/>
      <c r="AKN208" s="21"/>
      <c r="AKO208" s="21"/>
      <c r="AKP208" s="21"/>
      <c r="AKQ208" s="21"/>
      <c r="AKR208" s="21"/>
      <c r="AKS208" s="21"/>
      <c r="AKT208" s="21"/>
      <c r="AKU208" s="21"/>
      <c r="AKV208" s="21"/>
      <c r="AKW208" s="21"/>
      <c r="AKX208" s="21"/>
      <c r="AKY208" s="21"/>
      <c r="AKZ208" s="21"/>
      <c r="ALA208" s="21"/>
      <c r="ALB208" s="21"/>
      <c r="ALC208" s="21"/>
      <c r="ALD208" s="21"/>
      <c r="ALE208" s="21"/>
      <c r="ALF208" s="21"/>
      <c r="ALG208" s="21"/>
      <c r="ALH208" s="21"/>
      <c r="ALI208" s="21"/>
      <c r="ALJ208" s="21"/>
      <c r="ALK208" s="21"/>
      <c r="ALL208" s="21"/>
      <c r="ALM208" s="21"/>
      <c r="ALN208" s="21"/>
      <c r="ALO208" s="21"/>
      <c r="ALP208" s="21"/>
      <c r="ALQ208" s="21"/>
      <c r="ALR208" s="21"/>
      <c r="ALS208" s="21"/>
      <c r="ALT208" s="21"/>
      <c r="ALU208" s="21"/>
      <c r="ALV208" s="21"/>
      <c r="ALW208" s="21"/>
      <c r="ALX208" s="21"/>
      <c r="ALY208" s="21"/>
      <c r="ALZ208" s="21"/>
      <c r="AMA208" s="21"/>
      <c r="AMB208" s="21"/>
      <c r="AMC208" s="21"/>
      <c r="AMD208" s="21"/>
      <c r="AME208" s="21"/>
      <c r="AMF208" s="21"/>
    </row>
    <row r="209" spans="1:1020" outlineLevel="1" x14ac:dyDescent="0.2">
      <c r="A209" s="16">
        <f t="shared" si="7"/>
        <v>201</v>
      </c>
      <c r="B209" s="22" t="s">
        <v>166</v>
      </c>
      <c r="C209" s="23" t="s">
        <v>13</v>
      </c>
      <c r="D209" s="23"/>
      <c r="E209" s="22"/>
      <c r="F209" s="23"/>
      <c r="G209" s="22"/>
      <c r="H209" s="24">
        <v>1123800</v>
      </c>
      <c r="I209" s="24">
        <v>99006.720000000001</v>
      </c>
      <c r="J209" s="19">
        <f t="shared" si="6"/>
        <v>1024793.28</v>
      </c>
    </row>
    <row r="210" spans="1:1020" outlineLevel="2" x14ac:dyDescent="0.2">
      <c r="A210" s="16">
        <f t="shared" si="7"/>
        <v>202</v>
      </c>
      <c r="B210" s="22" t="s">
        <v>166</v>
      </c>
      <c r="C210" s="23" t="s">
        <v>13</v>
      </c>
      <c r="D210" s="23" t="s">
        <v>168</v>
      </c>
      <c r="E210" s="22"/>
      <c r="F210" s="23"/>
      <c r="G210" s="22"/>
      <c r="H210" s="24">
        <v>1123800</v>
      </c>
      <c r="I210" s="24">
        <v>99006.720000000001</v>
      </c>
      <c r="J210" s="19">
        <f t="shared" si="6"/>
        <v>1024793.28</v>
      </c>
    </row>
    <row r="211" spans="1:1020" outlineLevel="3" x14ac:dyDescent="0.2">
      <c r="A211" s="16">
        <f t="shared" si="7"/>
        <v>203</v>
      </c>
      <c r="B211" s="22" t="s">
        <v>166</v>
      </c>
      <c r="C211" s="23" t="s">
        <v>13</v>
      </c>
      <c r="D211" s="23" t="s">
        <v>168</v>
      </c>
      <c r="E211" s="22" t="s">
        <v>169</v>
      </c>
      <c r="F211" s="23" t="s">
        <v>170</v>
      </c>
      <c r="G211" s="22" t="s">
        <v>17</v>
      </c>
      <c r="H211" s="24">
        <v>710752.69</v>
      </c>
      <c r="I211" s="24">
        <v>70638.38</v>
      </c>
      <c r="J211" s="19">
        <f t="shared" si="6"/>
        <v>640114.30999999994</v>
      </c>
    </row>
    <row r="212" spans="1:1020" outlineLevel="3" x14ac:dyDescent="0.2">
      <c r="A212" s="16">
        <f t="shared" si="7"/>
        <v>204</v>
      </c>
      <c r="B212" s="22" t="s">
        <v>166</v>
      </c>
      <c r="C212" s="23" t="s">
        <v>13</v>
      </c>
      <c r="D212" s="23" t="s">
        <v>168</v>
      </c>
      <c r="E212" s="22" t="s">
        <v>169</v>
      </c>
      <c r="F212" s="23" t="s">
        <v>170</v>
      </c>
      <c r="G212" s="22" t="s">
        <v>26</v>
      </c>
      <c r="H212" s="24">
        <v>4000</v>
      </c>
      <c r="I212" s="24">
        <v>0</v>
      </c>
      <c r="J212" s="19">
        <f t="shared" si="6"/>
        <v>4000</v>
      </c>
    </row>
    <row r="213" spans="1:1020" outlineLevel="3" x14ac:dyDescent="0.2">
      <c r="A213" s="16">
        <f t="shared" si="7"/>
        <v>205</v>
      </c>
      <c r="B213" s="22" t="s">
        <v>166</v>
      </c>
      <c r="C213" s="23" t="s">
        <v>13</v>
      </c>
      <c r="D213" s="23" t="s">
        <v>168</v>
      </c>
      <c r="E213" s="22" t="s">
        <v>169</v>
      </c>
      <c r="F213" s="23" t="s">
        <v>170</v>
      </c>
      <c r="G213" s="22" t="s">
        <v>18</v>
      </c>
      <c r="H213" s="24">
        <v>214647.31</v>
      </c>
      <c r="I213" s="24">
        <v>28368.34</v>
      </c>
      <c r="J213" s="19">
        <f t="shared" si="6"/>
        <v>186278.97</v>
      </c>
    </row>
    <row r="214" spans="1:1020" outlineLevel="3" x14ac:dyDescent="0.2">
      <c r="A214" s="16">
        <f t="shared" si="7"/>
        <v>206</v>
      </c>
      <c r="B214" s="22" t="s">
        <v>166</v>
      </c>
      <c r="C214" s="23" t="s">
        <v>13</v>
      </c>
      <c r="D214" s="23" t="s">
        <v>168</v>
      </c>
      <c r="E214" s="22" t="s">
        <v>169</v>
      </c>
      <c r="F214" s="23" t="s">
        <v>170</v>
      </c>
      <c r="G214" s="22" t="s">
        <v>27</v>
      </c>
      <c r="H214" s="24">
        <v>194400</v>
      </c>
      <c r="I214" s="24">
        <v>0</v>
      </c>
      <c r="J214" s="19">
        <f t="shared" si="6"/>
        <v>194400</v>
      </c>
    </row>
    <row r="215" spans="1:1020" s="8" customFormat="1" outlineLevel="3" x14ac:dyDescent="0.2">
      <c r="A215" s="17">
        <f t="shared" si="7"/>
        <v>207</v>
      </c>
      <c r="B215" s="27" t="s">
        <v>171</v>
      </c>
      <c r="C215" s="28"/>
      <c r="D215" s="28"/>
      <c r="E215" s="27"/>
      <c r="F215" s="28" t="s">
        <v>172</v>
      </c>
      <c r="G215" s="27"/>
      <c r="H215" s="29">
        <v>2877400</v>
      </c>
      <c r="I215" s="29">
        <v>448117.42</v>
      </c>
      <c r="J215" s="18">
        <f t="shared" si="6"/>
        <v>2429282.58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  <c r="HS215" s="21"/>
      <c r="HT215" s="21"/>
      <c r="HU215" s="21"/>
      <c r="HV215" s="21"/>
      <c r="HW215" s="21"/>
      <c r="HX215" s="21"/>
      <c r="HY215" s="21"/>
      <c r="HZ215" s="21"/>
      <c r="IA215" s="21"/>
      <c r="IB215" s="21"/>
      <c r="IC215" s="21"/>
      <c r="ID215" s="21"/>
      <c r="IE215" s="21"/>
      <c r="IF215" s="21"/>
      <c r="IG215" s="21"/>
      <c r="IH215" s="21"/>
      <c r="II215" s="21"/>
      <c r="IJ215" s="21"/>
      <c r="IK215" s="21"/>
      <c r="IL215" s="21"/>
      <c r="IM215" s="21"/>
      <c r="IN215" s="21"/>
      <c r="IO215" s="21"/>
      <c r="IP215" s="21"/>
      <c r="IQ215" s="21"/>
      <c r="IR215" s="21"/>
      <c r="IS215" s="21"/>
      <c r="IT215" s="21"/>
      <c r="IU215" s="21"/>
      <c r="IV215" s="21"/>
      <c r="IW215" s="21"/>
      <c r="IX215" s="21"/>
      <c r="IY215" s="21"/>
      <c r="IZ215" s="21"/>
      <c r="JA215" s="21"/>
      <c r="JB215" s="21"/>
      <c r="JC215" s="21"/>
      <c r="JD215" s="21"/>
      <c r="JE215" s="21"/>
      <c r="JF215" s="21"/>
      <c r="JG215" s="21"/>
      <c r="JH215" s="21"/>
      <c r="JI215" s="21"/>
      <c r="JJ215" s="21"/>
      <c r="JK215" s="21"/>
      <c r="JL215" s="21"/>
      <c r="JM215" s="21"/>
      <c r="JN215" s="21"/>
      <c r="JO215" s="21"/>
      <c r="JP215" s="21"/>
      <c r="JQ215" s="21"/>
      <c r="JR215" s="21"/>
      <c r="JS215" s="21"/>
      <c r="JT215" s="21"/>
      <c r="JU215" s="21"/>
      <c r="JV215" s="21"/>
      <c r="JW215" s="21"/>
      <c r="JX215" s="21"/>
      <c r="JY215" s="21"/>
      <c r="JZ215" s="21"/>
      <c r="KA215" s="21"/>
      <c r="KB215" s="21"/>
      <c r="KC215" s="21"/>
      <c r="KD215" s="21"/>
      <c r="KE215" s="21"/>
      <c r="KF215" s="21"/>
      <c r="KG215" s="21"/>
      <c r="KH215" s="21"/>
      <c r="KI215" s="21"/>
      <c r="KJ215" s="21"/>
      <c r="KK215" s="21"/>
      <c r="KL215" s="21"/>
      <c r="KM215" s="21"/>
      <c r="KN215" s="21"/>
      <c r="KO215" s="21"/>
      <c r="KP215" s="21"/>
      <c r="KQ215" s="21"/>
      <c r="KR215" s="21"/>
      <c r="KS215" s="21"/>
      <c r="KT215" s="21"/>
      <c r="KU215" s="21"/>
      <c r="KV215" s="21"/>
      <c r="KW215" s="21"/>
      <c r="KX215" s="21"/>
      <c r="KY215" s="21"/>
      <c r="KZ215" s="21"/>
      <c r="LA215" s="21"/>
      <c r="LB215" s="21"/>
      <c r="LC215" s="21"/>
      <c r="LD215" s="21"/>
      <c r="LE215" s="21"/>
      <c r="LF215" s="21"/>
      <c r="LG215" s="21"/>
      <c r="LH215" s="21"/>
      <c r="LI215" s="21"/>
      <c r="LJ215" s="21"/>
      <c r="LK215" s="21"/>
      <c r="LL215" s="21"/>
      <c r="LM215" s="21"/>
      <c r="LN215" s="21"/>
      <c r="LO215" s="21"/>
      <c r="LP215" s="21"/>
      <c r="LQ215" s="21"/>
      <c r="LR215" s="21"/>
      <c r="LS215" s="21"/>
      <c r="LT215" s="21"/>
      <c r="LU215" s="21"/>
      <c r="LV215" s="21"/>
      <c r="LW215" s="21"/>
      <c r="LX215" s="21"/>
      <c r="LY215" s="21"/>
      <c r="LZ215" s="21"/>
      <c r="MA215" s="21"/>
      <c r="MB215" s="21"/>
      <c r="MC215" s="21"/>
      <c r="MD215" s="21"/>
      <c r="ME215" s="21"/>
      <c r="MF215" s="21"/>
      <c r="MG215" s="21"/>
      <c r="MH215" s="21"/>
      <c r="MI215" s="21"/>
      <c r="MJ215" s="21"/>
      <c r="MK215" s="21"/>
      <c r="ML215" s="21"/>
      <c r="MM215" s="21"/>
      <c r="MN215" s="21"/>
      <c r="MO215" s="21"/>
      <c r="MP215" s="21"/>
      <c r="MQ215" s="21"/>
      <c r="MR215" s="21"/>
      <c r="MS215" s="21"/>
      <c r="MT215" s="21"/>
      <c r="MU215" s="21"/>
      <c r="MV215" s="21"/>
      <c r="MW215" s="21"/>
      <c r="MX215" s="21"/>
      <c r="MY215" s="21"/>
      <c r="MZ215" s="21"/>
      <c r="NA215" s="21"/>
      <c r="NB215" s="21"/>
      <c r="NC215" s="21"/>
      <c r="ND215" s="21"/>
      <c r="NE215" s="21"/>
      <c r="NF215" s="21"/>
      <c r="NG215" s="21"/>
      <c r="NH215" s="21"/>
      <c r="NI215" s="21"/>
      <c r="NJ215" s="21"/>
      <c r="NK215" s="21"/>
      <c r="NL215" s="21"/>
      <c r="NM215" s="21"/>
      <c r="NN215" s="21"/>
      <c r="NO215" s="21"/>
      <c r="NP215" s="21"/>
      <c r="NQ215" s="21"/>
      <c r="NR215" s="21"/>
      <c r="NS215" s="21"/>
      <c r="NT215" s="21"/>
      <c r="NU215" s="21"/>
      <c r="NV215" s="21"/>
      <c r="NW215" s="21"/>
      <c r="NX215" s="21"/>
      <c r="NY215" s="21"/>
      <c r="NZ215" s="21"/>
      <c r="OA215" s="21"/>
      <c r="OB215" s="21"/>
      <c r="OC215" s="21"/>
      <c r="OD215" s="21"/>
      <c r="OE215" s="21"/>
      <c r="OF215" s="21"/>
      <c r="OG215" s="21"/>
      <c r="OH215" s="21"/>
      <c r="OI215" s="21"/>
      <c r="OJ215" s="21"/>
      <c r="OK215" s="21"/>
      <c r="OL215" s="21"/>
      <c r="OM215" s="21"/>
      <c r="ON215" s="21"/>
      <c r="OO215" s="21"/>
      <c r="OP215" s="21"/>
      <c r="OQ215" s="21"/>
      <c r="OR215" s="21"/>
      <c r="OS215" s="21"/>
      <c r="OT215" s="21"/>
      <c r="OU215" s="21"/>
      <c r="OV215" s="21"/>
      <c r="OW215" s="21"/>
      <c r="OX215" s="21"/>
      <c r="OY215" s="21"/>
      <c r="OZ215" s="21"/>
      <c r="PA215" s="21"/>
      <c r="PB215" s="21"/>
      <c r="PC215" s="21"/>
      <c r="PD215" s="21"/>
      <c r="PE215" s="21"/>
      <c r="PF215" s="21"/>
      <c r="PG215" s="21"/>
      <c r="PH215" s="21"/>
      <c r="PI215" s="21"/>
      <c r="PJ215" s="21"/>
      <c r="PK215" s="21"/>
      <c r="PL215" s="21"/>
      <c r="PM215" s="21"/>
      <c r="PN215" s="21"/>
      <c r="PO215" s="21"/>
      <c r="PP215" s="21"/>
      <c r="PQ215" s="21"/>
      <c r="PR215" s="21"/>
      <c r="PS215" s="21"/>
      <c r="PT215" s="21"/>
      <c r="PU215" s="21"/>
      <c r="PV215" s="21"/>
      <c r="PW215" s="21"/>
      <c r="PX215" s="21"/>
      <c r="PY215" s="21"/>
      <c r="PZ215" s="21"/>
      <c r="QA215" s="21"/>
      <c r="QB215" s="21"/>
      <c r="QC215" s="21"/>
      <c r="QD215" s="21"/>
      <c r="QE215" s="21"/>
      <c r="QF215" s="21"/>
      <c r="QG215" s="21"/>
      <c r="QH215" s="21"/>
      <c r="QI215" s="21"/>
      <c r="QJ215" s="21"/>
      <c r="QK215" s="21"/>
      <c r="QL215" s="21"/>
      <c r="QM215" s="21"/>
      <c r="QN215" s="21"/>
      <c r="QO215" s="21"/>
      <c r="QP215" s="21"/>
      <c r="QQ215" s="21"/>
      <c r="QR215" s="21"/>
      <c r="QS215" s="21"/>
      <c r="QT215" s="21"/>
      <c r="QU215" s="21"/>
      <c r="QV215" s="21"/>
      <c r="QW215" s="21"/>
      <c r="QX215" s="21"/>
      <c r="QY215" s="21"/>
      <c r="QZ215" s="21"/>
      <c r="RA215" s="21"/>
      <c r="RB215" s="21"/>
      <c r="RC215" s="21"/>
      <c r="RD215" s="21"/>
      <c r="RE215" s="21"/>
      <c r="RF215" s="21"/>
      <c r="RG215" s="21"/>
      <c r="RH215" s="21"/>
      <c r="RI215" s="21"/>
      <c r="RJ215" s="21"/>
      <c r="RK215" s="21"/>
      <c r="RL215" s="21"/>
      <c r="RM215" s="21"/>
      <c r="RN215" s="21"/>
      <c r="RO215" s="21"/>
      <c r="RP215" s="21"/>
      <c r="RQ215" s="21"/>
      <c r="RR215" s="21"/>
      <c r="RS215" s="21"/>
      <c r="RT215" s="21"/>
      <c r="RU215" s="21"/>
      <c r="RV215" s="21"/>
      <c r="RW215" s="21"/>
      <c r="RX215" s="21"/>
      <c r="RY215" s="21"/>
      <c r="RZ215" s="21"/>
      <c r="SA215" s="21"/>
      <c r="SB215" s="21"/>
      <c r="SC215" s="21"/>
      <c r="SD215" s="21"/>
      <c r="SE215" s="21"/>
      <c r="SF215" s="21"/>
      <c r="SG215" s="21"/>
      <c r="SH215" s="21"/>
      <c r="SI215" s="21"/>
      <c r="SJ215" s="21"/>
      <c r="SK215" s="21"/>
      <c r="SL215" s="21"/>
      <c r="SM215" s="21"/>
      <c r="SN215" s="21"/>
      <c r="SO215" s="21"/>
      <c r="SP215" s="21"/>
      <c r="SQ215" s="21"/>
      <c r="SR215" s="21"/>
      <c r="SS215" s="21"/>
      <c r="ST215" s="21"/>
      <c r="SU215" s="21"/>
      <c r="SV215" s="21"/>
      <c r="SW215" s="21"/>
      <c r="SX215" s="21"/>
      <c r="SY215" s="21"/>
      <c r="SZ215" s="21"/>
      <c r="TA215" s="21"/>
      <c r="TB215" s="21"/>
      <c r="TC215" s="21"/>
      <c r="TD215" s="21"/>
      <c r="TE215" s="21"/>
      <c r="TF215" s="21"/>
      <c r="TG215" s="21"/>
      <c r="TH215" s="21"/>
      <c r="TI215" s="21"/>
      <c r="TJ215" s="21"/>
      <c r="TK215" s="21"/>
      <c r="TL215" s="21"/>
      <c r="TM215" s="21"/>
      <c r="TN215" s="21"/>
      <c r="TO215" s="21"/>
      <c r="TP215" s="21"/>
      <c r="TQ215" s="21"/>
      <c r="TR215" s="21"/>
      <c r="TS215" s="21"/>
      <c r="TT215" s="21"/>
      <c r="TU215" s="21"/>
      <c r="TV215" s="21"/>
      <c r="TW215" s="21"/>
      <c r="TX215" s="21"/>
      <c r="TY215" s="21"/>
      <c r="TZ215" s="21"/>
      <c r="UA215" s="21"/>
      <c r="UB215" s="21"/>
      <c r="UC215" s="21"/>
      <c r="UD215" s="21"/>
      <c r="UE215" s="21"/>
      <c r="UF215" s="21"/>
      <c r="UG215" s="21"/>
      <c r="UH215" s="21"/>
      <c r="UI215" s="21"/>
      <c r="UJ215" s="21"/>
      <c r="UK215" s="21"/>
      <c r="UL215" s="21"/>
      <c r="UM215" s="21"/>
      <c r="UN215" s="21"/>
      <c r="UO215" s="21"/>
      <c r="UP215" s="21"/>
      <c r="UQ215" s="21"/>
      <c r="UR215" s="21"/>
      <c r="US215" s="21"/>
      <c r="UT215" s="21"/>
      <c r="UU215" s="21"/>
      <c r="UV215" s="21"/>
      <c r="UW215" s="21"/>
      <c r="UX215" s="21"/>
      <c r="UY215" s="21"/>
      <c r="UZ215" s="21"/>
      <c r="VA215" s="21"/>
      <c r="VB215" s="21"/>
      <c r="VC215" s="21"/>
      <c r="VD215" s="21"/>
      <c r="VE215" s="21"/>
      <c r="VF215" s="21"/>
      <c r="VG215" s="21"/>
      <c r="VH215" s="21"/>
      <c r="VI215" s="21"/>
      <c r="VJ215" s="21"/>
      <c r="VK215" s="21"/>
      <c r="VL215" s="21"/>
      <c r="VM215" s="21"/>
      <c r="VN215" s="21"/>
      <c r="VO215" s="21"/>
      <c r="VP215" s="21"/>
      <c r="VQ215" s="21"/>
      <c r="VR215" s="21"/>
      <c r="VS215" s="21"/>
      <c r="VT215" s="21"/>
      <c r="VU215" s="21"/>
      <c r="VV215" s="21"/>
      <c r="VW215" s="21"/>
      <c r="VX215" s="21"/>
      <c r="VY215" s="21"/>
      <c r="VZ215" s="21"/>
      <c r="WA215" s="21"/>
      <c r="WB215" s="21"/>
      <c r="WC215" s="21"/>
      <c r="WD215" s="21"/>
      <c r="WE215" s="21"/>
      <c r="WF215" s="21"/>
      <c r="WG215" s="21"/>
      <c r="WH215" s="21"/>
      <c r="WI215" s="21"/>
      <c r="WJ215" s="21"/>
      <c r="WK215" s="21"/>
      <c r="WL215" s="21"/>
      <c r="WM215" s="21"/>
      <c r="WN215" s="21"/>
      <c r="WO215" s="21"/>
      <c r="WP215" s="21"/>
      <c r="WQ215" s="21"/>
      <c r="WR215" s="21"/>
      <c r="WS215" s="21"/>
      <c r="WT215" s="21"/>
      <c r="WU215" s="21"/>
      <c r="WV215" s="21"/>
      <c r="WW215" s="21"/>
      <c r="WX215" s="21"/>
      <c r="WY215" s="21"/>
      <c r="WZ215" s="21"/>
      <c r="XA215" s="21"/>
      <c r="XB215" s="21"/>
      <c r="XC215" s="21"/>
      <c r="XD215" s="21"/>
      <c r="XE215" s="21"/>
      <c r="XF215" s="21"/>
      <c r="XG215" s="21"/>
      <c r="XH215" s="21"/>
      <c r="XI215" s="21"/>
      <c r="XJ215" s="21"/>
      <c r="XK215" s="21"/>
      <c r="XL215" s="21"/>
      <c r="XM215" s="21"/>
      <c r="XN215" s="21"/>
      <c r="XO215" s="21"/>
      <c r="XP215" s="21"/>
      <c r="XQ215" s="21"/>
      <c r="XR215" s="21"/>
      <c r="XS215" s="21"/>
      <c r="XT215" s="21"/>
      <c r="XU215" s="21"/>
      <c r="XV215" s="21"/>
      <c r="XW215" s="21"/>
      <c r="XX215" s="21"/>
      <c r="XY215" s="21"/>
      <c r="XZ215" s="21"/>
      <c r="YA215" s="21"/>
      <c r="YB215" s="21"/>
      <c r="YC215" s="21"/>
      <c r="YD215" s="21"/>
      <c r="YE215" s="21"/>
      <c r="YF215" s="21"/>
      <c r="YG215" s="21"/>
      <c r="YH215" s="21"/>
      <c r="YI215" s="21"/>
      <c r="YJ215" s="21"/>
      <c r="YK215" s="21"/>
      <c r="YL215" s="21"/>
      <c r="YM215" s="21"/>
      <c r="YN215" s="21"/>
      <c r="YO215" s="21"/>
      <c r="YP215" s="21"/>
      <c r="YQ215" s="21"/>
      <c r="YR215" s="21"/>
      <c r="YS215" s="21"/>
      <c r="YT215" s="21"/>
      <c r="YU215" s="21"/>
      <c r="YV215" s="21"/>
      <c r="YW215" s="21"/>
      <c r="YX215" s="21"/>
      <c r="YY215" s="21"/>
      <c r="YZ215" s="21"/>
      <c r="ZA215" s="21"/>
      <c r="ZB215" s="21"/>
      <c r="ZC215" s="21"/>
      <c r="ZD215" s="21"/>
      <c r="ZE215" s="21"/>
      <c r="ZF215" s="21"/>
      <c r="ZG215" s="21"/>
      <c r="ZH215" s="21"/>
      <c r="ZI215" s="21"/>
      <c r="ZJ215" s="21"/>
      <c r="ZK215" s="21"/>
      <c r="ZL215" s="21"/>
      <c r="ZM215" s="21"/>
      <c r="ZN215" s="21"/>
      <c r="ZO215" s="21"/>
      <c r="ZP215" s="21"/>
      <c r="ZQ215" s="21"/>
      <c r="ZR215" s="21"/>
      <c r="ZS215" s="21"/>
      <c r="ZT215" s="21"/>
      <c r="ZU215" s="21"/>
      <c r="ZV215" s="21"/>
      <c r="ZW215" s="21"/>
      <c r="ZX215" s="21"/>
      <c r="ZY215" s="21"/>
      <c r="ZZ215" s="21"/>
      <c r="AAA215" s="21"/>
      <c r="AAB215" s="21"/>
      <c r="AAC215" s="21"/>
      <c r="AAD215" s="21"/>
      <c r="AAE215" s="21"/>
      <c r="AAF215" s="21"/>
      <c r="AAG215" s="21"/>
      <c r="AAH215" s="21"/>
      <c r="AAI215" s="21"/>
      <c r="AAJ215" s="21"/>
      <c r="AAK215" s="21"/>
      <c r="AAL215" s="21"/>
      <c r="AAM215" s="21"/>
      <c r="AAN215" s="21"/>
      <c r="AAO215" s="21"/>
      <c r="AAP215" s="21"/>
      <c r="AAQ215" s="21"/>
      <c r="AAR215" s="21"/>
      <c r="AAS215" s="21"/>
      <c r="AAT215" s="21"/>
      <c r="AAU215" s="21"/>
      <c r="AAV215" s="21"/>
      <c r="AAW215" s="21"/>
      <c r="AAX215" s="21"/>
      <c r="AAY215" s="21"/>
      <c r="AAZ215" s="21"/>
      <c r="ABA215" s="21"/>
      <c r="ABB215" s="21"/>
      <c r="ABC215" s="21"/>
      <c r="ABD215" s="21"/>
      <c r="ABE215" s="21"/>
      <c r="ABF215" s="21"/>
      <c r="ABG215" s="21"/>
      <c r="ABH215" s="21"/>
      <c r="ABI215" s="21"/>
      <c r="ABJ215" s="21"/>
      <c r="ABK215" s="21"/>
      <c r="ABL215" s="21"/>
      <c r="ABM215" s="21"/>
      <c r="ABN215" s="21"/>
      <c r="ABO215" s="21"/>
      <c r="ABP215" s="21"/>
      <c r="ABQ215" s="21"/>
      <c r="ABR215" s="21"/>
      <c r="ABS215" s="21"/>
      <c r="ABT215" s="21"/>
      <c r="ABU215" s="21"/>
      <c r="ABV215" s="21"/>
      <c r="ABW215" s="21"/>
      <c r="ABX215" s="21"/>
      <c r="ABY215" s="21"/>
      <c r="ABZ215" s="21"/>
      <c r="ACA215" s="21"/>
      <c r="ACB215" s="21"/>
      <c r="ACC215" s="21"/>
      <c r="ACD215" s="21"/>
      <c r="ACE215" s="21"/>
      <c r="ACF215" s="21"/>
      <c r="ACG215" s="21"/>
      <c r="ACH215" s="21"/>
      <c r="ACI215" s="21"/>
      <c r="ACJ215" s="21"/>
      <c r="ACK215" s="21"/>
      <c r="ACL215" s="21"/>
      <c r="ACM215" s="21"/>
      <c r="ACN215" s="21"/>
      <c r="ACO215" s="21"/>
      <c r="ACP215" s="21"/>
      <c r="ACQ215" s="21"/>
      <c r="ACR215" s="21"/>
      <c r="ACS215" s="21"/>
      <c r="ACT215" s="21"/>
      <c r="ACU215" s="21"/>
      <c r="ACV215" s="21"/>
      <c r="ACW215" s="21"/>
      <c r="ACX215" s="21"/>
      <c r="ACY215" s="21"/>
      <c r="ACZ215" s="21"/>
      <c r="ADA215" s="21"/>
      <c r="ADB215" s="21"/>
      <c r="ADC215" s="21"/>
      <c r="ADD215" s="21"/>
      <c r="ADE215" s="21"/>
      <c r="ADF215" s="21"/>
      <c r="ADG215" s="21"/>
      <c r="ADH215" s="21"/>
      <c r="ADI215" s="21"/>
      <c r="ADJ215" s="21"/>
      <c r="ADK215" s="21"/>
      <c r="ADL215" s="21"/>
      <c r="ADM215" s="21"/>
      <c r="ADN215" s="21"/>
      <c r="ADO215" s="21"/>
      <c r="ADP215" s="21"/>
      <c r="ADQ215" s="21"/>
      <c r="ADR215" s="21"/>
      <c r="ADS215" s="21"/>
      <c r="ADT215" s="21"/>
      <c r="ADU215" s="21"/>
      <c r="ADV215" s="21"/>
      <c r="ADW215" s="21"/>
      <c r="ADX215" s="21"/>
      <c r="ADY215" s="21"/>
      <c r="ADZ215" s="21"/>
      <c r="AEA215" s="21"/>
      <c r="AEB215" s="21"/>
      <c r="AEC215" s="21"/>
      <c r="AED215" s="21"/>
      <c r="AEE215" s="21"/>
      <c r="AEF215" s="21"/>
      <c r="AEG215" s="21"/>
      <c r="AEH215" s="21"/>
      <c r="AEI215" s="21"/>
      <c r="AEJ215" s="21"/>
      <c r="AEK215" s="21"/>
      <c r="AEL215" s="21"/>
      <c r="AEM215" s="21"/>
      <c r="AEN215" s="21"/>
      <c r="AEO215" s="21"/>
      <c r="AEP215" s="21"/>
      <c r="AEQ215" s="21"/>
      <c r="AER215" s="21"/>
      <c r="AES215" s="21"/>
      <c r="AET215" s="21"/>
      <c r="AEU215" s="21"/>
      <c r="AEV215" s="21"/>
      <c r="AEW215" s="21"/>
      <c r="AEX215" s="21"/>
      <c r="AEY215" s="21"/>
      <c r="AEZ215" s="21"/>
      <c r="AFA215" s="21"/>
      <c r="AFB215" s="21"/>
      <c r="AFC215" s="21"/>
      <c r="AFD215" s="21"/>
      <c r="AFE215" s="21"/>
      <c r="AFF215" s="21"/>
      <c r="AFG215" s="21"/>
      <c r="AFH215" s="21"/>
      <c r="AFI215" s="21"/>
      <c r="AFJ215" s="21"/>
      <c r="AFK215" s="21"/>
      <c r="AFL215" s="21"/>
      <c r="AFM215" s="21"/>
      <c r="AFN215" s="21"/>
      <c r="AFO215" s="21"/>
      <c r="AFP215" s="21"/>
      <c r="AFQ215" s="21"/>
      <c r="AFR215" s="21"/>
      <c r="AFS215" s="21"/>
      <c r="AFT215" s="21"/>
      <c r="AFU215" s="21"/>
      <c r="AFV215" s="21"/>
      <c r="AFW215" s="21"/>
      <c r="AFX215" s="21"/>
      <c r="AFY215" s="21"/>
      <c r="AFZ215" s="21"/>
      <c r="AGA215" s="21"/>
      <c r="AGB215" s="21"/>
      <c r="AGC215" s="21"/>
      <c r="AGD215" s="21"/>
      <c r="AGE215" s="21"/>
      <c r="AGF215" s="21"/>
      <c r="AGG215" s="21"/>
      <c r="AGH215" s="21"/>
      <c r="AGI215" s="21"/>
      <c r="AGJ215" s="21"/>
      <c r="AGK215" s="21"/>
      <c r="AGL215" s="21"/>
      <c r="AGM215" s="21"/>
      <c r="AGN215" s="21"/>
      <c r="AGO215" s="21"/>
      <c r="AGP215" s="21"/>
      <c r="AGQ215" s="21"/>
      <c r="AGR215" s="21"/>
      <c r="AGS215" s="21"/>
      <c r="AGT215" s="21"/>
      <c r="AGU215" s="21"/>
      <c r="AGV215" s="21"/>
      <c r="AGW215" s="21"/>
      <c r="AGX215" s="21"/>
      <c r="AGY215" s="21"/>
      <c r="AGZ215" s="21"/>
      <c r="AHA215" s="21"/>
      <c r="AHB215" s="21"/>
      <c r="AHC215" s="21"/>
      <c r="AHD215" s="21"/>
      <c r="AHE215" s="21"/>
      <c r="AHF215" s="21"/>
      <c r="AHG215" s="21"/>
      <c r="AHH215" s="21"/>
      <c r="AHI215" s="21"/>
      <c r="AHJ215" s="21"/>
      <c r="AHK215" s="21"/>
      <c r="AHL215" s="21"/>
      <c r="AHM215" s="21"/>
      <c r="AHN215" s="21"/>
      <c r="AHO215" s="21"/>
      <c r="AHP215" s="21"/>
      <c r="AHQ215" s="21"/>
      <c r="AHR215" s="21"/>
      <c r="AHS215" s="21"/>
      <c r="AHT215" s="21"/>
      <c r="AHU215" s="21"/>
      <c r="AHV215" s="21"/>
      <c r="AHW215" s="21"/>
      <c r="AHX215" s="21"/>
      <c r="AHY215" s="21"/>
      <c r="AHZ215" s="21"/>
      <c r="AIA215" s="21"/>
      <c r="AIB215" s="21"/>
      <c r="AIC215" s="21"/>
      <c r="AID215" s="21"/>
      <c r="AIE215" s="21"/>
      <c r="AIF215" s="21"/>
      <c r="AIG215" s="21"/>
      <c r="AIH215" s="21"/>
      <c r="AII215" s="21"/>
      <c r="AIJ215" s="21"/>
      <c r="AIK215" s="21"/>
      <c r="AIL215" s="21"/>
      <c r="AIM215" s="21"/>
      <c r="AIN215" s="21"/>
      <c r="AIO215" s="21"/>
      <c r="AIP215" s="21"/>
      <c r="AIQ215" s="21"/>
      <c r="AIR215" s="21"/>
      <c r="AIS215" s="21"/>
      <c r="AIT215" s="21"/>
      <c r="AIU215" s="21"/>
      <c r="AIV215" s="21"/>
      <c r="AIW215" s="21"/>
      <c r="AIX215" s="21"/>
      <c r="AIY215" s="21"/>
      <c r="AIZ215" s="21"/>
      <c r="AJA215" s="21"/>
      <c r="AJB215" s="21"/>
      <c r="AJC215" s="21"/>
      <c r="AJD215" s="21"/>
      <c r="AJE215" s="21"/>
      <c r="AJF215" s="21"/>
      <c r="AJG215" s="21"/>
      <c r="AJH215" s="21"/>
      <c r="AJI215" s="21"/>
      <c r="AJJ215" s="21"/>
      <c r="AJK215" s="21"/>
      <c r="AJL215" s="21"/>
      <c r="AJM215" s="21"/>
      <c r="AJN215" s="21"/>
      <c r="AJO215" s="21"/>
      <c r="AJP215" s="21"/>
      <c r="AJQ215" s="21"/>
      <c r="AJR215" s="21"/>
      <c r="AJS215" s="21"/>
      <c r="AJT215" s="21"/>
      <c r="AJU215" s="21"/>
      <c r="AJV215" s="21"/>
      <c r="AJW215" s="21"/>
      <c r="AJX215" s="21"/>
      <c r="AJY215" s="21"/>
      <c r="AJZ215" s="21"/>
      <c r="AKA215" s="21"/>
      <c r="AKB215" s="21"/>
      <c r="AKC215" s="21"/>
      <c r="AKD215" s="21"/>
      <c r="AKE215" s="21"/>
      <c r="AKF215" s="21"/>
      <c r="AKG215" s="21"/>
      <c r="AKH215" s="21"/>
      <c r="AKI215" s="21"/>
      <c r="AKJ215" s="21"/>
      <c r="AKK215" s="21"/>
      <c r="AKL215" s="21"/>
      <c r="AKM215" s="21"/>
      <c r="AKN215" s="21"/>
      <c r="AKO215" s="21"/>
      <c r="AKP215" s="21"/>
      <c r="AKQ215" s="21"/>
      <c r="AKR215" s="21"/>
      <c r="AKS215" s="21"/>
      <c r="AKT215" s="21"/>
      <c r="AKU215" s="21"/>
      <c r="AKV215" s="21"/>
      <c r="AKW215" s="21"/>
      <c r="AKX215" s="21"/>
      <c r="AKY215" s="21"/>
      <c r="AKZ215" s="21"/>
      <c r="ALA215" s="21"/>
      <c r="ALB215" s="21"/>
      <c r="ALC215" s="21"/>
      <c r="ALD215" s="21"/>
      <c r="ALE215" s="21"/>
      <c r="ALF215" s="21"/>
      <c r="ALG215" s="21"/>
      <c r="ALH215" s="21"/>
      <c r="ALI215" s="21"/>
      <c r="ALJ215" s="21"/>
      <c r="ALK215" s="21"/>
      <c r="ALL215" s="21"/>
      <c r="ALM215" s="21"/>
      <c r="ALN215" s="21"/>
      <c r="ALO215" s="21"/>
      <c r="ALP215" s="21"/>
      <c r="ALQ215" s="21"/>
      <c r="ALR215" s="21"/>
      <c r="ALS215" s="21"/>
      <c r="ALT215" s="21"/>
      <c r="ALU215" s="21"/>
      <c r="ALV215" s="21"/>
      <c r="ALW215" s="21"/>
      <c r="ALX215" s="21"/>
      <c r="ALY215" s="21"/>
      <c r="ALZ215" s="21"/>
      <c r="AMA215" s="21"/>
      <c r="AMB215" s="21"/>
      <c r="AMC215" s="21"/>
      <c r="AMD215" s="21"/>
      <c r="AME215" s="21"/>
      <c r="AMF215" s="21"/>
    </row>
    <row r="216" spans="1:1020" outlineLevel="3" x14ac:dyDescent="0.2">
      <c r="A216" s="16">
        <f t="shared" si="7"/>
        <v>208</v>
      </c>
      <c r="B216" s="22" t="s">
        <v>171</v>
      </c>
      <c r="C216" s="23" t="s">
        <v>13</v>
      </c>
      <c r="D216" s="23"/>
      <c r="E216" s="22"/>
      <c r="F216" s="23"/>
      <c r="G216" s="22"/>
      <c r="H216" s="24">
        <v>2219500</v>
      </c>
      <c r="I216" s="24">
        <v>361254.66</v>
      </c>
      <c r="J216" s="19">
        <f t="shared" si="6"/>
        <v>1858245.34</v>
      </c>
    </row>
    <row r="217" spans="1:1020" outlineLevel="3" x14ac:dyDescent="0.2">
      <c r="A217" s="16">
        <f t="shared" si="7"/>
        <v>209</v>
      </c>
      <c r="B217" s="22" t="s">
        <v>171</v>
      </c>
      <c r="C217" s="23" t="s">
        <v>13</v>
      </c>
      <c r="D217" s="23" t="s">
        <v>19</v>
      </c>
      <c r="E217" s="22"/>
      <c r="F217" s="23"/>
      <c r="G217" s="22"/>
      <c r="H217" s="24">
        <v>2219500</v>
      </c>
      <c r="I217" s="24">
        <v>361254.66</v>
      </c>
      <c r="J217" s="19">
        <f t="shared" si="6"/>
        <v>1858245.34</v>
      </c>
    </row>
    <row r="218" spans="1:1020" ht="25.5" outlineLevel="1" x14ac:dyDescent="0.2">
      <c r="A218" s="16">
        <f t="shared" si="7"/>
        <v>210</v>
      </c>
      <c r="B218" s="22" t="s">
        <v>171</v>
      </c>
      <c r="C218" s="23" t="s">
        <v>13</v>
      </c>
      <c r="D218" s="23" t="s">
        <v>19</v>
      </c>
      <c r="E218" s="22" t="s">
        <v>20</v>
      </c>
      <c r="F218" s="25" t="s">
        <v>21</v>
      </c>
      <c r="G218" s="22" t="s">
        <v>17</v>
      </c>
      <c r="H218" s="24">
        <v>42703.53</v>
      </c>
      <c r="I218" s="24">
        <v>7780.97</v>
      </c>
      <c r="J218" s="19">
        <f t="shared" si="6"/>
        <v>34922.559999999998</v>
      </c>
    </row>
    <row r="219" spans="1:1020" ht="25.5" outlineLevel="2" x14ac:dyDescent="0.2">
      <c r="A219" s="16">
        <f t="shared" si="7"/>
        <v>211</v>
      </c>
      <c r="B219" s="22" t="s">
        <v>171</v>
      </c>
      <c r="C219" s="23" t="s">
        <v>13</v>
      </c>
      <c r="D219" s="23" t="s">
        <v>19</v>
      </c>
      <c r="E219" s="22" t="s">
        <v>20</v>
      </c>
      <c r="F219" s="25" t="s">
        <v>21</v>
      </c>
      <c r="G219" s="22" t="s">
        <v>18</v>
      </c>
      <c r="H219" s="24">
        <v>12896.47</v>
      </c>
      <c r="I219" s="24">
        <v>2349.84</v>
      </c>
      <c r="J219" s="19">
        <f t="shared" si="6"/>
        <v>10546.63</v>
      </c>
    </row>
    <row r="220" spans="1:1020" ht="25.5" outlineLevel="3" x14ac:dyDescent="0.2">
      <c r="A220" s="16">
        <f t="shared" si="7"/>
        <v>212</v>
      </c>
      <c r="B220" s="22" t="s">
        <v>171</v>
      </c>
      <c r="C220" s="23" t="s">
        <v>13</v>
      </c>
      <c r="D220" s="23" t="s">
        <v>19</v>
      </c>
      <c r="E220" s="22" t="s">
        <v>22</v>
      </c>
      <c r="F220" s="25" t="s">
        <v>23</v>
      </c>
      <c r="G220" s="22" t="s">
        <v>17</v>
      </c>
      <c r="H220" s="24">
        <v>6660</v>
      </c>
      <c r="I220" s="24">
        <v>0</v>
      </c>
      <c r="J220" s="19">
        <f t="shared" si="6"/>
        <v>6660</v>
      </c>
    </row>
    <row r="221" spans="1:1020" ht="25.5" outlineLevel="3" x14ac:dyDescent="0.2">
      <c r="A221" s="16">
        <f t="shared" si="7"/>
        <v>213</v>
      </c>
      <c r="B221" s="22" t="s">
        <v>171</v>
      </c>
      <c r="C221" s="23" t="s">
        <v>13</v>
      </c>
      <c r="D221" s="23" t="s">
        <v>19</v>
      </c>
      <c r="E221" s="22" t="s">
        <v>22</v>
      </c>
      <c r="F221" s="25" t="s">
        <v>23</v>
      </c>
      <c r="G221" s="22" t="s">
        <v>18</v>
      </c>
      <c r="H221" s="24">
        <v>2011.32</v>
      </c>
      <c r="I221" s="24">
        <v>0</v>
      </c>
      <c r="J221" s="19">
        <f t="shared" si="6"/>
        <v>2011.32</v>
      </c>
    </row>
    <row r="222" spans="1:1020" ht="25.5" outlineLevel="1" x14ac:dyDescent="0.2">
      <c r="A222" s="16">
        <f t="shared" si="7"/>
        <v>214</v>
      </c>
      <c r="B222" s="22" t="s">
        <v>171</v>
      </c>
      <c r="C222" s="23" t="s">
        <v>13</v>
      </c>
      <c r="D222" s="23" t="s">
        <v>19</v>
      </c>
      <c r="E222" s="22" t="s">
        <v>24</v>
      </c>
      <c r="F222" s="23" t="s">
        <v>25</v>
      </c>
      <c r="G222" s="22" t="s">
        <v>17</v>
      </c>
      <c r="H222" s="24">
        <v>1120506.92</v>
      </c>
      <c r="I222" s="24">
        <v>214544.73</v>
      </c>
      <c r="J222" s="19">
        <f t="shared" si="6"/>
        <v>905962.19</v>
      </c>
    </row>
    <row r="223" spans="1:1020" ht="25.5" outlineLevel="2" x14ac:dyDescent="0.2">
      <c r="A223" s="16">
        <f t="shared" si="7"/>
        <v>215</v>
      </c>
      <c r="B223" s="22" t="s">
        <v>171</v>
      </c>
      <c r="C223" s="23" t="s">
        <v>13</v>
      </c>
      <c r="D223" s="23" t="s">
        <v>19</v>
      </c>
      <c r="E223" s="22" t="s">
        <v>24</v>
      </c>
      <c r="F223" s="23" t="s">
        <v>25</v>
      </c>
      <c r="G223" s="22" t="s">
        <v>18</v>
      </c>
      <c r="H223" s="24">
        <v>338393.08</v>
      </c>
      <c r="I223" s="24">
        <v>53000.81</v>
      </c>
      <c r="J223" s="19">
        <f t="shared" si="6"/>
        <v>285392.27</v>
      </c>
    </row>
    <row r="224" spans="1:1020" ht="25.5" outlineLevel="3" x14ac:dyDescent="0.2">
      <c r="A224" s="16">
        <f t="shared" si="7"/>
        <v>216</v>
      </c>
      <c r="B224" s="22" t="s">
        <v>171</v>
      </c>
      <c r="C224" s="23" t="s">
        <v>13</v>
      </c>
      <c r="D224" s="23" t="s">
        <v>19</v>
      </c>
      <c r="E224" s="22" t="s">
        <v>24</v>
      </c>
      <c r="F224" s="23" t="s">
        <v>25</v>
      </c>
      <c r="G224" s="22" t="s">
        <v>27</v>
      </c>
      <c r="H224" s="24">
        <v>348300</v>
      </c>
      <c r="I224" s="24">
        <v>18372.89</v>
      </c>
      <c r="J224" s="19">
        <f t="shared" si="6"/>
        <v>329927.11</v>
      </c>
    </row>
    <row r="225" spans="1:1024" s="7" customFormat="1" ht="25.5" outlineLevel="2" x14ac:dyDescent="0.2">
      <c r="A225" s="16">
        <f t="shared" si="7"/>
        <v>217</v>
      </c>
      <c r="B225" s="22" t="s">
        <v>171</v>
      </c>
      <c r="C225" s="23" t="s">
        <v>13</v>
      </c>
      <c r="D225" s="23" t="s">
        <v>19</v>
      </c>
      <c r="E225" s="22" t="s">
        <v>352</v>
      </c>
      <c r="F225" s="23" t="s">
        <v>25</v>
      </c>
      <c r="G225" s="22" t="s">
        <v>17</v>
      </c>
      <c r="H225" s="24">
        <v>267303.13</v>
      </c>
      <c r="I225" s="24">
        <v>51820.59</v>
      </c>
      <c r="J225" s="19">
        <f t="shared" si="6"/>
        <v>215482.54</v>
      </c>
      <c r="AMG225" s="8"/>
      <c r="AMH225" s="8"/>
      <c r="AMI225" s="8"/>
      <c r="AMJ225" s="8"/>
    </row>
    <row r="226" spans="1:1024" ht="25.5" outlineLevel="3" x14ac:dyDescent="0.2">
      <c r="A226" s="16">
        <f t="shared" si="7"/>
        <v>218</v>
      </c>
      <c r="B226" s="22" t="s">
        <v>171</v>
      </c>
      <c r="C226" s="23" t="s">
        <v>13</v>
      </c>
      <c r="D226" s="23" t="s">
        <v>19</v>
      </c>
      <c r="E226" s="22" t="s">
        <v>352</v>
      </c>
      <c r="F226" s="23" t="s">
        <v>25</v>
      </c>
      <c r="G226" s="22" t="s">
        <v>18</v>
      </c>
      <c r="H226" s="24">
        <v>80725.55</v>
      </c>
      <c r="I226" s="24">
        <v>13384.83</v>
      </c>
      <c r="J226" s="19">
        <f t="shared" si="6"/>
        <v>67340.72</v>
      </c>
    </row>
    <row r="227" spans="1:1024" outlineLevel="3" x14ac:dyDescent="0.2">
      <c r="A227" s="16">
        <f t="shared" si="7"/>
        <v>219</v>
      </c>
      <c r="B227" s="22" t="s">
        <v>171</v>
      </c>
      <c r="C227" s="23" t="s">
        <v>14</v>
      </c>
      <c r="D227" s="23"/>
      <c r="E227" s="22"/>
      <c r="F227" s="23"/>
      <c r="G227" s="22"/>
      <c r="H227" s="24">
        <v>549900</v>
      </c>
      <c r="I227" s="24">
        <v>86862.76</v>
      </c>
      <c r="J227" s="19">
        <f t="shared" si="6"/>
        <v>463037.24</v>
      </c>
    </row>
    <row r="228" spans="1:1024" outlineLevel="3" x14ac:dyDescent="0.2">
      <c r="A228" s="16">
        <f t="shared" si="7"/>
        <v>220</v>
      </c>
      <c r="B228" s="22" t="s">
        <v>171</v>
      </c>
      <c r="C228" s="23" t="s">
        <v>14</v>
      </c>
      <c r="D228" s="23" t="s">
        <v>45</v>
      </c>
      <c r="E228" s="22"/>
      <c r="F228" s="23"/>
      <c r="G228" s="22"/>
      <c r="H228" s="24">
        <v>549900</v>
      </c>
      <c r="I228" s="24">
        <v>86862.76</v>
      </c>
      <c r="J228" s="19">
        <f t="shared" si="6"/>
        <v>463037.24</v>
      </c>
    </row>
    <row r="229" spans="1:1024" ht="25.5" outlineLevel="3" x14ac:dyDescent="0.2">
      <c r="A229" s="16">
        <f t="shared" si="7"/>
        <v>221</v>
      </c>
      <c r="B229" s="22" t="s">
        <v>171</v>
      </c>
      <c r="C229" s="23" t="s">
        <v>14</v>
      </c>
      <c r="D229" s="23" t="s">
        <v>45</v>
      </c>
      <c r="E229" s="22" t="s">
        <v>173</v>
      </c>
      <c r="F229" s="23" t="s">
        <v>150</v>
      </c>
      <c r="G229" s="22" t="s">
        <v>17</v>
      </c>
      <c r="H229" s="24">
        <v>379877.12</v>
      </c>
      <c r="I229" s="24">
        <v>68554.48</v>
      </c>
      <c r="J229" s="19">
        <f t="shared" si="6"/>
        <v>311322.64</v>
      </c>
    </row>
    <row r="230" spans="1:1024" ht="25.5" outlineLevel="3" x14ac:dyDescent="0.2">
      <c r="A230" s="16">
        <f t="shared" si="7"/>
        <v>222</v>
      </c>
      <c r="B230" s="22" t="s">
        <v>171</v>
      </c>
      <c r="C230" s="23" t="s">
        <v>14</v>
      </c>
      <c r="D230" s="23" t="s">
        <v>45</v>
      </c>
      <c r="E230" s="22" t="s">
        <v>173</v>
      </c>
      <c r="F230" s="23" t="s">
        <v>150</v>
      </c>
      <c r="G230" s="22" t="s">
        <v>18</v>
      </c>
      <c r="H230" s="24">
        <v>114722.88</v>
      </c>
      <c r="I230" s="24">
        <v>17058.28</v>
      </c>
      <c r="J230" s="19">
        <f t="shared" si="6"/>
        <v>97664.6</v>
      </c>
    </row>
    <row r="231" spans="1:1024" ht="25.5" outlineLevel="3" x14ac:dyDescent="0.2">
      <c r="A231" s="16">
        <f t="shared" si="7"/>
        <v>223</v>
      </c>
      <c r="B231" s="22" t="s">
        <v>171</v>
      </c>
      <c r="C231" s="23" t="s">
        <v>14</v>
      </c>
      <c r="D231" s="23" t="s">
        <v>45</v>
      </c>
      <c r="E231" s="22" t="s">
        <v>173</v>
      </c>
      <c r="F231" s="23" t="s">
        <v>150</v>
      </c>
      <c r="G231" s="22" t="s">
        <v>27</v>
      </c>
      <c r="H231" s="24">
        <v>55300</v>
      </c>
      <c r="I231" s="24">
        <v>1250</v>
      </c>
      <c r="J231" s="19">
        <f t="shared" si="6"/>
        <v>54050</v>
      </c>
    </row>
    <row r="232" spans="1:1024" outlineLevel="3" x14ac:dyDescent="0.2">
      <c r="A232" s="16">
        <f t="shared" si="7"/>
        <v>224</v>
      </c>
      <c r="B232" s="22" t="s">
        <v>171</v>
      </c>
      <c r="C232" s="23" t="s">
        <v>45</v>
      </c>
      <c r="D232" s="23"/>
      <c r="E232" s="22"/>
      <c r="F232" s="23"/>
      <c r="G232" s="22"/>
      <c r="H232" s="24">
        <v>108000</v>
      </c>
      <c r="I232" s="24">
        <v>0</v>
      </c>
      <c r="J232" s="19">
        <f t="shared" si="6"/>
        <v>108000</v>
      </c>
    </row>
    <row r="233" spans="1:1024" x14ac:dyDescent="0.2">
      <c r="A233" s="16">
        <f t="shared" si="7"/>
        <v>225</v>
      </c>
      <c r="B233" s="22" t="s">
        <v>171</v>
      </c>
      <c r="C233" s="23" t="s">
        <v>45</v>
      </c>
      <c r="D233" s="23" t="s">
        <v>136</v>
      </c>
      <c r="E233" s="22"/>
      <c r="F233" s="23"/>
      <c r="G233" s="22"/>
      <c r="H233" s="24">
        <v>108000</v>
      </c>
      <c r="I233" s="24">
        <v>0</v>
      </c>
      <c r="J233" s="19">
        <f t="shared" si="6"/>
        <v>108000</v>
      </c>
    </row>
    <row r="234" spans="1:1024" ht="25.5" outlineLevel="1" x14ac:dyDescent="0.2">
      <c r="A234" s="16">
        <f t="shared" si="7"/>
        <v>226</v>
      </c>
      <c r="B234" s="22" t="s">
        <v>171</v>
      </c>
      <c r="C234" s="23" t="s">
        <v>45</v>
      </c>
      <c r="D234" s="23" t="s">
        <v>136</v>
      </c>
      <c r="E234" s="22" t="s">
        <v>378</v>
      </c>
      <c r="F234" s="23" t="s">
        <v>379</v>
      </c>
      <c r="G234" s="22" t="s">
        <v>27</v>
      </c>
      <c r="H234" s="24">
        <v>90500</v>
      </c>
      <c r="I234" s="24">
        <v>0</v>
      </c>
      <c r="J234" s="19">
        <f t="shared" si="6"/>
        <v>90500</v>
      </c>
    </row>
    <row r="235" spans="1:1024" ht="25.5" outlineLevel="2" x14ac:dyDescent="0.2">
      <c r="A235" s="16">
        <f t="shared" si="7"/>
        <v>227</v>
      </c>
      <c r="B235" s="22" t="s">
        <v>171</v>
      </c>
      <c r="C235" s="23" t="s">
        <v>45</v>
      </c>
      <c r="D235" s="23" t="s">
        <v>136</v>
      </c>
      <c r="E235" s="22" t="s">
        <v>153</v>
      </c>
      <c r="F235" s="23" t="s">
        <v>154</v>
      </c>
      <c r="G235" s="22" t="s">
        <v>27</v>
      </c>
      <c r="H235" s="24">
        <v>6395</v>
      </c>
      <c r="I235" s="24">
        <v>0</v>
      </c>
      <c r="J235" s="19">
        <f t="shared" si="6"/>
        <v>6395</v>
      </c>
    </row>
    <row r="236" spans="1:1024" ht="25.5" outlineLevel="3" x14ac:dyDescent="0.2">
      <c r="A236" s="16">
        <f t="shared" si="7"/>
        <v>228</v>
      </c>
      <c r="B236" s="22" t="s">
        <v>171</v>
      </c>
      <c r="C236" s="23" t="s">
        <v>45</v>
      </c>
      <c r="D236" s="23" t="s">
        <v>136</v>
      </c>
      <c r="E236" s="22" t="s">
        <v>380</v>
      </c>
      <c r="F236" s="23" t="s">
        <v>381</v>
      </c>
      <c r="G236" s="22" t="s">
        <v>27</v>
      </c>
      <c r="H236" s="24">
        <v>11105</v>
      </c>
      <c r="I236" s="24">
        <v>0</v>
      </c>
      <c r="J236" s="19">
        <f t="shared" si="6"/>
        <v>11105</v>
      </c>
    </row>
    <row r="237" spans="1:1024" s="8" customFormat="1" outlineLevel="3" x14ac:dyDescent="0.2">
      <c r="A237" s="17">
        <f t="shared" si="7"/>
        <v>229</v>
      </c>
      <c r="B237" s="27" t="s">
        <v>174</v>
      </c>
      <c r="C237" s="28"/>
      <c r="D237" s="28"/>
      <c r="E237" s="27"/>
      <c r="F237" s="28" t="s">
        <v>446</v>
      </c>
      <c r="G237" s="27"/>
      <c r="H237" s="29">
        <v>72800763.439999998</v>
      </c>
      <c r="I237" s="29">
        <v>12841084.49</v>
      </c>
      <c r="J237" s="18">
        <f t="shared" si="6"/>
        <v>59959678.949999996</v>
      </c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21"/>
      <c r="CS237" s="21"/>
      <c r="CT237" s="21"/>
      <c r="CU237" s="21"/>
      <c r="CV237" s="21"/>
      <c r="CW237" s="21"/>
      <c r="CX237" s="21"/>
      <c r="CY237" s="21"/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DP237" s="21"/>
      <c r="DQ237" s="21"/>
      <c r="DR237" s="21"/>
      <c r="DS237" s="21"/>
      <c r="DT237" s="21"/>
      <c r="DU237" s="21"/>
      <c r="DV237" s="21"/>
      <c r="DW237" s="21"/>
      <c r="DX237" s="21"/>
      <c r="DY237" s="21"/>
      <c r="DZ237" s="21"/>
      <c r="EA237" s="21"/>
      <c r="EB237" s="21"/>
      <c r="EC237" s="21"/>
      <c r="ED237" s="21"/>
      <c r="EE237" s="21"/>
      <c r="EF237" s="21"/>
      <c r="EG237" s="21"/>
      <c r="EH237" s="21"/>
      <c r="EI237" s="21"/>
      <c r="EJ237" s="21"/>
      <c r="EK237" s="21"/>
      <c r="EL237" s="21"/>
      <c r="EM237" s="21"/>
      <c r="EN237" s="21"/>
      <c r="EO237" s="21"/>
      <c r="EP237" s="21"/>
      <c r="EQ237" s="21"/>
      <c r="ER237" s="21"/>
      <c r="ES237" s="21"/>
      <c r="ET237" s="21"/>
      <c r="EU237" s="21"/>
      <c r="EV237" s="21"/>
      <c r="EW237" s="21"/>
      <c r="EX237" s="21"/>
      <c r="EY237" s="21"/>
      <c r="EZ237" s="21"/>
      <c r="FA237" s="21"/>
      <c r="FB237" s="21"/>
      <c r="FC237" s="21"/>
      <c r="FD237" s="21"/>
      <c r="FE237" s="21"/>
      <c r="FF237" s="21"/>
      <c r="FG237" s="21"/>
      <c r="FH237" s="21"/>
      <c r="FI237" s="21"/>
      <c r="FJ237" s="21"/>
      <c r="FK237" s="21"/>
      <c r="FL237" s="21"/>
      <c r="FM237" s="21"/>
      <c r="FN237" s="21"/>
      <c r="FO237" s="21"/>
      <c r="FP237" s="21"/>
      <c r="FQ237" s="21"/>
      <c r="FR237" s="21"/>
      <c r="FS237" s="21"/>
      <c r="FT237" s="21"/>
      <c r="FU237" s="21"/>
      <c r="FV237" s="21"/>
      <c r="FW237" s="21"/>
      <c r="FX237" s="21"/>
      <c r="FY237" s="21"/>
      <c r="FZ237" s="21"/>
      <c r="GA237" s="21"/>
      <c r="GB237" s="21"/>
      <c r="GC237" s="21"/>
      <c r="GD237" s="21"/>
      <c r="GE237" s="21"/>
      <c r="GF237" s="21"/>
      <c r="GG237" s="21"/>
      <c r="GH237" s="21"/>
      <c r="GI237" s="21"/>
      <c r="GJ237" s="21"/>
      <c r="GK237" s="21"/>
      <c r="GL237" s="21"/>
      <c r="GM237" s="21"/>
      <c r="GN237" s="21"/>
      <c r="GO237" s="21"/>
      <c r="GP237" s="21"/>
      <c r="GQ237" s="21"/>
      <c r="GR237" s="21"/>
      <c r="GS237" s="21"/>
      <c r="GT237" s="21"/>
      <c r="GU237" s="21"/>
      <c r="GV237" s="21"/>
      <c r="GW237" s="21"/>
      <c r="GX237" s="21"/>
      <c r="GY237" s="21"/>
      <c r="GZ237" s="21"/>
      <c r="HA237" s="21"/>
      <c r="HB237" s="21"/>
      <c r="HC237" s="21"/>
      <c r="HD237" s="21"/>
      <c r="HE237" s="21"/>
      <c r="HF237" s="21"/>
      <c r="HG237" s="21"/>
      <c r="HH237" s="21"/>
      <c r="HI237" s="21"/>
      <c r="HJ237" s="21"/>
      <c r="HK237" s="21"/>
      <c r="HL237" s="21"/>
      <c r="HM237" s="21"/>
      <c r="HN237" s="21"/>
      <c r="HO237" s="21"/>
      <c r="HP237" s="21"/>
      <c r="HQ237" s="21"/>
      <c r="HR237" s="21"/>
      <c r="HS237" s="21"/>
      <c r="HT237" s="21"/>
      <c r="HU237" s="21"/>
      <c r="HV237" s="21"/>
      <c r="HW237" s="21"/>
      <c r="HX237" s="21"/>
      <c r="HY237" s="21"/>
      <c r="HZ237" s="21"/>
      <c r="IA237" s="21"/>
      <c r="IB237" s="21"/>
      <c r="IC237" s="21"/>
      <c r="ID237" s="21"/>
      <c r="IE237" s="21"/>
      <c r="IF237" s="21"/>
      <c r="IG237" s="21"/>
      <c r="IH237" s="21"/>
      <c r="II237" s="21"/>
      <c r="IJ237" s="21"/>
      <c r="IK237" s="21"/>
      <c r="IL237" s="21"/>
      <c r="IM237" s="21"/>
      <c r="IN237" s="21"/>
      <c r="IO237" s="21"/>
      <c r="IP237" s="21"/>
      <c r="IQ237" s="21"/>
      <c r="IR237" s="21"/>
      <c r="IS237" s="21"/>
      <c r="IT237" s="21"/>
      <c r="IU237" s="21"/>
      <c r="IV237" s="21"/>
      <c r="IW237" s="21"/>
      <c r="IX237" s="21"/>
      <c r="IY237" s="21"/>
      <c r="IZ237" s="21"/>
      <c r="JA237" s="21"/>
      <c r="JB237" s="21"/>
      <c r="JC237" s="21"/>
      <c r="JD237" s="21"/>
      <c r="JE237" s="21"/>
      <c r="JF237" s="21"/>
      <c r="JG237" s="21"/>
      <c r="JH237" s="21"/>
      <c r="JI237" s="21"/>
      <c r="JJ237" s="21"/>
      <c r="JK237" s="21"/>
      <c r="JL237" s="21"/>
      <c r="JM237" s="21"/>
      <c r="JN237" s="21"/>
      <c r="JO237" s="21"/>
      <c r="JP237" s="21"/>
      <c r="JQ237" s="21"/>
      <c r="JR237" s="21"/>
      <c r="JS237" s="21"/>
      <c r="JT237" s="21"/>
      <c r="JU237" s="21"/>
      <c r="JV237" s="21"/>
      <c r="JW237" s="21"/>
      <c r="JX237" s="21"/>
      <c r="JY237" s="21"/>
      <c r="JZ237" s="21"/>
      <c r="KA237" s="21"/>
      <c r="KB237" s="21"/>
      <c r="KC237" s="21"/>
      <c r="KD237" s="21"/>
      <c r="KE237" s="21"/>
      <c r="KF237" s="21"/>
      <c r="KG237" s="21"/>
      <c r="KH237" s="21"/>
      <c r="KI237" s="21"/>
      <c r="KJ237" s="21"/>
      <c r="KK237" s="21"/>
      <c r="KL237" s="21"/>
      <c r="KM237" s="21"/>
      <c r="KN237" s="21"/>
      <c r="KO237" s="21"/>
      <c r="KP237" s="21"/>
      <c r="KQ237" s="21"/>
      <c r="KR237" s="21"/>
      <c r="KS237" s="21"/>
      <c r="KT237" s="21"/>
      <c r="KU237" s="21"/>
      <c r="KV237" s="21"/>
      <c r="KW237" s="21"/>
      <c r="KX237" s="21"/>
      <c r="KY237" s="21"/>
      <c r="KZ237" s="21"/>
      <c r="LA237" s="21"/>
      <c r="LB237" s="21"/>
      <c r="LC237" s="21"/>
      <c r="LD237" s="21"/>
      <c r="LE237" s="21"/>
      <c r="LF237" s="21"/>
      <c r="LG237" s="21"/>
      <c r="LH237" s="21"/>
      <c r="LI237" s="21"/>
      <c r="LJ237" s="21"/>
      <c r="LK237" s="21"/>
      <c r="LL237" s="21"/>
      <c r="LM237" s="21"/>
      <c r="LN237" s="21"/>
      <c r="LO237" s="21"/>
      <c r="LP237" s="21"/>
      <c r="LQ237" s="21"/>
      <c r="LR237" s="21"/>
      <c r="LS237" s="21"/>
      <c r="LT237" s="21"/>
      <c r="LU237" s="21"/>
      <c r="LV237" s="21"/>
      <c r="LW237" s="21"/>
      <c r="LX237" s="21"/>
      <c r="LY237" s="21"/>
      <c r="LZ237" s="21"/>
      <c r="MA237" s="21"/>
      <c r="MB237" s="21"/>
      <c r="MC237" s="21"/>
      <c r="MD237" s="21"/>
      <c r="ME237" s="21"/>
      <c r="MF237" s="21"/>
      <c r="MG237" s="21"/>
      <c r="MH237" s="21"/>
      <c r="MI237" s="21"/>
      <c r="MJ237" s="21"/>
      <c r="MK237" s="21"/>
      <c r="ML237" s="21"/>
      <c r="MM237" s="21"/>
      <c r="MN237" s="21"/>
      <c r="MO237" s="21"/>
      <c r="MP237" s="21"/>
      <c r="MQ237" s="21"/>
      <c r="MR237" s="21"/>
      <c r="MS237" s="21"/>
      <c r="MT237" s="21"/>
      <c r="MU237" s="21"/>
      <c r="MV237" s="21"/>
      <c r="MW237" s="21"/>
      <c r="MX237" s="21"/>
      <c r="MY237" s="21"/>
      <c r="MZ237" s="21"/>
      <c r="NA237" s="21"/>
      <c r="NB237" s="21"/>
      <c r="NC237" s="21"/>
      <c r="ND237" s="21"/>
      <c r="NE237" s="21"/>
      <c r="NF237" s="21"/>
      <c r="NG237" s="21"/>
      <c r="NH237" s="21"/>
      <c r="NI237" s="21"/>
      <c r="NJ237" s="21"/>
      <c r="NK237" s="21"/>
      <c r="NL237" s="21"/>
      <c r="NM237" s="21"/>
      <c r="NN237" s="21"/>
      <c r="NO237" s="21"/>
      <c r="NP237" s="21"/>
      <c r="NQ237" s="21"/>
      <c r="NR237" s="21"/>
      <c r="NS237" s="21"/>
      <c r="NT237" s="21"/>
      <c r="NU237" s="21"/>
      <c r="NV237" s="21"/>
      <c r="NW237" s="21"/>
      <c r="NX237" s="21"/>
      <c r="NY237" s="21"/>
      <c r="NZ237" s="21"/>
      <c r="OA237" s="21"/>
      <c r="OB237" s="21"/>
      <c r="OC237" s="21"/>
      <c r="OD237" s="21"/>
      <c r="OE237" s="21"/>
      <c r="OF237" s="21"/>
      <c r="OG237" s="21"/>
      <c r="OH237" s="21"/>
      <c r="OI237" s="21"/>
      <c r="OJ237" s="21"/>
      <c r="OK237" s="21"/>
      <c r="OL237" s="21"/>
      <c r="OM237" s="21"/>
      <c r="ON237" s="21"/>
      <c r="OO237" s="21"/>
      <c r="OP237" s="21"/>
      <c r="OQ237" s="21"/>
      <c r="OR237" s="21"/>
      <c r="OS237" s="21"/>
      <c r="OT237" s="21"/>
      <c r="OU237" s="21"/>
      <c r="OV237" s="21"/>
      <c r="OW237" s="21"/>
      <c r="OX237" s="21"/>
      <c r="OY237" s="21"/>
      <c r="OZ237" s="21"/>
      <c r="PA237" s="21"/>
      <c r="PB237" s="21"/>
      <c r="PC237" s="21"/>
      <c r="PD237" s="21"/>
      <c r="PE237" s="21"/>
      <c r="PF237" s="21"/>
      <c r="PG237" s="21"/>
      <c r="PH237" s="21"/>
      <c r="PI237" s="21"/>
      <c r="PJ237" s="21"/>
      <c r="PK237" s="21"/>
      <c r="PL237" s="21"/>
      <c r="PM237" s="21"/>
      <c r="PN237" s="21"/>
      <c r="PO237" s="21"/>
      <c r="PP237" s="21"/>
      <c r="PQ237" s="21"/>
      <c r="PR237" s="21"/>
      <c r="PS237" s="21"/>
      <c r="PT237" s="21"/>
      <c r="PU237" s="21"/>
      <c r="PV237" s="21"/>
      <c r="PW237" s="21"/>
      <c r="PX237" s="21"/>
      <c r="PY237" s="21"/>
      <c r="PZ237" s="21"/>
      <c r="QA237" s="21"/>
      <c r="QB237" s="21"/>
      <c r="QC237" s="21"/>
      <c r="QD237" s="21"/>
      <c r="QE237" s="21"/>
      <c r="QF237" s="21"/>
      <c r="QG237" s="21"/>
      <c r="QH237" s="21"/>
      <c r="QI237" s="21"/>
      <c r="QJ237" s="21"/>
      <c r="QK237" s="21"/>
      <c r="QL237" s="21"/>
      <c r="QM237" s="21"/>
      <c r="QN237" s="21"/>
      <c r="QO237" s="21"/>
      <c r="QP237" s="21"/>
      <c r="QQ237" s="21"/>
      <c r="QR237" s="21"/>
      <c r="QS237" s="21"/>
      <c r="QT237" s="21"/>
      <c r="QU237" s="21"/>
      <c r="QV237" s="21"/>
      <c r="QW237" s="21"/>
      <c r="QX237" s="21"/>
      <c r="QY237" s="21"/>
      <c r="QZ237" s="21"/>
      <c r="RA237" s="21"/>
      <c r="RB237" s="21"/>
      <c r="RC237" s="21"/>
      <c r="RD237" s="21"/>
      <c r="RE237" s="21"/>
      <c r="RF237" s="21"/>
      <c r="RG237" s="21"/>
      <c r="RH237" s="21"/>
      <c r="RI237" s="21"/>
      <c r="RJ237" s="21"/>
      <c r="RK237" s="21"/>
      <c r="RL237" s="21"/>
      <c r="RM237" s="21"/>
      <c r="RN237" s="21"/>
      <c r="RO237" s="21"/>
      <c r="RP237" s="21"/>
      <c r="RQ237" s="21"/>
      <c r="RR237" s="21"/>
      <c r="RS237" s="21"/>
      <c r="RT237" s="21"/>
      <c r="RU237" s="21"/>
      <c r="RV237" s="21"/>
      <c r="RW237" s="21"/>
      <c r="RX237" s="21"/>
      <c r="RY237" s="21"/>
      <c r="RZ237" s="21"/>
      <c r="SA237" s="21"/>
      <c r="SB237" s="21"/>
      <c r="SC237" s="21"/>
      <c r="SD237" s="21"/>
      <c r="SE237" s="21"/>
      <c r="SF237" s="21"/>
      <c r="SG237" s="21"/>
      <c r="SH237" s="21"/>
      <c r="SI237" s="21"/>
      <c r="SJ237" s="21"/>
      <c r="SK237" s="21"/>
      <c r="SL237" s="21"/>
      <c r="SM237" s="21"/>
      <c r="SN237" s="21"/>
      <c r="SO237" s="21"/>
      <c r="SP237" s="21"/>
      <c r="SQ237" s="21"/>
      <c r="SR237" s="21"/>
      <c r="SS237" s="21"/>
      <c r="ST237" s="21"/>
      <c r="SU237" s="21"/>
      <c r="SV237" s="21"/>
      <c r="SW237" s="21"/>
      <c r="SX237" s="21"/>
      <c r="SY237" s="21"/>
      <c r="SZ237" s="21"/>
      <c r="TA237" s="21"/>
      <c r="TB237" s="21"/>
      <c r="TC237" s="21"/>
      <c r="TD237" s="21"/>
      <c r="TE237" s="21"/>
      <c r="TF237" s="21"/>
      <c r="TG237" s="21"/>
      <c r="TH237" s="21"/>
      <c r="TI237" s="21"/>
      <c r="TJ237" s="21"/>
      <c r="TK237" s="21"/>
      <c r="TL237" s="21"/>
      <c r="TM237" s="21"/>
      <c r="TN237" s="21"/>
      <c r="TO237" s="21"/>
      <c r="TP237" s="21"/>
      <c r="TQ237" s="21"/>
      <c r="TR237" s="21"/>
      <c r="TS237" s="21"/>
      <c r="TT237" s="21"/>
      <c r="TU237" s="21"/>
      <c r="TV237" s="21"/>
      <c r="TW237" s="21"/>
      <c r="TX237" s="21"/>
      <c r="TY237" s="21"/>
      <c r="TZ237" s="21"/>
      <c r="UA237" s="21"/>
      <c r="UB237" s="21"/>
      <c r="UC237" s="21"/>
      <c r="UD237" s="21"/>
      <c r="UE237" s="21"/>
      <c r="UF237" s="21"/>
      <c r="UG237" s="21"/>
      <c r="UH237" s="21"/>
      <c r="UI237" s="21"/>
      <c r="UJ237" s="21"/>
      <c r="UK237" s="21"/>
      <c r="UL237" s="21"/>
      <c r="UM237" s="21"/>
      <c r="UN237" s="21"/>
      <c r="UO237" s="21"/>
      <c r="UP237" s="21"/>
      <c r="UQ237" s="21"/>
      <c r="UR237" s="21"/>
      <c r="US237" s="21"/>
      <c r="UT237" s="21"/>
      <c r="UU237" s="21"/>
      <c r="UV237" s="21"/>
      <c r="UW237" s="21"/>
      <c r="UX237" s="21"/>
      <c r="UY237" s="21"/>
      <c r="UZ237" s="21"/>
      <c r="VA237" s="21"/>
      <c r="VB237" s="21"/>
      <c r="VC237" s="21"/>
      <c r="VD237" s="21"/>
      <c r="VE237" s="21"/>
      <c r="VF237" s="21"/>
      <c r="VG237" s="21"/>
      <c r="VH237" s="21"/>
      <c r="VI237" s="21"/>
      <c r="VJ237" s="21"/>
      <c r="VK237" s="21"/>
      <c r="VL237" s="21"/>
      <c r="VM237" s="21"/>
      <c r="VN237" s="21"/>
      <c r="VO237" s="21"/>
      <c r="VP237" s="21"/>
      <c r="VQ237" s="21"/>
      <c r="VR237" s="21"/>
      <c r="VS237" s="21"/>
      <c r="VT237" s="21"/>
      <c r="VU237" s="21"/>
      <c r="VV237" s="21"/>
      <c r="VW237" s="21"/>
      <c r="VX237" s="21"/>
      <c r="VY237" s="21"/>
      <c r="VZ237" s="21"/>
      <c r="WA237" s="21"/>
      <c r="WB237" s="21"/>
      <c r="WC237" s="21"/>
      <c r="WD237" s="21"/>
      <c r="WE237" s="21"/>
      <c r="WF237" s="21"/>
      <c r="WG237" s="21"/>
      <c r="WH237" s="21"/>
      <c r="WI237" s="21"/>
      <c r="WJ237" s="21"/>
      <c r="WK237" s="21"/>
      <c r="WL237" s="21"/>
      <c r="WM237" s="21"/>
      <c r="WN237" s="21"/>
      <c r="WO237" s="21"/>
      <c r="WP237" s="21"/>
      <c r="WQ237" s="21"/>
      <c r="WR237" s="21"/>
      <c r="WS237" s="21"/>
      <c r="WT237" s="21"/>
      <c r="WU237" s="21"/>
      <c r="WV237" s="21"/>
      <c r="WW237" s="21"/>
      <c r="WX237" s="21"/>
      <c r="WY237" s="21"/>
      <c r="WZ237" s="21"/>
      <c r="XA237" s="21"/>
      <c r="XB237" s="21"/>
      <c r="XC237" s="21"/>
      <c r="XD237" s="21"/>
      <c r="XE237" s="21"/>
      <c r="XF237" s="21"/>
      <c r="XG237" s="21"/>
      <c r="XH237" s="21"/>
      <c r="XI237" s="21"/>
      <c r="XJ237" s="21"/>
      <c r="XK237" s="21"/>
      <c r="XL237" s="21"/>
      <c r="XM237" s="21"/>
      <c r="XN237" s="21"/>
      <c r="XO237" s="21"/>
      <c r="XP237" s="21"/>
      <c r="XQ237" s="21"/>
      <c r="XR237" s="21"/>
      <c r="XS237" s="21"/>
      <c r="XT237" s="21"/>
      <c r="XU237" s="21"/>
      <c r="XV237" s="21"/>
      <c r="XW237" s="21"/>
      <c r="XX237" s="21"/>
      <c r="XY237" s="21"/>
      <c r="XZ237" s="21"/>
      <c r="YA237" s="21"/>
      <c r="YB237" s="21"/>
      <c r="YC237" s="21"/>
      <c r="YD237" s="21"/>
      <c r="YE237" s="21"/>
      <c r="YF237" s="21"/>
      <c r="YG237" s="21"/>
      <c r="YH237" s="21"/>
      <c r="YI237" s="21"/>
      <c r="YJ237" s="21"/>
      <c r="YK237" s="21"/>
      <c r="YL237" s="21"/>
      <c r="YM237" s="21"/>
      <c r="YN237" s="21"/>
      <c r="YO237" s="21"/>
      <c r="YP237" s="21"/>
      <c r="YQ237" s="21"/>
      <c r="YR237" s="21"/>
      <c r="YS237" s="21"/>
      <c r="YT237" s="21"/>
      <c r="YU237" s="21"/>
      <c r="YV237" s="21"/>
      <c r="YW237" s="21"/>
      <c r="YX237" s="21"/>
      <c r="YY237" s="21"/>
      <c r="YZ237" s="21"/>
      <c r="ZA237" s="21"/>
      <c r="ZB237" s="21"/>
      <c r="ZC237" s="21"/>
      <c r="ZD237" s="21"/>
      <c r="ZE237" s="21"/>
      <c r="ZF237" s="21"/>
      <c r="ZG237" s="21"/>
      <c r="ZH237" s="21"/>
      <c r="ZI237" s="21"/>
      <c r="ZJ237" s="21"/>
      <c r="ZK237" s="21"/>
      <c r="ZL237" s="21"/>
      <c r="ZM237" s="21"/>
      <c r="ZN237" s="21"/>
      <c r="ZO237" s="21"/>
      <c r="ZP237" s="21"/>
      <c r="ZQ237" s="21"/>
      <c r="ZR237" s="21"/>
      <c r="ZS237" s="21"/>
      <c r="ZT237" s="21"/>
      <c r="ZU237" s="21"/>
      <c r="ZV237" s="21"/>
      <c r="ZW237" s="21"/>
      <c r="ZX237" s="21"/>
      <c r="ZY237" s="21"/>
      <c r="ZZ237" s="21"/>
      <c r="AAA237" s="21"/>
      <c r="AAB237" s="21"/>
      <c r="AAC237" s="21"/>
      <c r="AAD237" s="21"/>
      <c r="AAE237" s="21"/>
      <c r="AAF237" s="21"/>
      <c r="AAG237" s="21"/>
      <c r="AAH237" s="21"/>
      <c r="AAI237" s="21"/>
      <c r="AAJ237" s="21"/>
      <c r="AAK237" s="21"/>
      <c r="AAL237" s="21"/>
      <c r="AAM237" s="21"/>
      <c r="AAN237" s="21"/>
      <c r="AAO237" s="21"/>
      <c r="AAP237" s="21"/>
      <c r="AAQ237" s="21"/>
      <c r="AAR237" s="21"/>
      <c r="AAS237" s="21"/>
      <c r="AAT237" s="21"/>
      <c r="AAU237" s="21"/>
      <c r="AAV237" s="21"/>
      <c r="AAW237" s="21"/>
      <c r="AAX237" s="21"/>
      <c r="AAY237" s="21"/>
      <c r="AAZ237" s="21"/>
      <c r="ABA237" s="21"/>
      <c r="ABB237" s="21"/>
      <c r="ABC237" s="21"/>
      <c r="ABD237" s="21"/>
      <c r="ABE237" s="21"/>
      <c r="ABF237" s="21"/>
      <c r="ABG237" s="21"/>
      <c r="ABH237" s="21"/>
      <c r="ABI237" s="21"/>
      <c r="ABJ237" s="21"/>
      <c r="ABK237" s="21"/>
      <c r="ABL237" s="21"/>
      <c r="ABM237" s="21"/>
      <c r="ABN237" s="21"/>
      <c r="ABO237" s="21"/>
      <c r="ABP237" s="21"/>
      <c r="ABQ237" s="21"/>
      <c r="ABR237" s="21"/>
      <c r="ABS237" s="21"/>
      <c r="ABT237" s="21"/>
      <c r="ABU237" s="21"/>
      <c r="ABV237" s="21"/>
      <c r="ABW237" s="21"/>
      <c r="ABX237" s="21"/>
      <c r="ABY237" s="21"/>
      <c r="ABZ237" s="21"/>
      <c r="ACA237" s="21"/>
      <c r="ACB237" s="21"/>
      <c r="ACC237" s="21"/>
      <c r="ACD237" s="21"/>
      <c r="ACE237" s="21"/>
      <c r="ACF237" s="21"/>
      <c r="ACG237" s="21"/>
      <c r="ACH237" s="21"/>
      <c r="ACI237" s="21"/>
      <c r="ACJ237" s="21"/>
      <c r="ACK237" s="21"/>
      <c r="ACL237" s="21"/>
      <c r="ACM237" s="21"/>
      <c r="ACN237" s="21"/>
      <c r="ACO237" s="21"/>
      <c r="ACP237" s="21"/>
      <c r="ACQ237" s="21"/>
      <c r="ACR237" s="21"/>
      <c r="ACS237" s="21"/>
      <c r="ACT237" s="21"/>
      <c r="ACU237" s="21"/>
      <c r="ACV237" s="21"/>
      <c r="ACW237" s="21"/>
      <c r="ACX237" s="21"/>
      <c r="ACY237" s="21"/>
      <c r="ACZ237" s="21"/>
      <c r="ADA237" s="21"/>
      <c r="ADB237" s="21"/>
      <c r="ADC237" s="21"/>
      <c r="ADD237" s="21"/>
      <c r="ADE237" s="21"/>
      <c r="ADF237" s="21"/>
      <c r="ADG237" s="21"/>
      <c r="ADH237" s="21"/>
      <c r="ADI237" s="21"/>
      <c r="ADJ237" s="21"/>
      <c r="ADK237" s="21"/>
      <c r="ADL237" s="21"/>
      <c r="ADM237" s="21"/>
      <c r="ADN237" s="21"/>
      <c r="ADO237" s="21"/>
      <c r="ADP237" s="21"/>
      <c r="ADQ237" s="21"/>
      <c r="ADR237" s="21"/>
      <c r="ADS237" s="21"/>
      <c r="ADT237" s="21"/>
      <c r="ADU237" s="21"/>
      <c r="ADV237" s="21"/>
      <c r="ADW237" s="21"/>
      <c r="ADX237" s="21"/>
      <c r="ADY237" s="21"/>
      <c r="ADZ237" s="21"/>
      <c r="AEA237" s="21"/>
      <c r="AEB237" s="21"/>
      <c r="AEC237" s="21"/>
      <c r="AED237" s="21"/>
      <c r="AEE237" s="21"/>
      <c r="AEF237" s="21"/>
      <c r="AEG237" s="21"/>
      <c r="AEH237" s="21"/>
      <c r="AEI237" s="21"/>
      <c r="AEJ237" s="21"/>
      <c r="AEK237" s="21"/>
      <c r="AEL237" s="21"/>
      <c r="AEM237" s="21"/>
      <c r="AEN237" s="21"/>
      <c r="AEO237" s="21"/>
      <c r="AEP237" s="21"/>
      <c r="AEQ237" s="21"/>
      <c r="AER237" s="21"/>
      <c r="AES237" s="21"/>
      <c r="AET237" s="21"/>
      <c r="AEU237" s="21"/>
      <c r="AEV237" s="21"/>
      <c r="AEW237" s="21"/>
      <c r="AEX237" s="21"/>
      <c r="AEY237" s="21"/>
      <c r="AEZ237" s="21"/>
      <c r="AFA237" s="21"/>
      <c r="AFB237" s="21"/>
      <c r="AFC237" s="21"/>
      <c r="AFD237" s="21"/>
      <c r="AFE237" s="21"/>
      <c r="AFF237" s="21"/>
      <c r="AFG237" s="21"/>
      <c r="AFH237" s="21"/>
      <c r="AFI237" s="21"/>
      <c r="AFJ237" s="21"/>
      <c r="AFK237" s="21"/>
      <c r="AFL237" s="21"/>
      <c r="AFM237" s="21"/>
      <c r="AFN237" s="21"/>
      <c r="AFO237" s="21"/>
      <c r="AFP237" s="21"/>
      <c r="AFQ237" s="21"/>
      <c r="AFR237" s="21"/>
      <c r="AFS237" s="21"/>
      <c r="AFT237" s="21"/>
      <c r="AFU237" s="21"/>
      <c r="AFV237" s="21"/>
      <c r="AFW237" s="21"/>
      <c r="AFX237" s="21"/>
      <c r="AFY237" s="21"/>
      <c r="AFZ237" s="21"/>
      <c r="AGA237" s="21"/>
      <c r="AGB237" s="21"/>
      <c r="AGC237" s="21"/>
      <c r="AGD237" s="21"/>
      <c r="AGE237" s="21"/>
      <c r="AGF237" s="21"/>
      <c r="AGG237" s="21"/>
      <c r="AGH237" s="21"/>
      <c r="AGI237" s="21"/>
      <c r="AGJ237" s="21"/>
      <c r="AGK237" s="21"/>
      <c r="AGL237" s="21"/>
      <c r="AGM237" s="21"/>
      <c r="AGN237" s="21"/>
      <c r="AGO237" s="21"/>
      <c r="AGP237" s="21"/>
      <c r="AGQ237" s="21"/>
      <c r="AGR237" s="21"/>
      <c r="AGS237" s="21"/>
      <c r="AGT237" s="21"/>
      <c r="AGU237" s="21"/>
      <c r="AGV237" s="21"/>
      <c r="AGW237" s="21"/>
      <c r="AGX237" s="21"/>
      <c r="AGY237" s="21"/>
      <c r="AGZ237" s="21"/>
      <c r="AHA237" s="21"/>
      <c r="AHB237" s="21"/>
      <c r="AHC237" s="21"/>
      <c r="AHD237" s="21"/>
      <c r="AHE237" s="21"/>
      <c r="AHF237" s="21"/>
      <c r="AHG237" s="21"/>
      <c r="AHH237" s="21"/>
      <c r="AHI237" s="21"/>
      <c r="AHJ237" s="21"/>
      <c r="AHK237" s="21"/>
      <c r="AHL237" s="21"/>
      <c r="AHM237" s="21"/>
      <c r="AHN237" s="21"/>
      <c r="AHO237" s="21"/>
      <c r="AHP237" s="21"/>
      <c r="AHQ237" s="21"/>
      <c r="AHR237" s="21"/>
      <c r="AHS237" s="21"/>
      <c r="AHT237" s="21"/>
      <c r="AHU237" s="21"/>
      <c r="AHV237" s="21"/>
      <c r="AHW237" s="21"/>
      <c r="AHX237" s="21"/>
      <c r="AHY237" s="21"/>
      <c r="AHZ237" s="21"/>
      <c r="AIA237" s="21"/>
      <c r="AIB237" s="21"/>
      <c r="AIC237" s="21"/>
      <c r="AID237" s="21"/>
      <c r="AIE237" s="21"/>
      <c r="AIF237" s="21"/>
      <c r="AIG237" s="21"/>
      <c r="AIH237" s="21"/>
      <c r="AII237" s="21"/>
      <c r="AIJ237" s="21"/>
      <c r="AIK237" s="21"/>
      <c r="AIL237" s="21"/>
      <c r="AIM237" s="21"/>
      <c r="AIN237" s="21"/>
      <c r="AIO237" s="21"/>
      <c r="AIP237" s="21"/>
      <c r="AIQ237" s="21"/>
      <c r="AIR237" s="21"/>
      <c r="AIS237" s="21"/>
      <c r="AIT237" s="21"/>
      <c r="AIU237" s="21"/>
      <c r="AIV237" s="21"/>
      <c r="AIW237" s="21"/>
      <c r="AIX237" s="21"/>
      <c r="AIY237" s="21"/>
      <c r="AIZ237" s="21"/>
      <c r="AJA237" s="21"/>
      <c r="AJB237" s="21"/>
      <c r="AJC237" s="21"/>
      <c r="AJD237" s="21"/>
      <c r="AJE237" s="21"/>
      <c r="AJF237" s="21"/>
      <c r="AJG237" s="21"/>
      <c r="AJH237" s="21"/>
      <c r="AJI237" s="21"/>
      <c r="AJJ237" s="21"/>
      <c r="AJK237" s="21"/>
      <c r="AJL237" s="21"/>
      <c r="AJM237" s="21"/>
      <c r="AJN237" s="21"/>
      <c r="AJO237" s="21"/>
      <c r="AJP237" s="21"/>
      <c r="AJQ237" s="21"/>
      <c r="AJR237" s="21"/>
      <c r="AJS237" s="21"/>
      <c r="AJT237" s="21"/>
      <c r="AJU237" s="21"/>
      <c r="AJV237" s="21"/>
      <c r="AJW237" s="21"/>
      <c r="AJX237" s="21"/>
      <c r="AJY237" s="21"/>
      <c r="AJZ237" s="21"/>
      <c r="AKA237" s="21"/>
      <c r="AKB237" s="21"/>
      <c r="AKC237" s="21"/>
      <c r="AKD237" s="21"/>
      <c r="AKE237" s="21"/>
      <c r="AKF237" s="21"/>
      <c r="AKG237" s="21"/>
      <c r="AKH237" s="21"/>
      <c r="AKI237" s="21"/>
      <c r="AKJ237" s="21"/>
      <c r="AKK237" s="21"/>
      <c r="AKL237" s="21"/>
      <c r="AKM237" s="21"/>
      <c r="AKN237" s="21"/>
      <c r="AKO237" s="21"/>
      <c r="AKP237" s="21"/>
      <c r="AKQ237" s="21"/>
      <c r="AKR237" s="21"/>
      <c r="AKS237" s="21"/>
      <c r="AKT237" s="21"/>
      <c r="AKU237" s="21"/>
      <c r="AKV237" s="21"/>
      <c r="AKW237" s="21"/>
      <c r="AKX237" s="21"/>
      <c r="AKY237" s="21"/>
      <c r="AKZ237" s="21"/>
      <c r="ALA237" s="21"/>
      <c r="ALB237" s="21"/>
      <c r="ALC237" s="21"/>
      <c r="ALD237" s="21"/>
      <c r="ALE237" s="21"/>
      <c r="ALF237" s="21"/>
      <c r="ALG237" s="21"/>
      <c r="ALH237" s="21"/>
      <c r="ALI237" s="21"/>
      <c r="ALJ237" s="21"/>
      <c r="ALK237" s="21"/>
      <c r="ALL237" s="21"/>
      <c r="ALM237" s="21"/>
      <c r="ALN237" s="21"/>
      <c r="ALO237" s="21"/>
      <c r="ALP237" s="21"/>
      <c r="ALQ237" s="21"/>
      <c r="ALR237" s="21"/>
      <c r="ALS237" s="21"/>
      <c r="ALT237" s="21"/>
      <c r="ALU237" s="21"/>
      <c r="ALV237" s="21"/>
      <c r="ALW237" s="21"/>
      <c r="ALX237" s="21"/>
      <c r="ALY237" s="21"/>
      <c r="ALZ237" s="21"/>
      <c r="AMA237" s="21"/>
      <c r="AMB237" s="21"/>
      <c r="AMC237" s="21"/>
      <c r="AMD237" s="21"/>
      <c r="AME237" s="21"/>
      <c r="AMF237" s="21"/>
    </row>
    <row r="238" spans="1:1024" outlineLevel="3" x14ac:dyDescent="0.2">
      <c r="A238" s="16">
        <f t="shared" si="7"/>
        <v>230</v>
      </c>
      <c r="B238" s="22" t="s">
        <v>174</v>
      </c>
      <c r="C238" s="23" t="s">
        <v>76</v>
      </c>
      <c r="D238" s="23"/>
      <c r="E238" s="22"/>
      <c r="F238" s="23"/>
      <c r="G238" s="22"/>
      <c r="H238" s="24">
        <v>24169018.690000001</v>
      </c>
      <c r="I238" s="24">
        <v>4663616.6900000004</v>
      </c>
      <c r="J238" s="19">
        <f t="shared" si="6"/>
        <v>19505402</v>
      </c>
    </row>
    <row r="239" spans="1:1024" outlineLevel="3" x14ac:dyDescent="0.2">
      <c r="A239" s="16">
        <f t="shared" si="7"/>
        <v>231</v>
      </c>
      <c r="B239" s="22" t="s">
        <v>174</v>
      </c>
      <c r="C239" s="23" t="s">
        <v>76</v>
      </c>
      <c r="D239" s="23" t="s">
        <v>45</v>
      </c>
      <c r="E239" s="22"/>
      <c r="F239" s="23"/>
      <c r="G239" s="22"/>
      <c r="H239" s="24">
        <v>24088318.690000001</v>
      </c>
      <c r="I239" s="24">
        <v>4663616.6900000004</v>
      </c>
      <c r="J239" s="19">
        <f t="shared" si="6"/>
        <v>19424702</v>
      </c>
    </row>
    <row r="240" spans="1:1024" ht="25.5" outlineLevel="3" x14ac:dyDescent="0.2">
      <c r="A240" s="16">
        <f t="shared" si="7"/>
        <v>232</v>
      </c>
      <c r="B240" s="22" t="s">
        <v>174</v>
      </c>
      <c r="C240" s="23" t="s">
        <v>76</v>
      </c>
      <c r="D240" s="23" t="s">
        <v>45</v>
      </c>
      <c r="E240" s="22" t="s">
        <v>175</v>
      </c>
      <c r="F240" s="25" t="s">
        <v>382</v>
      </c>
      <c r="G240" s="22" t="s">
        <v>79</v>
      </c>
      <c r="H240" s="24">
        <v>2192734.09</v>
      </c>
      <c r="I240" s="24">
        <v>280169.52</v>
      </c>
      <c r="J240" s="19">
        <f t="shared" si="6"/>
        <v>1912564.5699999998</v>
      </c>
    </row>
    <row r="241" spans="1:10" ht="25.5" outlineLevel="3" x14ac:dyDescent="0.2">
      <c r="A241" s="16">
        <f t="shared" si="7"/>
        <v>233</v>
      </c>
      <c r="B241" s="22" t="s">
        <v>174</v>
      </c>
      <c r="C241" s="23" t="s">
        <v>76</v>
      </c>
      <c r="D241" s="23" t="s">
        <v>45</v>
      </c>
      <c r="E241" s="22" t="s">
        <v>176</v>
      </c>
      <c r="F241" s="25" t="s">
        <v>383</v>
      </c>
      <c r="G241" s="22" t="s">
        <v>79</v>
      </c>
      <c r="H241" s="24">
        <v>220274.96</v>
      </c>
      <c r="I241" s="24">
        <v>38579.51</v>
      </c>
      <c r="J241" s="19">
        <f t="shared" si="6"/>
        <v>181695.44999999998</v>
      </c>
    </row>
    <row r="242" spans="1:10" ht="25.5" outlineLevel="3" x14ac:dyDescent="0.2">
      <c r="A242" s="16">
        <f t="shared" si="7"/>
        <v>234</v>
      </c>
      <c r="B242" s="22" t="s">
        <v>174</v>
      </c>
      <c r="C242" s="23" t="s">
        <v>76</v>
      </c>
      <c r="D242" s="23" t="s">
        <v>45</v>
      </c>
      <c r="E242" s="22" t="s">
        <v>177</v>
      </c>
      <c r="F242" s="23" t="s">
        <v>178</v>
      </c>
      <c r="G242" s="22" t="s">
        <v>79</v>
      </c>
      <c r="H242" s="24">
        <v>258052.6</v>
      </c>
      <c r="I242" s="24">
        <v>35221.370000000003</v>
      </c>
      <c r="J242" s="19">
        <f t="shared" si="6"/>
        <v>222831.23</v>
      </c>
    </row>
    <row r="243" spans="1:10" outlineLevel="3" x14ac:dyDescent="0.2">
      <c r="A243" s="16">
        <f t="shared" si="7"/>
        <v>235</v>
      </c>
      <c r="B243" s="22" t="s">
        <v>174</v>
      </c>
      <c r="C243" s="23" t="s">
        <v>76</v>
      </c>
      <c r="D243" s="23" t="s">
        <v>45</v>
      </c>
      <c r="E243" s="22" t="s">
        <v>179</v>
      </c>
      <c r="F243" s="23" t="s">
        <v>180</v>
      </c>
      <c r="G243" s="22" t="s">
        <v>79</v>
      </c>
      <c r="H243" s="24">
        <v>28791.13</v>
      </c>
      <c r="I243" s="24">
        <v>4071.39</v>
      </c>
      <c r="J243" s="19">
        <f t="shared" si="6"/>
        <v>24719.74</v>
      </c>
    </row>
    <row r="244" spans="1:10" ht="25.5" outlineLevel="3" x14ac:dyDescent="0.2">
      <c r="A244" s="16">
        <f t="shared" si="7"/>
        <v>236</v>
      </c>
      <c r="B244" s="22" t="s">
        <v>174</v>
      </c>
      <c r="C244" s="23" t="s">
        <v>76</v>
      </c>
      <c r="D244" s="23" t="s">
        <v>45</v>
      </c>
      <c r="E244" s="22" t="s">
        <v>384</v>
      </c>
      <c r="F244" s="23" t="s">
        <v>385</v>
      </c>
      <c r="G244" s="22" t="s">
        <v>79</v>
      </c>
      <c r="H244" s="24">
        <v>2440903.29</v>
      </c>
      <c r="I244" s="24">
        <v>0</v>
      </c>
      <c r="J244" s="19">
        <f t="shared" si="6"/>
        <v>2440903.29</v>
      </c>
    </row>
    <row r="245" spans="1:10" ht="25.5" x14ac:dyDescent="0.2">
      <c r="A245" s="16">
        <f t="shared" si="7"/>
        <v>237</v>
      </c>
      <c r="B245" s="22" t="s">
        <v>174</v>
      </c>
      <c r="C245" s="23" t="s">
        <v>76</v>
      </c>
      <c r="D245" s="23" t="s">
        <v>45</v>
      </c>
      <c r="E245" s="22" t="s">
        <v>181</v>
      </c>
      <c r="F245" s="23" t="s">
        <v>182</v>
      </c>
      <c r="G245" s="22" t="s">
        <v>79</v>
      </c>
      <c r="H245" s="24">
        <v>18947562.620000001</v>
      </c>
      <c r="I245" s="24">
        <v>4305574.9000000004</v>
      </c>
      <c r="J245" s="19">
        <f t="shared" si="6"/>
        <v>14641987.720000001</v>
      </c>
    </row>
    <row r="246" spans="1:10" outlineLevel="1" x14ac:dyDescent="0.2">
      <c r="A246" s="16">
        <f t="shared" si="7"/>
        <v>238</v>
      </c>
      <c r="B246" s="22" t="s">
        <v>174</v>
      </c>
      <c r="C246" s="23" t="s">
        <v>76</v>
      </c>
      <c r="D246" s="23" t="s">
        <v>76</v>
      </c>
      <c r="E246" s="22"/>
      <c r="F246" s="23"/>
      <c r="G246" s="22"/>
      <c r="H246" s="24">
        <v>80700</v>
      </c>
      <c r="I246" s="24">
        <v>0</v>
      </c>
      <c r="J246" s="19">
        <f t="shared" si="6"/>
        <v>80700</v>
      </c>
    </row>
    <row r="247" spans="1:10" ht="25.5" outlineLevel="2" x14ac:dyDescent="0.2">
      <c r="A247" s="16">
        <f t="shared" si="7"/>
        <v>239</v>
      </c>
      <c r="B247" s="22" t="s">
        <v>174</v>
      </c>
      <c r="C247" s="23" t="s">
        <v>76</v>
      </c>
      <c r="D247" s="23" t="s">
        <v>76</v>
      </c>
      <c r="E247" s="22" t="s">
        <v>115</v>
      </c>
      <c r="F247" s="23" t="s">
        <v>116</v>
      </c>
      <c r="G247" s="22" t="s">
        <v>79</v>
      </c>
      <c r="H247" s="24">
        <v>80700</v>
      </c>
      <c r="I247" s="24">
        <v>0</v>
      </c>
      <c r="J247" s="19">
        <f t="shared" si="6"/>
        <v>80700</v>
      </c>
    </row>
    <row r="248" spans="1:10" outlineLevel="3" x14ac:dyDescent="0.2">
      <c r="A248" s="16">
        <f t="shared" si="7"/>
        <v>240</v>
      </c>
      <c r="B248" s="22" t="s">
        <v>174</v>
      </c>
      <c r="C248" s="23" t="s">
        <v>49</v>
      </c>
      <c r="D248" s="23"/>
      <c r="E248" s="22"/>
      <c r="F248" s="23"/>
      <c r="G248" s="22"/>
      <c r="H248" s="24">
        <v>48631744.75</v>
      </c>
      <c r="I248" s="24">
        <v>8177467.7999999998</v>
      </c>
      <c r="J248" s="19">
        <f t="shared" si="6"/>
        <v>40454276.950000003</v>
      </c>
    </row>
    <row r="249" spans="1:10" outlineLevel="3" x14ac:dyDescent="0.2">
      <c r="A249" s="16">
        <f t="shared" si="7"/>
        <v>241</v>
      </c>
      <c r="B249" s="22" t="s">
        <v>174</v>
      </c>
      <c r="C249" s="23" t="s">
        <v>49</v>
      </c>
      <c r="D249" s="23" t="s">
        <v>13</v>
      </c>
      <c r="E249" s="22"/>
      <c r="F249" s="23"/>
      <c r="G249" s="22"/>
      <c r="H249" s="24">
        <v>43443055.140000001</v>
      </c>
      <c r="I249" s="24">
        <v>7194955.04</v>
      </c>
      <c r="J249" s="19">
        <f t="shared" si="6"/>
        <v>36248100.100000001</v>
      </c>
    </row>
    <row r="250" spans="1:10" ht="25.5" outlineLevel="3" x14ac:dyDescent="0.2">
      <c r="A250" s="16">
        <f t="shared" si="7"/>
        <v>242</v>
      </c>
      <c r="B250" s="22" t="s">
        <v>174</v>
      </c>
      <c r="C250" s="23" t="s">
        <v>49</v>
      </c>
      <c r="D250" s="23" t="s">
        <v>13</v>
      </c>
      <c r="E250" s="22" t="s">
        <v>183</v>
      </c>
      <c r="F250" s="23" t="s">
        <v>184</v>
      </c>
      <c r="G250" s="22" t="s">
        <v>79</v>
      </c>
      <c r="H250" s="24">
        <v>2402108.9900000002</v>
      </c>
      <c r="I250" s="24">
        <v>304072.05</v>
      </c>
      <c r="J250" s="19">
        <f t="shared" si="6"/>
        <v>2098036.9400000004</v>
      </c>
    </row>
    <row r="251" spans="1:10" ht="25.5" outlineLevel="3" x14ac:dyDescent="0.2">
      <c r="A251" s="16">
        <f t="shared" si="7"/>
        <v>243</v>
      </c>
      <c r="B251" s="22" t="s">
        <v>174</v>
      </c>
      <c r="C251" s="23" t="s">
        <v>49</v>
      </c>
      <c r="D251" s="23" t="s">
        <v>13</v>
      </c>
      <c r="E251" s="22" t="s">
        <v>185</v>
      </c>
      <c r="F251" s="23" t="s">
        <v>186</v>
      </c>
      <c r="G251" s="22" t="s">
        <v>79</v>
      </c>
      <c r="H251" s="24">
        <v>317902.09999999998</v>
      </c>
      <c r="I251" s="24">
        <v>52492.65</v>
      </c>
      <c r="J251" s="19">
        <f t="shared" si="6"/>
        <v>265409.44999999995</v>
      </c>
    </row>
    <row r="252" spans="1:10" outlineLevel="3" x14ac:dyDescent="0.2">
      <c r="A252" s="16">
        <f t="shared" si="7"/>
        <v>244</v>
      </c>
      <c r="B252" s="22" t="s">
        <v>174</v>
      </c>
      <c r="C252" s="23" t="s">
        <v>49</v>
      </c>
      <c r="D252" s="23" t="s">
        <v>13</v>
      </c>
      <c r="E252" s="22" t="s">
        <v>386</v>
      </c>
      <c r="F252" s="23" t="s">
        <v>387</v>
      </c>
      <c r="G252" s="22" t="s">
        <v>79</v>
      </c>
      <c r="H252" s="24">
        <v>151983.67999999999</v>
      </c>
      <c r="I252" s="24">
        <v>13892.86</v>
      </c>
      <c r="J252" s="19">
        <f t="shared" si="6"/>
        <v>138090.82</v>
      </c>
    </row>
    <row r="253" spans="1:10" ht="25.5" outlineLevel="3" x14ac:dyDescent="0.2">
      <c r="A253" s="16">
        <f t="shared" si="7"/>
        <v>245</v>
      </c>
      <c r="B253" s="22" t="s">
        <v>174</v>
      </c>
      <c r="C253" s="23" t="s">
        <v>49</v>
      </c>
      <c r="D253" s="23" t="s">
        <v>13</v>
      </c>
      <c r="E253" s="22" t="s">
        <v>388</v>
      </c>
      <c r="F253" s="23" t="s">
        <v>389</v>
      </c>
      <c r="G253" s="22" t="s">
        <v>79</v>
      </c>
      <c r="H253" s="24">
        <v>753000</v>
      </c>
      <c r="I253" s="24">
        <v>0</v>
      </c>
      <c r="J253" s="19">
        <f t="shared" si="6"/>
        <v>753000</v>
      </c>
    </row>
    <row r="254" spans="1:10" outlineLevel="3" x14ac:dyDescent="0.2">
      <c r="A254" s="16">
        <f t="shared" si="7"/>
        <v>246</v>
      </c>
      <c r="B254" s="22" t="s">
        <v>174</v>
      </c>
      <c r="C254" s="23" t="s">
        <v>49</v>
      </c>
      <c r="D254" s="23" t="s">
        <v>13</v>
      </c>
      <c r="E254" s="22" t="s">
        <v>390</v>
      </c>
      <c r="F254" s="23" t="s">
        <v>391</v>
      </c>
      <c r="G254" s="22" t="s">
        <v>79</v>
      </c>
      <c r="H254" s="24">
        <v>327463</v>
      </c>
      <c r="I254" s="24">
        <v>0</v>
      </c>
      <c r="J254" s="19">
        <f t="shared" si="6"/>
        <v>327463</v>
      </c>
    </row>
    <row r="255" spans="1:10" outlineLevel="3" x14ac:dyDescent="0.2">
      <c r="A255" s="16">
        <f t="shared" si="7"/>
        <v>247</v>
      </c>
      <c r="B255" s="22" t="s">
        <v>174</v>
      </c>
      <c r="C255" s="23" t="s">
        <v>49</v>
      </c>
      <c r="D255" s="23" t="s">
        <v>13</v>
      </c>
      <c r="E255" s="22" t="s">
        <v>390</v>
      </c>
      <c r="F255" s="23" t="s">
        <v>391</v>
      </c>
      <c r="G255" s="22" t="s">
        <v>85</v>
      </c>
      <c r="H255" s="24">
        <v>3290900.44</v>
      </c>
      <c r="I255" s="24">
        <v>0</v>
      </c>
      <c r="J255" s="19">
        <f t="shared" si="6"/>
        <v>3290900.44</v>
      </c>
    </row>
    <row r="256" spans="1:10" outlineLevel="3" x14ac:dyDescent="0.2">
      <c r="A256" s="16">
        <f t="shared" si="7"/>
        <v>248</v>
      </c>
      <c r="B256" s="22" t="s">
        <v>174</v>
      </c>
      <c r="C256" s="23" t="s">
        <v>49</v>
      </c>
      <c r="D256" s="23" t="s">
        <v>13</v>
      </c>
      <c r="E256" s="22" t="s">
        <v>392</v>
      </c>
      <c r="F256" s="23" t="s">
        <v>393</v>
      </c>
      <c r="G256" s="22" t="s">
        <v>79</v>
      </c>
      <c r="H256" s="24">
        <v>1620938.49</v>
      </c>
      <c r="I256" s="24">
        <v>0</v>
      </c>
      <c r="J256" s="19">
        <f t="shared" si="6"/>
        <v>1620938.49</v>
      </c>
    </row>
    <row r="257" spans="1:1024" ht="25.5" outlineLevel="1" x14ac:dyDescent="0.2">
      <c r="A257" s="16">
        <f t="shared" si="7"/>
        <v>249</v>
      </c>
      <c r="B257" s="22" t="s">
        <v>174</v>
      </c>
      <c r="C257" s="23" t="s">
        <v>49</v>
      </c>
      <c r="D257" s="23" t="s">
        <v>13</v>
      </c>
      <c r="E257" s="22" t="s">
        <v>187</v>
      </c>
      <c r="F257" s="23" t="s">
        <v>188</v>
      </c>
      <c r="G257" s="22" t="s">
        <v>79</v>
      </c>
      <c r="H257" s="24">
        <v>394235.28</v>
      </c>
      <c r="I257" s="24">
        <v>0</v>
      </c>
      <c r="J257" s="19">
        <f t="shared" si="6"/>
        <v>394235.28</v>
      </c>
    </row>
    <row r="258" spans="1:1024" ht="25.5" outlineLevel="2" x14ac:dyDescent="0.2">
      <c r="A258" s="16">
        <f t="shared" si="7"/>
        <v>250</v>
      </c>
      <c r="B258" s="22" t="s">
        <v>174</v>
      </c>
      <c r="C258" s="23" t="s">
        <v>49</v>
      </c>
      <c r="D258" s="23" t="s">
        <v>13</v>
      </c>
      <c r="E258" s="22" t="s">
        <v>187</v>
      </c>
      <c r="F258" s="23" t="s">
        <v>188</v>
      </c>
      <c r="G258" s="22" t="s">
        <v>85</v>
      </c>
      <c r="H258" s="24">
        <v>1100000</v>
      </c>
      <c r="I258" s="24">
        <v>0</v>
      </c>
      <c r="J258" s="19">
        <f t="shared" si="6"/>
        <v>1100000</v>
      </c>
    </row>
    <row r="259" spans="1:1024" outlineLevel="3" x14ac:dyDescent="0.2">
      <c r="A259" s="16">
        <f t="shared" si="7"/>
        <v>251</v>
      </c>
      <c r="B259" s="22" t="s">
        <v>174</v>
      </c>
      <c r="C259" s="23" t="s">
        <v>49</v>
      </c>
      <c r="D259" s="23" t="s">
        <v>13</v>
      </c>
      <c r="E259" s="22" t="s">
        <v>189</v>
      </c>
      <c r="F259" s="23" t="s">
        <v>190</v>
      </c>
      <c r="G259" s="22" t="s">
        <v>79</v>
      </c>
      <c r="H259" s="24">
        <v>10528101.41</v>
      </c>
      <c r="I259" s="24">
        <v>2441242.2999999998</v>
      </c>
      <c r="J259" s="19">
        <f t="shared" si="6"/>
        <v>8086859.1100000003</v>
      </c>
    </row>
    <row r="260" spans="1:1024" outlineLevel="3" x14ac:dyDescent="0.2">
      <c r="A260" s="16">
        <f t="shared" si="7"/>
        <v>252</v>
      </c>
      <c r="B260" s="22" t="s">
        <v>174</v>
      </c>
      <c r="C260" s="23" t="s">
        <v>49</v>
      </c>
      <c r="D260" s="23" t="s">
        <v>13</v>
      </c>
      <c r="E260" s="22" t="s">
        <v>191</v>
      </c>
      <c r="F260" s="23" t="s">
        <v>192</v>
      </c>
      <c r="G260" s="22" t="s">
        <v>79</v>
      </c>
      <c r="H260" s="24">
        <v>2260933.1</v>
      </c>
      <c r="I260" s="24">
        <v>477717.97</v>
      </c>
      <c r="J260" s="19">
        <f t="shared" si="6"/>
        <v>1783215.1300000001</v>
      </c>
    </row>
    <row r="261" spans="1:1024" outlineLevel="3" x14ac:dyDescent="0.2">
      <c r="A261" s="16">
        <f t="shared" si="7"/>
        <v>253</v>
      </c>
      <c r="B261" s="22" t="s">
        <v>174</v>
      </c>
      <c r="C261" s="23" t="s">
        <v>49</v>
      </c>
      <c r="D261" s="23" t="s">
        <v>13</v>
      </c>
      <c r="E261" s="22" t="s">
        <v>193</v>
      </c>
      <c r="F261" s="23" t="s">
        <v>194</v>
      </c>
      <c r="G261" s="22" t="s">
        <v>79</v>
      </c>
      <c r="H261" s="24">
        <v>30601.3</v>
      </c>
      <c r="I261" s="24">
        <v>0</v>
      </c>
      <c r="J261" s="19">
        <f t="shared" si="6"/>
        <v>30601.3</v>
      </c>
    </row>
    <row r="262" spans="1:1024" outlineLevel="3" x14ac:dyDescent="0.2">
      <c r="A262" s="16">
        <f t="shared" si="7"/>
        <v>254</v>
      </c>
      <c r="B262" s="22" t="s">
        <v>174</v>
      </c>
      <c r="C262" s="23" t="s">
        <v>49</v>
      </c>
      <c r="D262" s="23" t="s">
        <v>13</v>
      </c>
      <c r="E262" s="22" t="s">
        <v>394</v>
      </c>
      <c r="F262" s="23" t="s">
        <v>395</v>
      </c>
      <c r="G262" s="22" t="s">
        <v>79</v>
      </c>
      <c r="H262" s="24">
        <v>6.3</v>
      </c>
      <c r="I262" s="24">
        <v>0</v>
      </c>
      <c r="J262" s="19">
        <f t="shared" si="6"/>
        <v>6.3</v>
      </c>
    </row>
    <row r="263" spans="1:1024" outlineLevel="3" x14ac:dyDescent="0.2">
      <c r="A263" s="16">
        <f t="shared" si="7"/>
        <v>255</v>
      </c>
      <c r="B263" s="22" t="s">
        <v>174</v>
      </c>
      <c r="C263" s="23" t="s">
        <v>49</v>
      </c>
      <c r="D263" s="23" t="s">
        <v>13</v>
      </c>
      <c r="E263" s="22" t="s">
        <v>396</v>
      </c>
      <c r="F263" s="23" t="s">
        <v>397</v>
      </c>
      <c r="G263" s="22" t="s">
        <v>79</v>
      </c>
      <c r="H263" s="24">
        <v>130200</v>
      </c>
      <c r="I263" s="24">
        <v>0</v>
      </c>
      <c r="J263" s="19">
        <f t="shared" si="6"/>
        <v>130200</v>
      </c>
    </row>
    <row r="264" spans="1:1024" s="7" customFormat="1" ht="25.5" outlineLevel="1" x14ac:dyDescent="0.2">
      <c r="A264" s="16">
        <f t="shared" si="7"/>
        <v>256</v>
      </c>
      <c r="B264" s="22" t="s">
        <v>174</v>
      </c>
      <c r="C264" s="23" t="s">
        <v>49</v>
      </c>
      <c r="D264" s="23" t="s">
        <v>13</v>
      </c>
      <c r="E264" s="22" t="s">
        <v>195</v>
      </c>
      <c r="F264" s="23" t="s">
        <v>196</v>
      </c>
      <c r="G264" s="22" t="s">
        <v>80</v>
      </c>
      <c r="H264" s="24">
        <v>2863556.92</v>
      </c>
      <c r="I264" s="24">
        <v>459724.44</v>
      </c>
      <c r="J264" s="19">
        <f t="shared" si="6"/>
        <v>2403832.48</v>
      </c>
      <c r="AMG264" s="8"/>
      <c r="AMH264" s="8"/>
      <c r="AMI264" s="8"/>
      <c r="AMJ264" s="8"/>
    </row>
    <row r="265" spans="1:1024" ht="25.5" outlineLevel="2" x14ac:dyDescent="0.2">
      <c r="A265" s="16">
        <f t="shared" si="7"/>
        <v>257</v>
      </c>
      <c r="B265" s="22" t="s">
        <v>174</v>
      </c>
      <c r="C265" s="23" t="s">
        <v>49</v>
      </c>
      <c r="D265" s="23" t="s">
        <v>13</v>
      </c>
      <c r="E265" s="22" t="s">
        <v>197</v>
      </c>
      <c r="F265" s="25" t="s">
        <v>198</v>
      </c>
      <c r="G265" s="22" t="s">
        <v>80</v>
      </c>
      <c r="H265" s="24">
        <v>411665.65</v>
      </c>
      <c r="I265" s="24">
        <v>75241.86</v>
      </c>
      <c r="J265" s="19">
        <f t="shared" ref="J265:J328" si="8">+H265-I265</f>
        <v>336423.79000000004</v>
      </c>
    </row>
    <row r="266" spans="1:1024" ht="25.5" outlineLevel="3" x14ac:dyDescent="0.2">
      <c r="A266" s="16">
        <f t="shared" si="7"/>
        <v>258</v>
      </c>
      <c r="B266" s="22" t="s">
        <v>174</v>
      </c>
      <c r="C266" s="23" t="s">
        <v>49</v>
      </c>
      <c r="D266" s="23" t="s">
        <v>13</v>
      </c>
      <c r="E266" s="22" t="s">
        <v>199</v>
      </c>
      <c r="F266" s="23" t="s">
        <v>200</v>
      </c>
      <c r="G266" s="22" t="s">
        <v>80</v>
      </c>
      <c r="H266" s="24">
        <v>135766.31</v>
      </c>
      <c r="I266" s="24">
        <v>22627.72</v>
      </c>
      <c r="J266" s="19">
        <f t="shared" si="8"/>
        <v>113138.59</v>
      </c>
    </row>
    <row r="267" spans="1:1024" outlineLevel="3" x14ac:dyDescent="0.2">
      <c r="A267" s="16">
        <f t="shared" ref="A267:A330" si="9">A266+1</f>
        <v>259</v>
      </c>
      <c r="B267" s="22" t="s">
        <v>174</v>
      </c>
      <c r="C267" s="23" t="s">
        <v>49</v>
      </c>
      <c r="D267" s="23" t="s">
        <v>13</v>
      </c>
      <c r="E267" s="22" t="s">
        <v>201</v>
      </c>
      <c r="F267" s="23" t="s">
        <v>180</v>
      </c>
      <c r="G267" s="22" t="s">
        <v>80</v>
      </c>
      <c r="H267" s="24">
        <v>129835.19</v>
      </c>
      <c r="I267" s="24">
        <v>21539.95</v>
      </c>
      <c r="J267" s="19">
        <f t="shared" si="8"/>
        <v>108295.24</v>
      </c>
    </row>
    <row r="268" spans="1:1024" ht="25.5" outlineLevel="1" x14ac:dyDescent="0.2">
      <c r="A268" s="16">
        <f t="shared" si="9"/>
        <v>260</v>
      </c>
      <c r="B268" s="22" t="s">
        <v>174</v>
      </c>
      <c r="C268" s="23" t="s">
        <v>49</v>
      </c>
      <c r="D268" s="23" t="s">
        <v>13</v>
      </c>
      <c r="E268" s="22" t="s">
        <v>398</v>
      </c>
      <c r="F268" s="23" t="s">
        <v>399</v>
      </c>
      <c r="G268" s="22" t="s">
        <v>80</v>
      </c>
      <c r="H268" s="24">
        <v>1938158.22</v>
      </c>
      <c r="I268" s="24">
        <v>0</v>
      </c>
      <c r="J268" s="19">
        <f t="shared" si="8"/>
        <v>1938158.22</v>
      </c>
    </row>
    <row r="269" spans="1:1024" ht="25.5" outlineLevel="2" x14ac:dyDescent="0.2">
      <c r="A269" s="16">
        <f t="shared" si="9"/>
        <v>261</v>
      </c>
      <c r="B269" s="22" t="s">
        <v>174</v>
      </c>
      <c r="C269" s="23" t="s">
        <v>49</v>
      </c>
      <c r="D269" s="23" t="s">
        <v>13</v>
      </c>
      <c r="E269" s="22" t="s">
        <v>202</v>
      </c>
      <c r="F269" s="23" t="s">
        <v>203</v>
      </c>
      <c r="G269" s="22" t="s">
        <v>80</v>
      </c>
      <c r="H269" s="24">
        <v>4641310.0999999996</v>
      </c>
      <c r="I269" s="24">
        <v>1000134.68</v>
      </c>
      <c r="J269" s="19">
        <f t="shared" si="8"/>
        <v>3641175.4199999995</v>
      </c>
    </row>
    <row r="270" spans="1:1024" ht="25.5" outlineLevel="3" x14ac:dyDescent="0.2">
      <c r="A270" s="16">
        <f t="shared" si="9"/>
        <v>262</v>
      </c>
      <c r="B270" s="22" t="s">
        <v>174</v>
      </c>
      <c r="C270" s="23" t="s">
        <v>49</v>
      </c>
      <c r="D270" s="23" t="s">
        <v>13</v>
      </c>
      <c r="E270" s="22" t="s">
        <v>202</v>
      </c>
      <c r="F270" s="23" t="s">
        <v>203</v>
      </c>
      <c r="G270" s="22" t="s">
        <v>86</v>
      </c>
      <c r="H270" s="24">
        <v>20000</v>
      </c>
      <c r="I270" s="24">
        <v>0</v>
      </c>
      <c r="J270" s="19">
        <f t="shared" si="8"/>
        <v>20000</v>
      </c>
    </row>
    <row r="271" spans="1:1024" ht="25.5" outlineLevel="3" x14ac:dyDescent="0.2">
      <c r="A271" s="16">
        <f t="shared" si="9"/>
        <v>263</v>
      </c>
      <c r="B271" s="22" t="s">
        <v>174</v>
      </c>
      <c r="C271" s="23" t="s">
        <v>49</v>
      </c>
      <c r="D271" s="23" t="s">
        <v>13</v>
      </c>
      <c r="E271" s="22" t="s">
        <v>204</v>
      </c>
      <c r="F271" s="23" t="s">
        <v>205</v>
      </c>
      <c r="G271" s="22" t="s">
        <v>80</v>
      </c>
      <c r="H271" s="24">
        <v>204000</v>
      </c>
      <c r="I271" s="24">
        <v>45268.56</v>
      </c>
      <c r="J271" s="19">
        <f t="shared" si="8"/>
        <v>158731.44</v>
      </c>
    </row>
    <row r="272" spans="1:1024" x14ac:dyDescent="0.2">
      <c r="A272" s="16">
        <f t="shared" si="9"/>
        <v>264</v>
      </c>
      <c r="B272" s="22" t="s">
        <v>174</v>
      </c>
      <c r="C272" s="23" t="s">
        <v>49</v>
      </c>
      <c r="D272" s="23" t="s">
        <v>13</v>
      </c>
      <c r="E272" s="22" t="s">
        <v>206</v>
      </c>
      <c r="F272" s="23" t="s">
        <v>207</v>
      </c>
      <c r="G272" s="22" t="s">
        <v>80</v>
      </c>
      <c r="H272" s="24">
        <v>9630388.6600000001</v>
      </c>
      <c r="I272" s="24">
        <v>2181000</v>
      </c>
      <c r="J272" s="19">
        <f t="shared" si="8"/>
        <v>7449388.6600000001</v>
      </c>
    </row>
    <row r="273" spans="1:1020" outlineLevel="1" x14ac:dyDescent="0.2">
      <c r="A273" s="16">
        <f t="shared" si="9"/>
        <v>265</v>
      </c>
      <c r="B273" s="22" t="s">
        <v>174</v>
      </c>
      <c r="C273" s="23" t="s">
        <v>49</v>
      </c>
      <c r="D273" s="23" t="s">
        <v>13</v>
      </c>
      <c r="E273" s="22" t="s">
        <v>206</v>
      </c>
      <c r="F273" s="23" t="s">
        <v>207</v>
      </c>
      <c r="G273" s="22" t="s">
        <v>86</v>
      </c>
      <c r="H273" s="24">
        <v>60000</v>
      </c>
      <c r="I273" s="24">
        <v>0</v>
      </c>
      <c r="J273" s="19">
        <f t="shared" si="8"/>
        <v>60000</v>
      </c>
    </row>
    <row r="274" spans="1:1020" outlineLevel="2" x14ac:dyDescent="0.2">
      <c r="A274" s="16">
        <f t="shared" si="9"/>
        <v>266</v>
      </c>
      <c r="B274" s="22" t="s">
        <v>174</v>
      </c>
      <c r="C274" s="23" t="s">
        <v>49</v>
      </c>
      <c r="D274" s="23" t="s">
        <v>13</v>
      </c>
      <c r="E274" s="22" t="s">
        <v>400</v>
      </c>
      <c r="F274" s="23" t="s">
        <v>401</v>
      </c>
      <c r="G274" s="22" t="s">
        <v>80</v>
      </c>
      <c r="H274" s="24">
        <v>100000</v>
      </c>
      <c r="I274" s="24">
        <v>100000</v>
      </c>
      <c r="J274" s="19">
        <f t="shared" si="8"/>
        <v>0</v>
      </c>
    </row>
    <row r="275" spans="1:1020" outlineLevel="3" x14ac:dyDescent="0.2">
      <c r="A275" s="16">
        <f t="shared" si="9"/>
        <v>267</v>
      </c>
      <c r="B275" s="22" t="s">
        <v>174</v>
      </c>
      <c r="C275" s="23" t="s">
        <v>49</v>
      </c>
      <c r="D275" s="23" t="s">
        <v>19</v>
      </c>
      <c r="E275" s="22"/>
      <c r="F275" s="23"/>
      <c r="G275" s="22"/>
      <c r="H275" s="24">
        <v>5188689.6100000003</v>
      </c>
      <c r="I275" s="24">
        <v>982512.76</v>
      </c>
      <c r="J275" s="19">
        <f t="shared" si="8"/>
        <v>4206176.8500000006</v>
      </c>
    </row>
    <row r="276" spans="1:1020" ht="25.5" outlineLevel="3" x14ac:dyDescent="0.2">
      <c r="A276" s="16">
        <f t="shared" si="9"/>
        <v>268</v>
      </c>
      <c r="B276" s="22" t="s">
        <v>174</v>
      </c>
      <c r="C276" s="23" t="s">
        <v>49</v>
      </c>
      <c r="D276" s="23" t="s">
        <v>19</v>
      </c>
      <c r="E276" s="22" t="s">
        <v>208</v>
      </c>
      <c r="F276" s="23" t="s">
        <v>209</v>
      </c>
      <c r="G276" s="22" t="s">
        <v>17</v>
      </c>
      <c r="H276" s="24">
        <v>1137634.4099999999</v>
      </c>
      <c r="I276" s="24">
        <v>238714.3</v>
      </c>
      <c r="J276" s="19">
        <f t="shared" si="8"/>
        <v>898920.10999999987</v>
      </c>
    </row>
    <row r="277" spans="1:1020" ht="25.5" outlineLevel="3" x14ac:dyDescent="0.2">
      <c r="A277" s="16">
        <f t="shared" si="9"/>
        <v>269</v>
      </c>
      <c r="B277" s="22" t="s">
        <v>174</v>
      </c>
      <c r="C277" s="23" t="s">
        <v>49</v>
      </c>
      <c r="D277" s="23" t="s">
        <v>19</v>
      </c>
      <c r="E277" s="22" t="s">
        <v>208</v>
      </c>
      <c r="F277" s="23" t="s">
        <v>209</v>
      </c>
      <c r="G277" s="22" t="s">
        <v>26</v>
      </c>
      <c r="H277" s="24">
        <v>28800</v>
      </c>
      <c r="I277" s="24">
        <v>1800</v>
      </c>
      <c r="J277" s="19">
        <f t="shared" si="8"/>
        <v>27000</v>
      </c>
    </row>
    <row r="278" spans="1:1020" ht="25.5" outlineLevel="2" x14ac:dyDescent="0.2">
      <c r="A278" s="16">
        <f t="shared" si="9"/>
        <v>270</v>
      </c>
      <c r="B278" s="22" t="s">
        <v>174</v>
      </c>
      <c r="C278" s="23" t="s">
        <v>49</v>
      </c>
      <c r="D278" s="23" t="s">
        <v>19</v>
      </c>
      <c r="E278" s="22" t="s">
        <v>208</v>
      </c>
      <c r="F278" s="23" t="s">
        <v>209</v>
      </c>
      <c r="G278" s="22" t="s">
        <v>18</v>
      </c>
      <c r="H278" s="24">
        <v>343565.59</v>
      </c>
      <c r="I278" s="24">
        <v>60313.74</v>
      </c>
      <c r="J278" s="19">
        <f t="shared" si="8"/>
        <v>283251.85000000003</v>
      </c>
    </row>
    <row r="279" spans="1:1020" ht="25.5" outlineLevel="3" x14ac:dyDescent="0.2">
      <c r="A279" s="16">
        <f t="shared" si="9"/>
        <v>271</v>
      </c>
      <c r="B279" s="22" t="s">
        <v>174</v>
      </c>
      <c r="C279" s="23" t="s">
        <v>49</v>
      </c>
      <c r="D279" s="23" t="s">
        <v>19</v>
      </c>
      <c r="E279" s="22" t="s">
        <v>208</v>
      </c>
      <c r="F279" s="23" t="s">
        <v>209</v>
      </c>
      <c r="G279" s="22" t="s">
        <v>27</v>
      </c>
      <c r="H279" s="24">
        <v>409634.38</v>
      </c>
      <c r="I279" s="24">
        <v>43423.75</v>
      </c>
      <c r="J279" s="19">
        <f t="shared" si="8"/>
        <v>366210.63</v>
      </c>
    </row>
    <row r="280" spans="1:1020" ht="25.5" outlineLevel="1" x14ac:dyDescent="0.2">
      <c r="A280" s="16">
        <f t="shared" si="9"/>
        <v>272</v>
      </c>
      <c r="B280" s="22" t="s">
        <v>174</v>
      </c>
      <c r="C280" s="23" t="s">
        <v>49</v>
      </c>
      <c r="D280" s="23" t="s">
        <v>19</v>
      </c>
      <c r="E280" s="22" t="s">
        <v>210</v>
      </c>
      <c r="F280" s="23" t="s">
        <v>211</v>
      </c>
      <c r="G280" s="22" t="s">
        <v>69</v>
      </c>
      <c r="H280" s="24">
        <v>2117648.41</v>
      </c>
      <c r="I280" s="24">
        <v>436741.23</v>
      </c>
      <c r="J280" s="19">
        <f t="shared" si="8"/>
        <v>1680907.1800000002</v>
      </c>
    </row>
    <row r="281" spans="1:1020" ht="25.5" outlineLevel="2" x14ac:dyDescent="0.2">
      <c r="A281" s="16">
        <f t="shared" si="9"/>
        <v>273</v>
      </c>
      <c r="B281" s="22" t="s">
        <v>174</v>
      </c>
      <c r="C281" s="23" t="s">
        <v>49</v>
      </c>
      <c r="D281" s="23" t="s">
        <v>19</v>
      </c>
      <c r="E281" s="22" t="s">
        <v>210</v>
      </c>
      <c r="F281" s="23" t="s">
        <v>211</v>
      </c>
      <c r="G281" s="22" t="s">
        <v>70</v>
      </c>
      <c r="H281" s="24">
        <v>16460</v>
      </c>
      <c r="I281" s="24">
        <v>120</v>
      </c>
      <c r="J281" s="19">
        <f t="shared" si="8"/>
        <v>16340</v>
      </c>
    </row>
    <row r="282" spans="1:1020" ht="25.5" outlineLevel="3" x14ac:dyDescent="0.2">
      <c r="A282" s="16">
        <f t="shared" si="9"/>
        <v>274</v>
      </c>
      <c r="B282" s="22" t="s">
        <v>174</v>
      </c>
      <c r="C282" s="23" t="s">
        <v>49</v>
      </c>
      <c r="D282" s="23" t="s">
        <v>19</v>
      </c>
      <c r="E282" s="22" t="s">
        <v>210</v>
      </c>
      <c r="F282" s="23" t="s">
        <v>211</v>
      </c>
      <c r="G282" s="22" t="s">
        <v>71</v>
      </c>
      <c r="H282" s="24">
        <v>639529.81999999995</v>
      </c>
      <c r="I282" s="24">
        <v>105923.86</v>
      </c>
      <c r="J282" s="19">
        <f t="shared" si="8"/>
        <v>533605.96</v>
      </c>
    </row>
    <row r="283" spans="1:1020" ht="25.5" outlineLevel="3" x14ac:dyDescent="0.2">
      <c r="A283" s="16">
        <f t="shared" si="9"/>
        <v>275</v>
      </c>
      <c r="B283" s="22" t="s">
        <v>174</v>
      </c>
      <c r="C283" s="23" t="s">
        <v>49</v>
      </c>
      <c r="D283" s="23" t="s">
        <v>19</v>
      </c>
      <c r="E283" s="22" t="s">
        <v>210</v>
      </c>
      <c r="F283" s="23" t="s">
        <v>211</v>
      </c>
      <c r="G283" s="22" t="s">
        <v>27</v>
      </c>
      <c r="H283" s="24">
        <v>495417</v>
      </c>
      <c r="I283" s="24">
        <v>95475.88</v>
      </c>
      <c r="J283" s="19">
        <f t="shared" si="8"/>
        <v>399941.12</v>
      </c>
    </row>
    <row r="284" spans="1:1020" s="8" customFormat="1" outlineLevel="3" x14ac:dyDescent="0.2">
      <c r="A284" s="17">
        <f t="shared" si="9"/>
        <v>276</v>
      </c>
      <c r="B284" s="27" t="s">
        <v>212</v>
      </c>
      <c r="C284" s="28"/>
      <c r="D284" s="28"/>
      <c r="E284" s="27"/>
      <c r="F284" s="28" t="s">
        <v>213</v>
      </c>
      <c r="G284" s="27"/>
      <c r="H284" s="29">
        <v>63883700</v>
      </c>
      <c r="I284" s="29">
        <v>11636372.609999999</v>
      </c>
      <c r="J284" s="18">
        <f t="shared" si="8"/>
        <v>52247327.390000001</v>
      </c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  <c r="EH284" s="21"/>
      <c r="EI284" s="21"/>
      <c r="EJ284" s="21"/>
      <c r="EK284" s="21"/>
      <c r="EL284" s="21"/>
      <c r="EM284" s="21"/>
      <c r="EN284" s="21"/>
      <c r="EO284" s="21"/>
      <c r="EP284" s="21"/>
      <c r="EQ284" s="21"/>
      <c r="ER284" s="21"/>
      <c r="ES284" s="21"/>
      <c r="ET284" s="21"/>
      <c r="EU284" s="21"/>
      <c r="EV284" s="21"/>
      <c r="EW284" s="21"/>
      <c r="EX284" s="21"/>
      <c r="EY284" s="21"/>
      <c r="EZ284" s="21"/>
      <c r="FA284" s="21"/>
      <c r="FB284" s="21"/>
      <c r="FC284" s="21"/>
      <c r="FD284" s="21"/>
      <c r="FE284" s="21"/>
      <c r="FF284" s="21"/>
      <c r="FG284" s="21"/>
      <c r="FH284" s="21"/>
      <c r="FI284" s="21"/>
      <c r="FJ284" s="21"/>
      <c r="FK284" s="21"/>
      <c r="FL284" s="21"/>
      <c r="FM284" s="21"/>
      <c r="FN284" s="21"/>
      <c r="FO284" s="21"/>
      <c r="FP284" s="21"/>
      <c r="FQ284" s="21"/>
      <c r="FR284" s="21"/>
      <c r="FS284" s="21"/>
      <c r="FT284" s="21"/>
      <c r="FU284" s="21"/>
      <c r="FV284" s="21"/>
      <c r="FW284" s="21"/>
      <c r="FX284" s="21"/>
      <c r="FY284" s="21"/>
      <c r="FZ284" s="21"/>
      <c r="GA284" s="21"/>
      <c r="GB284" s="21"/>
      <c r="GC284" s="21"/>
      <c r="GD284" s="21"/>
      <c r="GE284" s="21"/>
      <c r="GF284" s="21"/>
      <c r="GG284" s="21"/>
      <c r="GH284" s="21"/>
      <c r="GI284" s="21"/>
      <c r="GJ284" s="21"/>
      <c r="GK284" s="21"/>
      <c r="GL284" s="21"/>
      <c r="GM284" s="21"/>
      <c r="GN284" s="21"/>
      <c r="GO284" s="21"/>
      <c r="GP284" s="21"/>
      <c r="GQ284" s="21"/>
      <c r="GR284" s="21"/>
      <c r="GS284" s="21"/>
      <c r="GT284" s="21"/>
      <c r="GU284" s="21"/>
      <c r="GV284" s="21"/>
      <c r="GW284" s="21"/>
      <c r="GX284" s="21"/>
      <c r="GY284" s="21"/>
      <c r="GZ284" s="21"/>
      <c r="HA284" s="21"/>
      <c r="HB284" s="21"/>
      <c r="HC284" s="21"/>
      <c r="HD284" s="21"/>
      <c r="HE284" s="21"/>
      <c r="HF284" s="21"/>
      <c r="HG284" s="21"/>
      <c r="HH284" s="21"/>
      <c r="HI284" s="21"/>
      <c r="HJ284" s="21"/>
      <c r="HK284" s="21"/>
      <c r="HL284" s="21"/>
      <c r="HM284" s="21"/>
      <c r="HN284" s="21"/>
      <c r="HO284" s="21"/>
      <c r="HP284" s="21"/>
      <c r="HQ284" s="21"/>
      <c r="HR284" s="21"/>
      <c r="HS284" s="21"/>
      <c r="HT284" s="21"/>
      <c r="HU284" s="21"/>
      <c r="HV284" s="21"/>
      <c r="HW284" s="21"/>
      <c r="HX284" s="21"/>
      <c r="HY284" s="21"/>
      <c r="HZ284" s="21"/>
      <c r="IA284" s="21"/>
      <c r="IB284" s="21"/>
      <c r="IC284" s="21"/>
      <c r="ID284" s="21"/>
      <c r="IE284" s="21"/>
      <c r="IF284" s="21"/>
      <c r="IG284" s="21"/>
      <c r="IH284" s="21"/>
      <c r="II284" s="21"/>
      <c r="IJ284" s="21"/>
      <c r="IK284" s="21"/>
      <c r="IL284" s="21"/>
      <c r="IM284" s="21"/>
      <c r="IN284" s="21"/>
      <c r="IO284" s="21"/>
      <c r="IP284" s="21"/>
      <c r="IQ284" s="21"/>
      <c r="IR284" s="21"/>
      <c r="IS284" s="21"/>
      <c r="IT284" s="21"/>
      <c r="IU284" s="21"/>
      <c r="IV284" s="21"/>
      <c r="IW284" s="21"/>
      <c r="IX284" s="21"/>
      <c r="IY284" s="21"/>
      <c r="IZ284" s="21"/>
      <c r="JA284" s="21"/>
      <c r="JB284" s="21"/>
      <c r="JC284" s="21"/>
      <c r="JD284" s="21"/>
      <c r="JE284" s="21"/>
      <c r="JF284" s="21"/>
      <c r="JG284" s="21"/>
      <c r="JH284" s="21"/>
      <c r="JI284" s="21"/>
      <c r="JJ284" s="21"/>
      <c r="JK284" s="21"/>
      <c r="JL284" s="21"/>
      <c r="JM284" s="21"/>
      <c r="JN284" s="21"/>
      <c r="JO284" s="21"/>
      <c r="JP284" s="21"/>
      <c r="JQ284" s="21"/>
      <c r="JR284" s="21"/>
      <c r="JS284" s="21"/>
      <c r="JT284" s="21"/>
      <c r="JU284" s="21"/>
      <c r="JV284" s="21"/>
      <c r="JW284" s="21"/>
      <c r="JX284" s="21"/>
      <c r="JY284" s="21"/>
      <c r="JZ284" s="21"/>
      <c r="KA284" s="21"/>
      <c r="KB284" s="21"/>
      <c r="KC284" s="21"/>
      <c r="KD284" s="21"/>
      <c r="KE284" s="21"/>
      <c r="KF284" s="21"/>
      <c r="KG284" s="21"/>
      <c r="KH284" s="21"/>
      <c r="KI284" s="21"/>
      <c r="KJ284" s="21"/>
      <c r="KK284" s="21"/>
      <c r="KL284" s="21"/>
      <c r="KM284" s="21"/>
      <c r="KN284" s="21"/>
      <c r="KO284" s="21"/>
      <c r="KP284" s="21"/>
      <c r="KQ284" s="21"/>
      <c r="KR284" s="21"/>
      <c r="KS284" s="21"/>
      <c r="KT284" s="21"/>
      <c r="KU284" s="21"/>
      <c r="KV284" s="21"/>
      <c r="KW284" s="21"/>
      <c r="KX284" s="21"/>
      <c r="KY284" s="21"/>
      <c r="KZ284" s="21"/>
      <c r="LA284" s="21"/>
      <c r="LB284" s="21"/>
      <c r="LC284" s="21"/>
      <c r="LD284" s="21"/>
      <c r="LE284" s="21"/>
      <c r="LF284" s="21"/>
      <c r="LG284" s="21"/>
      <c r="LH284" s="21"/>
      <c r="LI284" s="21"/>
      <c r="LJ284" s="21"/>
      <c r="LK284" s="21"/>
      <c r="LL284" s="21"/>
      <c r="LM284" s="21"/>
      <c r="LN284" s="21"/>
      <c r="LO284" s="21"/>
      <c r="LP284" s="21"/>
      <c r="LQ284" s="21"/>
      <c r="LR284" s="21"/>
      <c r="LS284" s="21"/>
      <c r="LT284" s="21"/>
      <c r="LU284" s="21"/>
      <c r="LV284" s="21"/>
      <c r="LW284" s="21"/>
      <c r="LX284" s="21"/>
      <c r="LY284" s="21"/>
      <c r="LZ284" s="21"/>
      <c r="MA284" s="21"/>
      <c r="MB284" s="21"/>
      <c r="MC284" s="21"/>
      <c r="MD284" s="21"/>
      <c r="ME284" s="21"/>
      <c r="MF284" s="21"/>
      <c r="MG284" s="21"/>
      <c r="MH284" s="21"/>
      <c r="MI284" s="21"/>
      <c r="MJ284" s="21"/>
      <c r="MK284" s="21"/>
      <c r="ML284" s="21"/>
      <c r="MM284" s="21"/>
      <c r="MN284" s="21"/>
      <c r="MO284" s="21"/>
      <c r="MP284" s="21"/>
      <c r="MQ284" s="21"/>
      <c r="MR284" s="21"/>
      <c r="MS284" s="21"/>
      <c r="MT284" s="21"/>
      <c r="MU284" s="21"/>
      <c r="MV284" s="21"/>
      <c r="MW284" s="21"/>
      <c r="MX284" s="21"/>
      <c r="MY284" s="21"/>
      <c r="MZ284" s="21"/>
      <c r="NA284" s="21"/>
      <c r="NB284" s="21"/>
      <c r="NC284" s="21"/>
      <c r="ND284" s="21"/>
      <c r="NE284" s="21"/>
      <c r="NF284" s="21"/>
      <c r="NG284" s="21"/>
      <c r="NH284" s="21"/>
      <c r="NI284" s="21"/>
      <c r="NJ284" s="21"/>
      <c r="NK284" s="21"/>
      <c r="NL284" s="21"/>
      <c r="NM284" s="21"/>
      <c r="NN284" s="21"/>
      <c r="NO284" s="21"/>
      <c r="NP284" s="21"/>
      <c r="NQ284" s="21"/>
      <c r="NR284" s="21"/>
      <c r="NS284" s="21"/>
      <c r="NT284" s="21"/>
      <c r="NU284" s="21"/>
      <c r="NV284" s="21"/>
      <c r="NW284" s="21"/>
      <c r="NX284" s="21"/>
      <c r="NY284" s="21"/>
      <c r="NZ284" s="21"/>
      <c r="OA284" s="21"/>
      <c r="OB284" s="21"/>
      <c r="OC284" s="21"/>
      <c r="OD284" s="21"/>
      <c r="OE284" s="21"/>
      <c r="OF284" s="21"/>
      <c r="OG284" s="21"/>
      <c r="OH284" s="21"/>
      <c r="OI284" s="21"/>
      <c r="OJ284" s="21"/>
      <c r="OK284" s="21"/>
      <c r="OL284" s="21"/>
      <c r="OM284" s="21"/>
      <c r="ON284" s="21"/>
      <c r="OO284" s="21"/>
      <c r="OP284" s="21"/>
      <c r="OQ284" s="21"/>
      <c r="OR284" s="21"/>
      <c r="OS284" s="21"/>
      <c r="OT284" s="21"/>
      <c r="OU284" s="21"/>
      <c r="OV284" s="21"/>
      <c r="OW284" s="21"/>
      <c r="OX284" s="21"/>
      <c r="OY284" s="21"/>
      <c r="OZ284" s="21"/>
      <c r="PA284" s="21"/>
      <c r="PB284" s="21"/>
      <c r="PC284" s="21"/>
      <c r="PD284" s="21"/>
      <c r="PE284" s="21"/>
      <c r="PF284" s="21"/>
      <c r="PG284" s="21"/>
      <c r="PH284" s="21"/>
      <c r="PI284" s="21"/>
      <c r="PJ284" s="21"/>
      <c r="PK284" s="21"/>
      <c r="PL284" s="21"/>
      <c r="PM284" s="21"/>
      <c r="PN284" s="21"/>
      <c r="PO284" s="21"/>
      <c r="PP284" s="21"/>
      <c r="PQ284" s="21"/>
      <c r="PR284" s="21"/>
      <c r="PS284" s="21"/>
      <c r="PT284" s="21"/>
      <c r="PU284" s="21"/>
      <c r="PV284" s="21"/>
      <c r="PW284" s="21"/>
      <c r="PX284" s="21"/>
      <c r="PY284" s="21"/>
      <c r="PZ284" s="21"/>
      <c r="QA284" s="21"/>
      <c r="QB284" s="21"/>
      <c r="QC284" s="21"/>
      <c r="QD284" s="21"/>
      <c r="QE284" s="21"/>
      <c r="QF284" s="21"/>
      <c r="QG284" s="21"/>
      <c r="QH284" s="21"/>
      <c r="QI284" s="21"/>
      <c r="QJ284" s="21"/>
      <c r="QK284" s="21"/>
      <c r="QL284" s="21"/>
      <c r="QM284" s="21"/>
      <c r="QN284" s="21"/>
      <c r="QO284" s="21"/>
      <c r="QP284" s="21"/>
      <c r="QQ284" s="21"/>
      <c r="QR284" s="21"/>
      <c r="QS284" s="21"/>
      <c r="QT284" s="21"/>
      <c r="QU284" s="21"/>
      <c r="QV284" s="21"/>
      <c r="QW284" s="21"/>
      <c r="QX284" s="21"/>
      <c r="QY284" s="21"/>
      <c r="QZ284" s="21"/>
      <c r="RA284" s="21"/>
      <c r="RB284" s="21"/>
      <c r="RC284" s="21"/>
      <c r="RD284" s="21"/>
      <c r="RE284" s="21"/>
      <c r="RF284" s="21"/>
      <c r="RG284" s="21"/>
      <c r="RH284" s="21"/>
      <c r="RI284" s="21"/>
      <c r="RJ284" s="21"/>
      <c r="RK284" s="21"/>
      <c r="RL284" s="21"/>
      <c r="RM284" s="21"/>
      <c r="RN284" s="21"/>
      <c r="RO284" s="21"/>
      <c r="RP284" s="21"/>
      <c r="RQ284" s="21"/>
      <c r="RR284" s="21"/>
      <c r="RS284" s="21"/>
      <c r="RT284" s="21"/>
      <c r="RU284" s="21"/>
      <c r="RV284" s="21"/>
      <c r="RW284" s="21"/>
      <c r="RX284" s="21"/>
      <c r="RY284" s="21"/>
      <c r="RZ284" s="21"/>
      <c r="SA284" s="21"/>
      <c r="SB284" s="21"/>
      <c r="SC284" s="21"/>
      <c r="SD284" s="21"/>
      <c r="SE284" s="21"/>
      <c r="SF284" s="21"/>
      <c r="SG284" s="21"/>
      <c r="SH284" s="21"/>
      <c r="SI284" s="21"/>
      <c r="SJ284" s="21"/>
      <c r="SK284" s="21"/>
      <c r="SL284" s="21"/>
      <c r="SM284" s="21"/>
      <c r="SN284" s="21"/>
      <c r="SO284" s="21"/>
      <c r="SP284" s="21"/>
      <c r="SQ284" s="21"/>
      <c r="SR284" s="21"/>
      <c r="SS284" s="21"/>
      <c r="ST284" s="21"/>
      <c r="SU284" s="21"/>
      <c r="SV284" s="21"/>
      <c r="SW284" s="21"/>
      <c r="SX284" s="21"/>
      <c r="SY284" s="21"/>
      <c r="SZ284" s="21"/>
      <c r="TA284" s="21"/>
      <c r="TB284" s="21"/>
      <c r="TC284" s="21"/>
      <c r="TD284" s="21"/>
      <c r="TE284" s="21"/>
      <c r="TF284" s="21"/>
      <c r="TG284" s="21"/>
      <c r="TH284" s="21"/>
      <c r="TI284" s="21"/>
      <c r="TJ284" s="21"/>
      <c r="TK284" s="21"/>
      <c r="TL284" s="21"/>
      <c r="TM284" s="21"/>
      <c r="TN284" s="21"/>
      <c r="TO284" s="21"/>
      <c r="TP284" s="21"/>
      <c r="TQ284" s="21"/>
      <c r="TR284" s="21"/>
      <c r="TS284" s="21"/>
      <c r="TT284" s="21"/>
      <c r="TU284" s="21"/>
      <c r="TV284" s="21"/>
      <c r="TW284" s="21"/>
      <c r="TX284" s="21"/>
      <c r="TY284" s="21"/>
      <c r="TZ284" s="21"/>
      <c r="UA284" s="21"/>
      <c r="UB284" s="21"/>
      <c r="UC284" s="21"/>
      <c r="UD284" s="21"/>
      <c r="UE284" s="21"/>
      <c r="UF284" s="21"/>
      <c r="UG284" s="21"/>
      <c r="UH284" s="21"/>
      <c r="UI284" s="21"/>
      <c r="UJ284" s="21"/>
      <c r="UK284" s="21"/>
      <c r="UL284" s="21"/>
      <c r="UM284" s="21"/>
      <c r="UN284" s="21"/>
      <c r="UO284" s="21"/>
      <c r="UP284" s="21"/>
      <c r="UQ284" s="21"/>
      <c r="UR284" s="21"/>
      <c r="US284" s="21"/>
      <c r="UT284" s="21"/>
      <c r="UU284" s="21"/>
      <c r="UV284" s="21"/>
      <c r="UW284" s="21"/>
      <c r="UX284" s="21"/>
      <c r="UY284" s="21"/>
      <c r="UZ284" s="21"/>
      <c r="VA284" s="21"/>
      <c r="VB284" s="21"/>
      <c r="VC284" s="21"/>
      <c r="VD284" s="21"/>
      <c r="VE284" s="21"/>
      <c r="VF284" s="21"/>
      <c r="VG284" s="21"/>
      <c r="VH284" s="21"/>
      <c r="VI284" s="21"/>
      <c r="VJ284" s="21"/>
      <c r="VK284" s="21"/>
      <c r="VL284" s="21"/>
      <c r="VM284" s="21"/>
      <c r="VN284" s="21"/>
      <c r="VO284" s="21"/>
      <c r="VP284" s="21"/>
      <c r="VQ284" s="21"/>
      <c r="VR284" s="21"/>
      <c r="VS284" s="21"/>
      <c r="VT284" s="21"/>
      <c r="VU284" s="21"/>
      <c r="VV284" s="21"/>
      <c r="VW284" s="21"/>
      <c r="VX284" s="21"/>
      <c r="VY284" s="21"/>
      <c r="VZ284" s="21"/>
      <c r="WA284" s="21"/>
      <c r="WB284" s="21"/>
      <c r="WC284" s="21"/>
      <c r="WD284" s="21"/>
      <c r="WE284" s="21"/>
      <c r="WF284" s="21"/>
      <c r="WG284" s="21"/>
      <c r="WH284" s="21"/>
      <c r="WI284" s="21"/>
      <c r="WJ284" s="21"/>
      <c r="WK284" s="21"/>
      <c r="WL284" s="21"/>
      <c r="WM284" s="21"/>
      <c r="WN284" s="21"/>
      <c r="WO284" s="21"/>
      <c r="WP284" s="21"/>
      <c r="WQ284" s="21"/>
      <c r="WR284" s="21"/>
      <c r="WS284" s="21"/>
      <c r="WT284" s="21"/>
      <c r="WU284" s="21"/>
      <c r="WV284" s="21"/>
      <c r="WW284" s="21"/>
      <c r="WX284" s="21"/>
      <c r="WY284" s="21"/>
      <c r="WZ284" s="21"/>
      <c r="XA284" s="21"/>
      <c r="XB284" s="21"/>
      <c r="XC284" s="21"/>
      <c r="XD284" s="21"/>
      <c r="XE284" s="21"/>
      <c r="XF284" s="21"/>
      <c r="XG284" s="21"/>
      <c r="XH284" s="21"/>
      <c r="XI284" s="21"/>
      <c r="XJ284" s="21"/>
      <c r="XK284" s="21"/>
      <c r="XL284" s="21"/>
      <c r="XM284" s="21"/>
      <c r="XN284" s="21"/>
      <c r="XO284" s="21"/>
      <c r="XP284" s="21"/>
      <c r="XQ284" s="21"/>
      <c r="XR284" s="21"/>
      <c r="XS284" s="21"/>
      <c r="XT284" s="21"/>
      <c r="XU284" s="21"/>
      <c r="XV284" s="21"/>
      <c r="XW284" s="21"/>
      <c r="XX284" s="21"/>
      <c r="XY284" s="21"/>
      <c r="XZ284" s="21"/>
      <c r="YA284" s="21"/>
      <c r="YB284" s="21"/>
      <c r="YC284" s="21"/>
      <c r="YD284" s="21"/>
      <c r="YE284" s="21"/>
      <c r="YF284" s="21"/>
      <c r="YG284" s="21"/>
      <c r="YH284" s="21"/>
      <c r="YI284" s="21"/>
      <c r="YJ284" s="21"/>
      <c r="YK284" s="21"/>
      <c r="YL284" s="21"/>
      <c r="YM284" s="21"/>
      <c r="YN284" s="21"/>
      <c r="YO284" s="21"/>
      <c r="YP284" s="21"/>
      <c r="YQ284" s="21"/>
      <c r="YR284" s="21"/>
      <c r="YS284" s="21"/>
      <c r="YT284" s="21"/>
      <c r="YU284" s="21"/>
      <c r="YV284" s="21"/>
      <c r="YW284" s="21"/>
      <c r="YX284" s="21"/>
      <c r="YY284" s="21"/>
      <c r="YZ284" s="21"/>
      <c r="ZA284" s="21"/>
      <c r="ZB284" s="21"/>
      <c r="ZC284" s="21"/>
      <c r="ZD284" s="21"/>
      <c r="ZE284" s="21"/>
      <c r="ZF284" s="21"/>
      <c r="ZG284" s="21"/>
      <c r="ZH284" s="21"/>
      <c r="ZI284" s="21"/>
      <c r="ZJ284" s="21"/>
      <c r="ZK284" s="21"/>
      <c r="ZL284" s="21"/>
      <c r="ZM284" s="21"/>
      <c r="ZN284" s="21"/>
      <c r="ZO284" s="21"/>
      <c r="ZP284" s="21"/>
      <c r="ZQ284" s="21"/>
      <c r="ZR284" s="21"/>
      <c r="ZS284" s="21"/>
      <c r="ZT284" s="21"/>
      <c r="ZU284" s="21"/>
      <c r="ZV284" s="21"/>
      <c r="ZW284" s="21"/>
      <c r="ZX284" s="21"/>
      <c r="ZY284" s="21"/>
      <c r="ZZ284" s="21"/>
      <c r="AAA284" s="21"/>
      <c r="AAB284" s="21"/>
      <c r="AAC284" s="21"/>
      <c r="AAD284" s="21"/>
      <c r="AAE284" s="21"/>
      <c r="AAF284" s="21"/>
      <c r="AAG284" s="21"/>
      <c r="AAH284" s="21"/>
      <c r="AAI284" s="21"/>
      <c r="AAJ284" s="21"/>
      <c r="AAK284" s="21"/>
      <c r="AAL284" s="21"/>
      <c r="AAM284" s="21"/>
      <c r="AAN284" s="21"/>
      <c r="AAO284" s="21"/>
      <c r="AAP284" s="21"/>
      <c r="AAQ284" s="21"/>
      <c r="AAR284" s="21"/>
      <c r="AAS284" s="21"/>
      <c r="AAT284" s="21"/>
      <c r="AAU284" s="21"/>
      <c r="AAV284" s="21"/>
      <c r="AAW284" s="21"/>
      <c r="AAX284" s="21"/>
      <c r="AAY284" s="21"/>
      <c r="AAZ284" s="21"/>
      <c r="ABA284" s="21"/>
      <c r="ABB284" s="21"/>
      <c r="ABC284" s="21"/>
      <c r="ABD284" s="21"/>
      <c r="ABE284" s="21"/>
      <c r="ABF284" s="21"/>
      <c r="ABG284" s="21"/>
      <c r="ABH284" s="21"/>
      <c r="ABI284" s="21"/>
      <c r="ABJ284" s="21"/>
      <c r="ABK284" s="21"/>
      <c r="ABL284" s="21"/>
      <c r="ABM284" s="21"/>
      <c r="ABN284" s="21"/>
      <c r="ABO284" s="21"/>
      <c r="ABP284" s="21"/>
      <c r="ABQ284" s="21"/>
      <c r="ABR284" s="21"/>
      <c r="ABS284" s="21"/>
      <c r="ABT284" s="21"/>
      <c r="ABU284" s="21"/>
      <c r="ABV284" s="21"/>
      <c r="ABW284" s="21"/>
      <c r="ABX284" s="21"/>
      <c r="ABY284" s="21"/>
      <c r="ABZ284" s="21"/>
      <c r="ACA284" s="21"/>
      <c r="ACB284" s="21"/>
      <c r="ACC284" s="21"/>
      <c r="ACD284" s="21"/>
      <c r="ACE284" s="21"/>
      <c r="ACF284" s="21"/>
      <c r="ACG284" s="21"/>
      <c r="ACH284" s="21"/>
      <c r="ACI284" s="21"/>
      <c r="ACJ284" s="21"/>
      <c r="ACK284" s="21"/>
      <c r="ACL284" s="21"/>
      <c r="ACM284" s="21"/>
      <c r="ACN284" s="21"/>
      <c r="ACO284" s="21"/>
      <c r="ACP284" s="21"/>
      <c r="ACQ284" s="21"/>
      <c r="ACR284" s="21"/>
      <c r="ACS284" s="21"/>
      <c r="ACT284" s="21"/>
      <c r="ACU284" s="21"/>
      <c r="ACV284" s="21"/>
      <c r="ACW284" s="21"/>
      <c r="ACX284" s="21"/>
      <c r="ACY284" s="21"/>
      <c r="ACZ284" s="21"/>
      <c r="ADA284" s="21"/>
      <c r="ADB284" s="21"/>
      <c r="ADC284" s="21"/>
      <c r="ADD284" s="21"/>
      <c r="ADE284" s="21"/>
      <c r="ADF284" s="21"/>
      <c r="ADG284" s="21"/>
      <c r="ADH284" s="21"/>
      <c r="ADI284" s="21"/>
      <c r="ADJ284" s="21"/>
      <c r="ADK284" s="21"/>
      <c r="ADL284" s="21"/>
      <c r="ADM284" s="21"/>
      <c r="ADN284" s="21"/>
      <c r="ADO284" s="21"/>
      <c r="ADP284" s="21"/>
      <c r="ADQ284" s="21"/>
      <c r="ADR284" s="21"/>
      <c r="ADS284" s="21"/>
      <c r="ADT284" s="21"/>
      <c r="ADU284" s="21"/>
      <c r="ADV284" s="21"/>
      <c r="ADW284" s="21"/>
      <c r="ADX284" s="21"/>
      <c r="ADY284" s="21"/>
      <c r="ADZ284" s="21"/>
      <c r="AEA284" s="21"/>
      <c r="AEB284" s="21"/>
      <c r="AEC284" s="21"/>
      <c r="AED284" s="21"/>
      <c r="AEE284" s="21"/>
      <c r="AEF284" s="21"/>
      <c r="AEG284" s="21"/>
      <c r="AEH284" s="21"/>
      <c r="AEI284" s="21"/>
      <c r="AEJ284" s="21"/>
      <c r="AEK284" s="21"/>
      <c r="AEL284" s="21"/>
      <c r="AEM284" s="21"/>
      <c r="AEN284" s="21"/>
      <c r="AEO284" s="21"/>
      <c r="AEP284" s="21"/>
      <c r="AEQ284" s="21"/>
      <c r="AER284" s="21"/>
      <c r="AES284" s="21"/>
      <c r="AET284" s="21"/>
      <c r="AEU284" s="21"/>
      <c r="AEV284" s="21"/>
      <c r="AEW284" s="21"/>
      <c r="AEX284" s="21"/>
      <c r="AEY284" s="21"/>
      <c r="AEZ284" s="21"/>
      <c r="AFA284" s="21"/>
      <c r="AFB284" s="21"/>
      <c r="AFC284" s="21"/>
      <c r="AFD284" s="21"/>
      <c r="AFE284" s="21"/>
      <c r="AFF284" s="21"/>
      <c r="AFG284" s="21"/>
      <c r="AFH284" s="21"/>
      <c r="AFI284" s="21"/>
      <c r="AFJ284" s="21"/>
      <c r="AFK284" s="21"/>
      <c r="AFL284" s="21"/>
      <c r="AFM284" s="21"/>
      <c r="AFN284" s="21"/>
      <c r="AFO284" s="21"/>
      <c r="AFP284" s="21"/>
      <c r="AFQ284" s="21"/>
      <c r="AFR284" s="21"/>
      <c r="AFS284" s="21"/>
      <c r="AFT284" s="21"/>
      <c r="AFU284" s="21"/>
      <c r="AFV284" s="21"/>
      <c r="AFW284" s="21"/>
      <c r="AFX284" s="21"/>
      <c r="AFY284" s="21"/>
      <c r="AFZ284" s="21"/>
      <c r="AGA284" s="21"/>
      <c r="AGB284" s="21"/>
      <c r="AGC284" s="21"/>
      <c r="AGD284" s="21"/>
      <c r="AGE284" s="21"/>
      <c r="AGF284" s="21"/>
      <c r="AGG284" s="21"/>
      <c r="AGH284" s="21"/>
      <c r="AGI284" s="21"/>
      <c r="AGJ284" s="21"/>
      <c r="AGK284" s="21"/>
      <c r="AGL284" s="21"/>
      <c r="AGM284" s="21"/>
      <c r="AGN284" s="21"/>
      <c r="AGO284" s="21"/>
      <c r="AGP284" s="21"/>
      <c r="AGQ284" s="21"/>
      <c r="AGR284" s="21"/>
      <c r="AGS284" s="21"/>
      <c r="AGT284" s="21"/>
      <c r="AGU284" s="21"/>
      <c r="AGV284" s="21"/>
      <c r="AGW284" s="21"/>
      <c r="AGX284" s="21"/>
      <c r="AGY284" s="21"/>
      <c r="AGZ284" s="21"/>
      <c r="AHA284" s="21"/>
      <c r="AHB284" s="21"/>
      <c r="AHC284" s="21"/>
      <c r="AHD284" s="21"/>
      <c r="AHE284" s="21"/>
      <c r="AHF284" s="21"/>
      <c r="AHG284" s="21"/>
      <c r="AHH284" s="21"/>
      <c r="AHI284" s="21"/>
      <c r="AHJ284" s="21"/>
      <c r="AHK284" s="21"/>
      <c r="AHL284" s="21"/>
      <c r="AHM284" s="21"/>
      <c r="AHN284" s="21"/>
      <c r="AHO284" s="21"/>
      <c r="AHP284" s="21"/>
      <c r="AHQ284" s="21"/>
      <c r="AHR284" s="21"/>
      <c r="AHS284" s="21"/>
      <c r="AHT284" s="21"/>
      <c r="AHU284" s="21"/>
      <c r="AHV284" s="21"/>
      <c r="AHW284" s="21"/>
      <c r="AHX284" s="21"/>
      <c r="AHY284" s="21"/>
      <c r="AHZ284" s="21"/>
      <c r="AIA284" s="21"/>
      <c r="AIB284" s="21"/>
      <c r="AIC284" s="21"/>
      <c r="AID284" s="21"/>
      <c r="AIE284" s="21"/>
      <c r="AIF284" s="21"/>
      <c r="AIG284" s="21"/>
      <c r="AIH284" s="21"/>
      <c r="AII284" s="21"/>
      <c r="AIJ284" s="21"/>
      <c r="AIK284" s="21"/>
      <c r="AIL284" s="21"/>
      <c r="AIM284" s="21"/>
      <c r="AIN284" s="21"/>
      <c r="AIO284" s="21"/>
      <c r="AIP284" s="21"/>
      <c r="AIQ284" s="21"/>
      <c r="AIR284" s="21"/>
      <c r="AIS284" s="21"/>
      <c r="AIT284" s="21"/>
      <c r="AIU284" s="21"/>
      <c r="AIV284" s="21"/>
      <c r="AIW284" s="21"/>
      <c r="AIX284" s="21"/>
      <c r="AIY284" s="21"/>
      <c r="AIZ284" s="21"/>
      <c r="AJA284" s="21"/>
      <c r="AJB284" s="21"/>
      <c r="AJC284" s="21"/>
      <c r="AJD284" s="21"/>
      <c r="AJE284" s="21"/>
      <c r="AJF284" s="21"/>
      <c r="AJG284" s="21"/>
      <c r="AJH284" s="21"/>
      <c r="AJI284" s="21"/>
      <c r="AJJ284" s="21"/>
      <c r="AJK284" s="21"/>
      <c r="AJL284" s="21"/>
      <c r="AJM284" s="21"/>
      <c r="AJN284" s="21"/>
      <c r="AJO284" s="21"/>
      <c r="AJP284" s="21"/>
      <c r="AJQ284" s="21"/>
      <c r="AJR284" s="21"/>
      <c r="AJS284" s="21"/>
      <c r="AJT284" s="21"/>
      <c r="AJU284" s="21"/>
      <c r="AJV284" s="21"/>
      <c r="AJW284" s="21"/>
      <c r="AJX284" s="21"/>
      <c r="AJY284" s="21"/>
      <c r="AJZ284" s="21"/>
      <c r="AKA284" s="21"/>
      <c r="AKB284" s="21"/>
      <c r="AKC284" s="21"/>
      <c r="AKD284" s="21"/>
      <c r="AKE284" s="21"/>
      <c r="AKF284" s="21"/>
      <c r="AKG284" s="21"/>
      <c r="AKH284" s="21"/>
      <c r="AKI284" s="21"/>
      <c r="AKJ284" s="21"/>
      <c r="AKK284" s="21"/>
      <c r="AKL284" s="21"/>
      <c r="AKM284" s="21"/>
      <c r="AKN284" s="21"/>
      <c r="AKO284" s="21"/>
      <c r="AKP284" s="21"/>
      <c r="AKQ284" s="21"/>
      <c r="AKR284" s="21"/>
      <c r="AKS284" s="21"/>
      <c r="AKT284" s="21"/>
      <c r="AKU284" s="21"/>
      <c r="AKV284" s="21"/>
      <c r="AKW284" s="21"/>
      <c r="AKX284" s="21"/>
      <c r="AKY284" s="21"/>
      <c r="AKZ284" s="21"/>
      <c r="ALA284" s="21"/>
      <c r="ALB284" s="21"/>
      <c r="ALC284" s="21"/>
      <c r="ALD284" s="21"/>
      <c r="ALE284" s="21"/>
      <c r="ALF284" s="21"/>
      <c r="ALG284" s="21"/>
      <c r="ALH284" s="21"/>
      <c r="ALI284" s="21"/>
      <c r="ALJ284" s="21"/>
      <c r="ALK284" s="21"/>
      <c r="ALL284" s="21"/>
      <c r="ALM284" s="21"/>
      <c r="ALN284" s="21"/>
      <c r="ALO284" s="21"/>
      <c r="ALP284" s="21"/>
      <c r="ALQ284" s="21"/>
      <c r="ALR284" s="21"/>
      <c r="ALS284" s="21"/>
      <c r="ALT284" s="21"/>
      <c r="ALU284" s="21"/>
      <c r="ALV284" s="21"/>
      <c r="ALW284" s="21"/>
      <c r="ALX284" s="21"/>
      <c r="ALY284" s="21"/>
      <c r="ALZ284" s="21"/>
      <c r="AMA284" s="21"/>
      <c r="AMB284" s="21"/>
      <c r="AMC284" s="21"/>
      <c r="AMD284" s="21"/>
      <c r="AME284" s="21"/>
      <c r="AMF284" s="21"/>
    </row>
    <row r="285" spans="1:1020" outlineLevel="3" x14ac:dyDescent="0.2">
      <c r="A285" s="16">
        <f t="shared" si="9"/>
        <v>277</v>
      </c>
      <c r="B285" s="22" t="s">
        <v>212</v>
      </c>
      <c r="C285" s="23" t="s">
        <v>76</v>
      </c>
      <c r="D285" s="23"/>
      <c r="E285" s="22"/>
      <c r="F285" s="23"/>
      <c r="G285" s="22"/>
      <c r="H285" s="24">
        <v>24986515.82</v>
      </c>
      <c r="I285" s="24">
        <v>4230385.5</v>
      </c>
      <c r="J285" s="19">
        <f t="shared" si="8"/>
        <v>20756130.32</v>
      </c>
    </row>
    <row r="286" spans="1:1020" outlineLevel="3" x14ac:dyDescent="0.2">
      <c r="A286" s="16">
        <f t="shared" si="9"/>
        <v>278</v>
      </c>
      <c r="B286" s="22" t="s">
        <v>212</v>
      </c>
      <c r="C286" s="23" t="s">
        <v>76</v>
      </c>
      <c r="D286" s="23" t="s">
        <v>45</v>
      </c>
      <c r="E286" s="22"/>
      <c r="F286" s="23"/>
      <c r="G286" s="22"/>
      <c r="H286" s="24">
        <v>14399653.619999999</v>
      </c>
      <c r="I286" s="24">
        <v>2852316.41</v>
      </c>
      <c r="J286" s="19">
        <f t="shared" si="8"/>
        <v>11547337.209999999</v>
      </c>
    </row>
    <row r="287" spans="1:1020" ht="25.5" outlineLevel="3" x14ac:dyDescent="0.2">
      <c r="A287" s="16">
        <f t="shared" si="9"/>
        <v>279</v>
      </c>
      <c r="B287" s="22" t="s">
        <v>212</v>
      </c>
      <c r="C287" s="23" t="s">
        <v>76</v>
      </c>
      <c r="D287" s="23" t="s">
        <v>45</v>
      </c>
      <c r="E287" s="22" t="s">
        <v>214</v>
      </c>
      <c r="F287" s="25" t="s">
        <v>215</v>
      </c>
      <c r="G287" s="22" t="s">
        <v>79</v>
      </c>
      <c r="H287" s="24">
        <v>36916.47</v>
      </c>
      <c r="I287" s="24">
        <v>3076.37</v>
      </c>
      <c r="J287" s="19">
        <f t="shared" si="8"/>
        <v>33840.1</v>
      </c>
    </row>
    <row r="288" spans="1:1020" ht="38.25" outlineLevel="3" x14ac:dyDescent="0.2">
      <c r="A288" s="16">
        <f t="shared" si="9"/>
        <v>280</v>
      </c>
      <c r="B288" s="22" t="s">
        <v>212</v>
      </c>
      <c r="C288" s="23" t="s">
        <v>76</v>
      </c>
      <c r="D288" s="23" t="s">
        <v>45</v>
      </c>
      <c r="E288" s="22" t="s">
        <v>216</v>
      </c>
      <c r="F288" s="25" t="s">
        <v>217</v>
      </c>
      <c r="G288" s="22" t="s">
        <v>79</v>
      </c>
      <c r="H288" s="24">
        <v>7596.04</v>
      </c>
      <c r="I288" s="24">
        <v>1266.02</v>
      </c>
      <c r="J288" s="19">
        <f t="shared" si="8"/>
        <v>6330.02</v>
      </c>
    </row>
    <row r="289" spans="1:1024" ht="25.5" outlineLevel="3" x14ac:dyDescent="0.2">
      <c r="A289" s="16">
        <f t="shared" si="9"/>
        <v>281</v>
      </c>
      <c r="B289" s="22" t="s">
        <v>212</v>
      </c>
      <c r="C289" s="23" t="s">
        <v>76</v>
      </c>
      <c r="D289" s="23" t="s">
        <v>45</v>
      </c>
      <c r="E289" s="22" t="s">
        <v>402</v>
      </c>
      <c r="F289" s="23" t="s">
        <v>403</v>
      </c>
      <c r="G289" s="22" t="s">
        <v>79</v>
      </c>
      <c r="H289" s="24">
        <v>522753</v>
      </c>
      <c r="I289" s="24">
        <v>0</v>
      </c>
      <c r="J289" s="19">
        <f t="shared" si="8"/>
        <v>522753</v>
      </c>
    </row>
    <row r="290" spans="1:1024" ht="25.5" outlineLevel="3" x14ac:dyDescent="0.2">
      <c r="A290" s="16">
        <f t="shared" si="9"/>
        <v>282</v>
      </c>
      <c r="B290" s="22" t="s">
        <v>212</v>
      </c>
      <c r="C290" s="23" t="s">
        <v>76</v>
      </c>
      <c r="D290" s="23" t="s">
        <v>45</v>
      </c>
      <c r="E290" s="22" t="s">
        <v>218</v>
      </c>
      <c r="F290" s="23" t="s">
        <v>219</v>
      </c>
      <c r="G290" s="22" t="s">
        <v>79</v>
      </c>
      <c r="H290" s="24">
        <v>6034444.4000000004</v>
      </c>
      <c r="I290" s="24">
        <v>1321170.6200000001</v>
      </c>
      <c r="J290" s="19">
        <f t="shared" si="8"/>
        <v>4713273.78</v>
      </c>
    </row>
    <row r="291" spans="1:1024" ht="25.5" outlineLevel="3" x14ac:dyDescent="0.2">
      <c r="A291" s="16">
        <f t="shared" si="9"/>
        <v>283</v>
      </c>
      <c r="B291" s="22" t="s">
        <v>212</v>
      </c>
      <c r="C291" s="23" t="s">
        <v>76</v>
      </c>
      <c r="D291" s="23" t="s">
        <v>45</v>
      </c>
      <c r="E291" s="22" t="s">
        <v>220</v>
      </c>
      <c r="F291" s="23" t="s">
        <v>221</v>
      </c>
      <c r="G291" s="22" t="s">
        <v>79</v>
      </c>
      <c r="H291" s="24">
        <v>266600</v>
      </c>
      <c r="I291" s="24">
        <v>74000</v>
      </c>
      <c r="J291" s="19">
        <f t="shared" si="8"/>
        <v>192600</v>
      </c>
    </row>
    <row r="292" spans="1:1024" ht="25.5" outlineLevel="3" x14ac:dyDescent="0.2">
      <c r="A292" s="16">
        <f t="shared" si="9"/>
        <v>284</v>
      </c>
      <c r="B292" s="22" t="s">
        <v>212</v>
      </c>
      <c r="C292" s="23" t="s">
        <v>76</v>
      </c>
      <c r="D292" s="23" t="s">
        <v>45</v>
      </c>
      <c r="E292" s="22" t="s">
        <v>222</v>
      </c>
      <c r="F292" s="23" t="s">
        <v>223</v>
      </c>
      <c r="G292" s="22" t="s">
        <v>79</v>
      </c>
      <c r="H292" s="24">
        <v>80348</v>
      </c>
      <c r="I292" s="24">
        <v>16255</v>
      </c>
      <c r="J292" s="19">
        <f t="shared" si="8"/>
        <v>64093</v>
      </c>
    </row>
    <row r="293" spans="1:1024" ht="38.25" outlineLevel="3" x14ac:dyDescent="0.2">
      <c r="A293" s="16">
        <f t="shared" si="9"/>
        <v>285</v>
      </c>
      <c r="B293" s="22" t="s">
        <v>212</v>
      </c>
      <c r="C293" s="23" t="s">
        <v>76</v>
      </c>
      <c r="D293" s="23" t="s">
        <v>45</v>
      </c>
      <c r="E293" s="22" t="s">
        <v>224</v>
      </c>
      <c r="F293" s="25" t="s">
        <v>225</v>
      </c>
      <c r="G293" s="22" t="s">
        <v>79</v>
      </c>
      <c r="H293" s="24">
        <v>55213.21</v>
      </c>
      <c r="I293" s="24">
        <v>7472.21</v>
      </c>
      <c r="J293" s="19">
        <f t="shared" si="8"/>
        <v>47741</v>
      </c>
    </row>
    <row r="294" spans="1:1024" ht="38.25" outlineLevel="3" x14ac:dyDescent="0.2">
      <c r="A294" s="16">
        <f t="shared" si="9"/>
        <v>286</v>
      </c>
      <c r="B294" s="22" t="s">
        <v>212</v>
      </c>
      <c r="C294" s="23" t="s">
        <v>76</v>
      </c>
      <c r="D294" s="23" t="s">
        <v>45</v>
      </c>
      <c r="E294" s="22" t="s">
        <v>226</v>
      </c>
      <c r="F294" s="25" t="s">
        <v>227</v>
      </c>
      <c r="G294" s="22" t="s">
        <v>79</v>
      </c>
      <c r="H294" s="24">
        <v>15192.14</v>
      </c>
      <c r="I294" s="24">
        <v>2527.75</v>
      </c>
      <c r="J294" s="19">
        <f t="shared" si="8"/>
        <v>12664.39</v>
      </c>
    </row>
    <row r="295" spans="1:1024" ht="25.5" outlineLevel="3" x14ac:dyDescent="0.2">
      <c r="A295" s="16">
        <f t="shared" si="9"/>
        <v>287</v>
      </c>
      <c r="B295" s="22" t="s">
        <v>212</v>
      </c>
      <c r="C295" s="23" t="s">
        <v>76</v>
      </c>
      <c r="D295" s="23" t="s">
        <v>45</v>
      </c>
      <c r="E295" s="22" t="s">
        <v>404</v>
      </c>
      <c r="F295" s="23" t="s">
        <v>405</v>
      </c>
      <c r="G295" s="22" t="s">
        <v>79</v>
      </c>
      <c r="H295" s="24">
        <v>587202</v>
      </c>
      <c r="I295" s="24">
        <v>0</v>
      </c>
      <c r="J295" s="19">
        <f t="shared" si="8"/>
        <v>587202</v>
      </c>
    </row>
    <row r="296" spans="1:1024" ht="25.5" outlineLevel="3" x14ac:dyDescent="0.2">
      <c r="A296" s="16">
        <f t="shared" si="9"/>
        <v>288</v>
      </c>
      <c r="B296" s="22" t="s">
        <v>212</v>
      </c>
      <c r="C296" s="23" t="s">
        <v>76</v>
      </c>
      <c r="D296" s="23" t="s">
        <v>45</v>
      </c>
      <c r="E296" s="22" t="s">
        <v>228</v>
      </c>
      <c r="F296" s="23" t="s">
        <v>229</v>
      </c>
      <c r="G296" s="22" t="s">
        <v>79</v>
      </c>
      <c r="H296" s="24">
        <v>6297658.3600000003</v>
      </c>
      <c r="I296" s="24">
        <v>1298498.44</v>
      </c>
      <c r="J296" s="19">
        <f t="shared" si="8"/>
        <v>4999159.92</v>
      </c>
    </row>
    <row r="297" spans="1:1024" ht="25.5" outlineLevel="3" x14ac:dyDescent="0.2">
      <c r="A297" s="16">
        <f t="shared" si="9"/>
        <v>289</v>
      </c>
      <c r="B297" s="22" t="s">
        <v>212</v>
      </c>
      <c r="C297" s="23" t="s">
        <v>76</v>
      </c>
      <c r="D297" s="23" t="s">
        <v>45</v>
      </c>
      <c r="E297" s="22" t="s">
        <v>230</v>
      </c>
      <c r="F297" s="23" t="s">
        <v>231</v>
      </c>
      <c r="G297" s="22" t="s">
        <v>79</v>
      </c>
      <c r="H297" s="24">
        <v>401730</v>
      </c>
      <c r="I297" s="24">
        <v>127150</v>
      </c>
      <c r="J297" s="19">
        <f t="shared" si="8"/>
        <v>274580</v>
      </c>
    </row>
    <row r="298" spans="1:1024" ht="25.5" outlineLevel="2" x14ac:dyDescent="0.2">
      <c r="A298" s="16">
        <f t="shared" si="9"/>
        <v>290</v>
      </c>
      <c r="B298" s="22" t="s">
        <v>212</v>
      </c>
      <c r="C298" s="23" t="s">
        <v>76</v>
      </c>
      <c r="D298" s="23" t="s">
        <v>45</v>
      </c>
      <c r="E298" s="22" t="s">
        <v>232</v>
      </c>
      <c r="F298" s="23" t="s">
        <v>233</v>
      </c>
      <c r="G298" s="22" t="s">
        <v>79</v>
      </c>
      <c r="H298" s="24">
        <v>94000</v>
      </c>
      <c r="I298" s="24">
        <v>900</v>
      </c>
      <c r="J298" s="19">
        <f t="shared" si="8"/>
        <v>93100</v>
      </c>
    </row>
    <row r="299" spans="1:1024" outlineLevel="3" x14ac:dyDescent="0.2">
      <c r="A299" s="16">
        <f t="shared" si="9"/>
        <v>291</v>
      </c>
      <c r="B299" s="22" t="s">
        <v>212</v>
      </c>
      <c r="C299" s="23" t="s">
        <v>76</v>
      </c>
      <c r="D299" s="23" t="s">
        <v>76</v>
      </c>
      <c r="E299" s="22"/>
      <c r="F299" s="23"/>
      <c r="G299" s="22"/>
      <c r="H299" s="24">
        <v>10586862.199999999</v>
      </c>
      <c r="I299" s="24">
        <v>1378069.09</v>
      </c>
      <c r="J299" s="19">
        <f t="shared" si="8"/>
        <v>9208793.1099999994</v>
      </c>
    </row>
    <row r="300" spans="1:1024" ht="25.5" outlineLevel="3" x14ac:dyDescent="0.2">
      <c r="A300" s="16">
        <f t="shared" si="9"/>
        <v>292</v>
      </c>
      <c r="B300" s="22" t="s">
        <v>212</v>
      </c>
      <c r="C300" s="23" t="s">
        <v>76</v>
      </c>
      <c r="D300" s="23" t="s">
        <v>76</v>
      </c>
      <c r="E300" s="22" t="s">
        <v>115</v>
      </c>
      <c r="F300" s="23" t="s">
        <v>116</v>
      </c>
      <c r="G300" s="22" t="s">
        <v>80</v>
      </c>
      <c r="H300" s="24">
        <v>12600</v>
      </c>
      <c r="I300" s="24">
        <v>0</v>
      </c>
      <c r="J300" s="19">
        <f t="shared" si="8"/>
        <v>12600</v>
      </c>
    </row>
    <row r="301" spans="1:1024" ht="25.5" outlineLevel="3" x14ac:dyDescent="0.2">
      <c r="A301" s="16">
        <f t="shared" si="9"/>
        <v>293</v>
      </c>
      <c r="B301" s="22" t="s">
        <v>212</v>
      </c>
      <c r="C301" s="23" t="s">
        <v>76</v>
      </c>
      <c r="D301" s="23" t="s">
        <v>76</v>
      </c>
      <c r="E301" s="22" t="s">
        <v>234</v>
      </c>
      <c r="F301" s="23" t="s">
        <v>235</v>
      </c>
      <c r="G301" s="22" t="s">
        <v>17</v>
      </c>
      <c r="H301" s="24">
        <v>1288786.48</v>
      </c>
      <c r="I301" s="24">
        <v>304602.67</v>
      </c>
      <c r="J301" s="19">
        <f t="shared" si="8"/>
        <v>984183.81</v>
      </c>
    </row>
    <row r="302" spans="1:1024" s="7" customFormat="1" ht="25.5" outlineLevel="3" x14ac:dyDescent="0.2">
      <c r="A302" s="16">
        <f t="shared" si="9"/>
        <v>294</v>
      </c>
      <c r="B302" s="22" t="s">
        <v>212</v>
      </c>
      <c r="C302" s="23" t="s">
        <v>76</v>
      </c>
      <c r="D302" s="23" t="s">
        <v>76</v>
      </c>
      <c r="E302" s="22" t="s">
        <v>234</v>
      </c>
      <c r="F302" s="23" t="s">
        <v>235</v>
      </c>
      <c r="G302" s="22" t="s">
        <v>26</v>
      </c>
      <c r="H302" s="24">
        <v>37400</v>
      </c>
      <c r="I302" s="24">
        <v>0</v>
      </c>
      <c r="J302" s="19">
        <f t="shared" si="8"/>
        <v>37400</v>
      </c>
      <c r="AMG302" s="8"/>
      <c r="AMH302" s="8"/>
      <c r="AMI302" s="8"/>
      <c r="AMJ302" s="8"/>
    </row>
    <row r="303" spans="1:1024" ht="25.5" outlineLevel="3" x14ac:dyDescent="0.2">
      <c r="A303" s="16">
        <f t="shared" si="9"/>
        <v>295</v>
      </c>
      <c r="B303" s="22" t="s">
        <v>212</v>
      </c>
      <c r="C303" s="23" t="s">
        <v>76</v>
      </c>
      <c r="D303" s="23" t="s">
        <v>76</v>
      </c>
      <c r="E303" s="22" t="s">
        <v>234</v>
      </c>
      <c r="F303" s="23" t="s">
        <v>235</v>
      </c>
      <c r="G303" s="22" t="s">
        <v>18</v>
      </c>
      <c r="H303" s="24">
        <v>389213.52</v>
      </c>
      <c r="I303" s="24">
        <v>91990.01</v>
      </c>
      <c r="J303" s="19">
        <f t="shared" si="8"/>
        <v>297223.51</v>
      </c>
    </row>
    <row r="304" spans="1:1024" ht="25.5" outlineLevel="3" x14ac:dyDescent="0.2">
      <c r="A304" s="16">
        <f t="shared" si="9"/>
        <v>296</v>
      </c>
      <c r="B304" s="22" t="s">
        <v>212</v>
      </c>
      <c r="C304" s="23" t="s">
        <v>76</v>
      </c>
      <c r="D304" s="23" t="s">
        <v>76</v>
      </c>
      <c r="E304" s="22" t="s">
        <v>234</v>
      </c>
      <c r="F304" s="23" t="s">
        <v>235</v>
      </c>
      <c r="G304" s="22" t="s">
        <v>27</v>
      </c>
      <c r="H304" s="24">
        <v>315188.13</v>
      </c>
      <c r="I304" s="24">
        <v>39273.78</v>
      </c>
      <c r="J304" s="19">
        <f t="shared" si="8"/>
        <v>275914.34999999998</v>
      </c>
    </row>
    <row r="305" spans="1:10" outlineLevel="3" x14ac:dyDescent="0.2">
      <c r="A305" s="16">
        <f t="shared" si="9"/>
        <v>297</v>
      </c>
      <c r="B305" s="22" t="s">
        <v>212</v>
      </c>
      <c r="C305" s="23" t="s">
        <v>76</v>
      </c>
      <c r="D305" s="23" t="s">
        <v>76</v>
      </c>
      <c r="E305" s="22" t="s">
        <v>236</v>
      </c>
      <c r="F305" s="23" t="s">
        <v>237</v>
      </c>
      <c r="G305" s="22" t="s">
        <v>406</v>
      </c>
      <c r="H305" s="24">
        <v>10000</v>
      </c>
      <c r="I305" s="24">
        <v>0</v>
      </c>
      <c r="J305" s="19">
        <f t="shared" si="8"/>
        <v>10000</v>
      </c>
    </row>
    <row r="306" spans="1:10" outlineLevel="3" x14ac:dyDescent="0.2">
      <c r="A306" s="16">
        <f t="shared" si="9"/>
        <v>298</v>
      </c>
      <c r="B306" s="22" t="s">
        <v>212</v>
      </c>
      <c r="C306" s="23" t="s">
        <v>76</v>
      </c>
      <c r="D306" s="23" t="s">
        <v>76</v>
      </c>
      <c r="E306" s="22" t="s">
        <v>236</v>
      </c>
      <c r="F306" s="23" t="s">
        <v>237</v>
      </c>
      <c r="G306" s="22" t="s">
        <v>407</v>
      </c>
      <c r="H306" s="24">
        <v>490000</v>
      </c>
      <c r="I306" s="24">
        <v>0</v>
      </c>
      <c r="J306" s="19">
        <f t="shared" si="8"/>
        <v>490000</v>
      </c>
    </row>
    <row r="307" spans="1:10" ht="25.5" outlineLevel="3" x14ac:dyDescent="0.2">
      <c r="A307" s="16">
        <f t="shared" si="9"/>
        <v>299</v>
      </c>
      <c r="B307" s="22" t="s">
        <v>212</v>
      </c>
      <c r="C307" s="23" t="s">
        <v>76</v>
      </c>
      <c r="D307" s="23" t="s">
        <v>76</v>
      </c>
      <c r="E307" s="22" t="s">
        <v>238</v>
      </c>
      <c r="F307" s="23" t="s">
        <v>239</v>
      </c>
      <c r="G307" s="22" t="s">
        <v>79</v>
      </c>
      <c r="H307" s="24">
        <v>539370.30000000005</v>
      </c>
      <c r="I307" s="24">
        <v>55062.74</v>
      </c>
      <c r="J307" s="19">
        <f t="shared" si="8"/>
        <v>484307.56000000006</v>
      </c>
    </row>
    <row r="308" spans="1:10" ht="25.5" outlineLevel="3" x14ac:dyDescent="0.2">
      <c r="A308" s="16">
        <f t="shared" si="9"/>
        <v>300</v>
      </c>
      <c r="B308" s="22" t="s">
        <v>212</v>
      </c>
      <c r="C308" s="23" t="s">
        <v>76</v>
      </c>
      <c r="D308" s="23" t="s">
        <v>76</v>
      </c>
      <c r="E308" s="22" t="s">
        <v>240</v>
      </c>
      <c r="F308" s="25" t="s">
        <v>241</v>
      </c>
      <c r="G308" s="22" t="s">
        <v>79</v>
      </c>
      <c r="H308" s="24">
        <v>72839.08</v>
      </c>
      <c r="I308" s="24">
        <v>8671.32</v>
      </c>
      <c r="J308" s="19">
        <f t="shared" si="8"/>
        <v>64167.76</v>
      </c>
    </row>
    <row r="309" spans="1:10" ht="25.5" outlineLevel="3" x14ac:dyDescent="0.2">
      <c r="A309" s="16">
        <f t="shared" si="9"/>
        <v>301</v>
      </c>
      <c r="B309" s="22" t="s">
        <v>212</v>
      </c>
      <c r="C309" s="23" t="s">
        <v>76</v>
      </c>
      <c r="D309" s="23" t="s">
        <v>76</v>
      </c>
      <c r="E309" s="22" t="s">
        <v>242</v>
      </c>
      <c r="F309" s="23" t="s">
        <v>408</v>
      </c>
      <c r="G309" s="22" t="s">
        <v>79</v>
      </c>
      <c r="H309" s="24">
        <v>640200</v>
      </c>
      <c r="I309" s="24">
        <v>106693.73</v>
      </c>
      <c r="J309" s="19">
        <f t="shared" si="8"/>
        <v>533506.27</v>
      </c>
    </row>
    <row r="310" spans="1:10" outlineLevel="3" x14ac:dyDescent="0.2">
      <c r="A310" s="16">
        <f t="shared" si="9"/>
        <v>302</v>
      </c>
      <c r="B310" s="22" t="s">
        <v>212</v>
      </c>
      <c r="C310" s="23" t="s">
        <v>76</v>
      </c>
      <c r="D310" s="23" t="s">
        <v>76</v>
      </c>
      <c r="E310" s="22" t="s">
        <v>243</v>
      </c>
      <c r="F310" s="23" t="s">
        <v>244</v>
      </c>
      <c r="G310" s="22" t="s">
        <v>79</v>
      </c>
      <c r="H310" s="24">
        <v>626700</v>
      </c>
      <c r="I310" s="24">
        <v>0</v>
      </c>
      <c r="J310" s="19">
        <f t="shared" si="8"/>
        <v>626700</v>
      </c>
    </row>
    <row r="311" spans="1:10" ht="25.5" outlineLevel="3" x14ac:dyDescent="0.2">
      <c r="A311" s="16">
        <f t="shared" si="9"/>
        <v>303</v>
      </c>
      <c r="B311" s="22" t="s">
        <v>212</v>
      </c>
      <c r="C311" s="23" t="s">
        <v>76</v>
      </c>
      <c r="D311" s="23" t="s">
        <v>76</v>
      </c>
      <c r="E311" s="22" t="s">
        <v>409</v>
      </c>
      <c r="F311" s="23" t="s">
        <v>410</v>
      </c>
      <c r="G311" s="22" t="s">
        <v>79</v>
      </c>
      <c r="H311" s="24">
        <v>227850</v>
      </c>
      <c r="I311" s="24">
        <v>0</v>
      </c>
      <c r="J311" s="19">
        <f t="shared" si="8"/>
        <v>227850</v>
      </c>
    </row>
    <row r="312" spans="1:10" ht="25.5" outlineLevel="3" x14ac:dyDescent="0.2">
      <c r="A312" s="16">
        <f t="shared" si="9"/>
        <v>304</v>
      </c>
      <c r="B312" s="22" t="s">
        <v>212</v>
      </c>
      <c r="C312" s="23" t="s">
        <v>76</v>
      </c>
      <c r="D312" s="23" t="s">
        <v>76</v>
      </c>
      <c r="E312" s="22" t="s">
        <v>245</v>
      </c>
      <c r="F312" s="23" t="s">
        <v>246</v>
      </c>
      <c r="G312" s="22" t="s">
        <v>79</v>
      </c>
      <c r="H312" s="24">
        <v>1200000</v>
      </c>
      <c r="I312" s="24">
        <v>0</v>
      </c>
      <c r="J312" s="19">
        <f t="shared" si="8"/>
        <v>1200000</v>
      </c>
    </row>
    <row r="313" spans="1:10" ht="25.5" outlineLevel="3" x14ac:dyDescent="0.2">
      <c r="A313" s="16">
        <f t="shared" si="9"/>
        <v>305</v>
      </c>
      <c r="B313" s="22" t="s">
        <v>212</v>
      </c>
      <c r="C313" s="23" t="s">
        <v>76</v>
      </c>
      <c r="D313" s="23" t="s">
        <v>76</v>
      </c>
      <c r="E313" s="22" t="s">
        <v>247</v>
      </c>
      <c r="F313" s="23" t="s">
        <v>248</v>
      </c>
      <c r="G313" s="22" t="s">
        <v>79</v>
      </c>
      <c r="H313" s="24">
        <v>700000</v>
      </c>
      <c r="I313" s="24">
        <v>10050</v>
      </c>
      <c r="J313" s="19">
        <f t="shared" si="8"/>
        <v>689950</v>
      </c>
    </row>
    <row r="314" spans="1:10" outlineLevel="3" x14ac:dyDescent="0.2">
      <c r="A314" s="16">
        <f t="shared" si="9"/>
        <v>306</v>
      </c>
      <c r="B314" s="22" t="s">
        <v>212</v>
      </c>
      <c r="C314" s="23" t="s">
        <v>76</v>
      </c>
      <c r="D314" s="23" t="s">
        <v>76</v>
      </c>
      <c r="E314" s="22" t="s">
        <v>249</v>
      </c>
      <c r="F314" s="23" t="s">
        <v>250</v>
      </c>
      <c r="G314" s="22" t="s">
        <v>79</v>
      </c>
      <c r="H314" s="24">
        <v>3483414.69</v>
      </c>
      <c r="I314" s="24">
        <v>735204.84</v>
      </c>
      <c r="J314" s="19">
        <f t="shared" si="8"/>
        <v>2748209.85</v>
      </c>
    </row>
    <row r="315" spans="1:10" outlineLevel="3" x14ac:dyDescent="0.2">
      <c r="A315" s="16">
        <f t="shared" si="9"/>
        <v>307</v>
      </c>
      <c r="B315" s="22" t="s">
        <v>212</v>
      </c>
      <c r="C315" s="23" t="s">
        <v>76</v>
      </c>
      <c r="D315" s="23" t="s">
        <v>76</v>
      </c>
      <c r="E315" s="22" t="s">
        <v>249</v>
      </c>
      <c r="F315" s="23" t="s">
        <v>250</v>
      </c>
      <c r="G315" s="22" t="s">
        <v>85</v>
      </c>
      <c r="H315" s="24">
        <v>20000</v>
      </c>
      <c r="I315" s="24">
        <v>0</v>
      </c>
      <c r="J315" s="19">
        <f t="shared" si="8"/>
        <v>20000</v>
      </c>
    </row>
    <row r="316" spans="1:10" ht="25.5" outlineLevel="3" x14ac:dyDescent="0.2">
      <c r="A316" s="16">
        <f t="shared" si="9"/>
        <v>308</v>
      </c>
      <c r="B316" s="22" t="s">
        <v>212</v>
      </c>
      <c r="C316" s="23" t="s">
        <v>76</v>
      </c>
      <c r="D316" s="23" t="s">
        <v>76</v>
      </c>
      <c r="E316" s="22" t="s">
        <v>251</v>
      </c>
      <c r="F316" s="23" t="s">
        <v>252</v>
      </c>
      <c r="G316" s="22" t="s">
        <v>79</v>
      </c>
      <c r="H316" s="24">
        <v>170300</v>
      </c>
      <c r="I316" s="24">
        <v>0</v>
      </c>
      <c r="J316" s="19">
        <f t="shared" si="8"/>
        <v>170300</v>
      </c>
    </row>
    <row r="317" spans="1:10" outlineLevel="3" x14ac:dyDescent="0.2">
      <c r="A317" s="16">
        <f t="shared" si="9"/>
        <v>309</v>
      </c>
      <c r="B317" s="22" t="s">
        <v>212</v>
      </c>
      <c r="C317" s="23" t="s">
        <v>76</v>
      </c>
      <c r="D317" s="23" t="s">
        <v>76</v>
      </c>
      <c r="E317" s="22" t="s">
        <v>253</v>
      </c>
      <c r="F317" s="23" t="s">
        <v>254</v>
      </c>
      <c r="G317" s="22" t="s">
        <v>79</v>
      </c>
      <c r="H317" s="24">
        <v>63000</v>
      </c>
      <c r="I317" s="24">
        <v>0</v>
      </c>
      <c r="J317" s="19">
        <f t="shared" si="8"/>
        <v>63000</v>
      </c>
    </row>
    <row r="318" spans="1:10" ht="25.5" outlineLevel="3" x14ac:dyDescent="0.2">
      <c r="A318" s="16">
        <f t="shared" si="9"/>
        <v>310</v>
      </c>
      <c r="B318" s="22" t="s">
        <v>212</v>
      </c>
      <c r="C318" s="23" t="s">
        <v>76</v>
      </c>
      <c r="D318" s="23" t="s">
        <v>76</v>
      </c>
      <c r="E318" s="22" t="s">
        <v>255</v>
      </c>
      <c r="F318" s="23" t="s">
        <v>256</v>
      </c>
      <c r="G318" s="22" t="s">
        <v>79</v>
      </c>
      <c r="H318" s="24">
        <v>300000</v>
      </c>
      <c r="I318" s="24">
        <v>26520</v>
      </c>
      <c r="J318" s="19">
        <f t="shared" si="8"/>
        <v>273480</v>
      </c>
    </row>
    <row r="319" spans="1:10" outlineLevel="3" x14ac:dyDescent="0.2">
      <c r="A319" s="16">
        <f t="shared" si="9"/>
        <v>311</v>
      </c>
      <c r="B319" s="22" t="s">
        <v>212</v>
      </c>
      <c r="C319" s="23" t="s">
        <v>28</v>
      </c>
      <c r="D319" s="23"/>
      <c r="E319" s="22"/>
      <c r="F319" s="23"/>
      <c r="G319" s="22"/>
      <c r="H319" s="24">
        <v>38897184.18</v>
      </c>
      <c r="I319" s="24">
        <v>7405987.1100000003</v>
      </c>
      <c r="J319" s="19">
        <f t="shared" si="8"/>
        <v>31491197.07</v>
      </c>
    </row>
    <row r="320" spans="1:10" x14ac:dyDescent="0.2">
      <c r="A320" s="16">
        <f t="shared" si="9"/>
        <v>312</v>
      </c>
      <c r="B320" s="22" t="s">
        <v>212</v>
      </c>
      <c r="C320" s="23" t="s">
        <v>28</v>
      </c>
      <c r="D320" s="23" t="s">
        <v>13</v>
      </c>
      <c r="E320" s="22"/>
      <c r="F320" s="23"/>
      <c r="G320" s="22"/>
      <c r="H320" s="24">
        <v>38897184.18</v>
      </c>
      <c r="I320" s="24">
        <v>7405987.1100000003</v>
      </c>
      <c r="J320" s="19">
        <f t="shared" si="8"/>
        <v>31491197.07</v>
      </c>
    </row>
    <row r="321" spans="1:1024" ht="25.5" outlineLevel="1" x14ac:dyDescent="0.2">
      <c r="A321" s="16">
        <f t="shared" si="9"/>
        <v>313</v>
      </c>
      <c r="B321" s="22" t="s">
        <v>212</v>
      </c>
      <c r="C321" s="23" t="s">
        <v>28</v>
      </c>
      <c r="D321" s="23" t="s">
        <v>13</v>
      </c>
      <c r="E321" s="22" t="s">
        <v>257</v>
      </c>
      <c r="F321" s="25" t="s">
        <v>258</v>
      </c>
      <c r="G321" s="22" t="s">
        <v>80</v>
      </c>
      <c r="H321" s="24">
        <v>6226926</v>
      </c>
      <c r="I321" s="24">
        <v>982369.93</v>
      </c>
      <c r="J321" s="19">
        <f t="shared" si="8"/>
        <v>5244556.07</v>
      </c>
    </row>
    <row r="322" spans="1:1024" ht="38.25" outlineLevel="2" x14ac:dyDescent="0.2">
      <c r="A322" s="16">
        <f t="shared" si="9"/>
        <v>314</v>
      </c>
      <c r="B322" s="22" t="s">
        <v>212</v>
      </c>
      <c r="C322" s="23" t="s">
        <v>28</v>
      </c>
      <c r="D322" s="23" t="s">
        <v>13</v>
      </c>
      <c r="E322" s="22" t="s">
        <v>259</v>
      </c>
      <c r="F322" s="25" t="s">
        <v>260</v>
      </c>
      <c r="G322" s="22" t="s">
        <v>80</v>
      </c>
      <c r="H322" s="24">
        <v>940383.56</v>
      </c>
      <c r="I322" s="24">
        <v>138467.44</v>
      </c>
      <c r="J322" s="19">
        <f t="shared" si="8"/>
        <v>801916.12000000011</v>
      </c>
    </row>
    <row r="323" spans="1:1024" s="7" customFormat="1" ht="25.5" outlineLevel="3" x14ac:dyDescent="0.2">
      <c r="A323" s="16">
        <f t="shared" si="9"/>
        <v>315</v>
      </c>
      <c r="B323" s="22" t="s">
        <v>212</v>
      </c>
      <c r="C323" s="23" t="s">
        <v>28</v>
      </c>
      <c r="D323" s="23" t="s">
        <v>13</v>
      </c>
      <c r="E323" s="22" t="s">
        <v>411</v>
      </c>
      <c r="F323" s="23" t="s">
        <v>412</v>
      </c>
      <c r="G323" s="22" t="s">
        <v>80</v>
      </c>
      <c r="H323" s="24">
        <v>2339950</v>
      </c>
      <c r="I323" s="24">
        <v>0</v>
      </c>
      <c r="J323" s="19">
        <f t="shared" si="8"/>
        <v>2339950</v>
      </c>
      <c r="AMG323" s="8"/>
      <c r="AMH323" s="8"/>
      <c r="AMI323" s="8"/>
      <c r="AMJ323" s="8"/>
    </row>
    <row r="324" spans="1:1024" ht="25.5" outlineLevel="3" x14ac:dyDescent="0.2">
      <c r="A324" s="16">
        <f t="shared" si="9"/>
        <v>316</v>
      </c>
      <c r="B324" s="22" t="s">
        <v>212</v>
      </c>
      <c r="C324" s="23" t="s">
        <v>28</v>
      </c>
      <c r="D324" s="23" t="s">
        <v>13</v>
      </c>
      <c r="E324" s="22" t="s">
        <v>261</v>
      </c>
      <c r="F324" s="23" t="s">
        <v>262</v>
      </c>
      <c r="G324" s="22" t="s">
        <v>80</v>
      </c>
      <c r="H324" s="24">
        <v>23294353.539999999</v>
      </c>
      <c r="I324" s="24">
        <v>5335953.49</v>
      </c>
      <c r="J324" s="19">
        <f t="shared" si="8"/>
        <v>17958400.049999997</v>
      </c>
    </row>
    <row r="325" spans="1:1024" ht="25.5" outlineLevel="3" x14ac:dyDescent="0.2">
      <c r="A325" s="16">
        <f t="shared" si="9"/>
        <v>317</v>
      </c>
      <c r="B325" s="22" t="s">
        <v>212</v>
      </c>
      <c r="C325" s="23" t="s">
        <v>28</v>
      </c>
      <c r="D325" s="23" t="s">
        <v>13</v>
      </c>
      <c r="E325" s="22" t="s">
        <v>263</v>
      </c>
      <c r="F325" s="23" t="s">
        <v>264</v>
      </c>
      <c r="G325" s="22" t="s">
        <v>80</v>
      </c>
      <c r="H325" s="24">
        <v>300000</v>
      </c>
      <c r="I325" s="24">
        <v>77420</v>
      </c>
      <c r="J325" s="19">
        <f t="shared" si="8"/>
        <v>222580</v>
      </c>
    </row>
    <row r="326" spans="1:1024" ht="25.5" outlineLevel="3" x14ac:dyDescent="0.2">
      <c r="A326" s="16">
        <f t="shared" si="9"/>
        <v>318</v>
      </c>
      <c r="B326" s="22" t="s">
        <v>212</v>
      </c>
      <c r="C326" s="23" t="s">
        <v>28</v>
      </c>
      <c r="D326" s="23" t="s">
        <v>13</v>
      </c>
      <c r="E326" s="22" t="s">
        <v>413</v>
      </c>
      <c r="F326" s="23" t="s">
        <v>414</v>
      </c>
      <c r="G326" s="22" t="s">
        <v>80</v>
      </c>
      <c r="H326" s="24">
        <v>1166400</v>
      </c>
      <c r="I326" s="24">
        <v>76160.81</v>
      </c>
      <c r="J326" s="19">
        <f t="shared" si="8"/>
        <v>1090239.19</v>
      </c>
    </row>
    <row r="327" spans="1:1024" ht="25.5" outlineLevel="3" x14ac:dyDescent="0.2">
      <c r="A327" s="16">
        <f t="shared" si="9"/>
        <v>319</v>
      </c>
      <c r="B327" s="22" t="s">
        <v>212</v>
      </c>
      <c r="C327" s="23" t="s">
        <v>28</v>
      </c>
      <c r="D327" s="23" t="s">
        <v>13</v>
      </c>
      <c r="E327" s="22" t="s">
        <v>413</v>
      </c>
      <c r="F327" s="23" t="s">
        <v>414</v>
      </c>
      <c r="G327" s="22" t="s">
        <v>86</v>
      </c>
      <c r="H327" s="24">
        <v>233600</v>
      </c>
      <c r="I327" s="24">
        <v>0</v>
      </c>
      <c r="J327" s="19">
        <f t="shared" si="8"/>
        <v>233600</v>
      </c>
    </row>
    <row r="328" spans="1:1024" ht="25.5" outlineLevel="3" x14ac:dyDescent="0.2">
      <c r="A328" s="16">
        <f t="shared" si="9"/>
        <v>320</v>
      </c>
      <c r="B328" s="22" t="s">
        <v>212</v>
      </c>
      <c r="C328" s="23" t="s">
        <v>28</v>
      </c>
      <c r="D328" s="23" t="s">
        <v>13</v>
      </c>
      <c r="E328" s="22" t="s">
        <v>214</v>
      </c>
      <c r="F328" s="25" t="s">
        <v>215</v>
      </c>
      <c r="G328" s="22" t="s">
        <v>79</v>
      </c>
      <c r="H328" s="24">
        <v>13654.04</v>
      </c>
      <c r="I328" s="24">
        <v>1137.8399999999999</v>
      </c>
      <c r="J328" s="19">
        <f t="shared" si="8"/>
        <v>12516.2</v>
      </c>
    </row>
    <row r="329" spans="1:1024" ht="38.25" outlineLevel="3" x14ac:dyDescent="0.2">
      <c r="A329" s="16">
        <f t="shared" si="9"/>
        <v>321</v>
      </c>
      <c r="B329" s="22" t="s">
        <v>212</v>
      </c>
      <c r="C329" s="23" t="s">
        <v>28</v>
      </c>
      <c r="D329" s="23" t="s">
        <v>13</v>
      </c>
      <c r="E329" s="22" t="s">
        <v>216</v>
      </c>
      <c r="F329" s="25" t="s">
        <v>217</v>
      </c>
      <c r="G329" s="22" t="s">
        <v>79</v>
      </c>
      <c r="H329" s="24">
        <v>2809.54</v>
      </c>
      <c r="I329" s="24">
        <v>179.26</v>
      </c>
      <c r="J329" s="19">
        <f t="shared" ref="J329:J392" si="10">+H329-I329</f>
        <v>2630.2799999999997</v>
      </c>
    </row>
    <row r="330" spans="1:1024" ht="25.5" outlineLevel="3" x14ac:dyDescent="0.2">
      <c r="A330" s="16">
        <f t="shared" si="9"/>
        <v>322</v>
      </c>
      <c r="B330" s="22" t="s">
        <v>212</v>
      </c>
      <c r="C330" s="23" t="s">
        <v>28</v>
      </c>
      <c r="D330" s="23" t="s">
        <v>13</v>
      </c>
      <c r="E330" s="22" t="s">
        <v>402</v>
      </c>
      <c r="F330" s="23" t="s">
        <v>403</v>
      </c>
      <c r="G330" s="22" t="s">
        <v>79</v>
      </c>
      <c r="H330" s="24">
        <v>193347</v>
      </c>
      <c r="I330" s="24">
        <v>0</v>
      </c>
      <c r="J330" s="19">
        <f t="shared" si="10"/>
        <v>193347</v>
      </c>
    </row>
    <row r="331" spans="1:1024" ht="25.5" outlineLevel="2" x14ac:dyDescent="0.2">
      <c r="A331" s="16">
        <f t="shared" ref="A331:A394" si="11">A330+1</f>
        <v>323</v>
      </c>
      <c r="B331" s="22" t="s">
        <v>212</v>
      </c>
      <c r="C331" s="23" t="s">
        <v>28</v>
      </c>
      <c r="D331" s="23" t="s">
        <v>13</v>
      </c>
      <c r="E331" s="22" t="s">
        <v>218</v>
      </c>
      <c r="F331" s="23" t="s">
        <v>219</v>
      </c>
      <c r="G331" s="22" t="s">
        <v>79</v>
      </c>
      <c r="H331" s="24">
        <v>2231982.02</v>
      </c>
      <c r="I331" s="24">
        <v>389003.97</v>
      </c>
      <c r="J331" s="19">
        <f t="shared" si="10"/>
        <v>1842978.05</v>
      </c>
    </row>
    <row r="332" spans="1:1024" ht="25.5" outlineLevel="3" x14ac:dyDescent="0.2">
      <c r="A332" s="16">
        <f t="shared" si="11"/>
        <v>324</v>
      </c>
      <c r="B332" s="22" t="s">
        <v>212</v>
      </c>
      <c r="C332" s="23" t="s">
        <v>28</v>
      </c>
      <c r="D332" s="23" t="s">
        <v>13</v>
      </c>
      <c r="E332" s="22" t="s">
        <v>220</v>
      </c>
      <c r="F332" s="23" t="s">
        <v>221</v>
      </c>
      <c r="G332" s="22" t="s">
        <v>79</v>
      </c>
      <c r="H332" s="24">
        <v>110548</v>
      </c>
      <c r="I332" s="24">
        <v>42000</v>
      </c>
      <c r="J332" s="19">
        <f t="shared" si="10"/>
        <v>68548</v>
      </c>
    </row>
    <row r="333" spans="1:1024" ht="25.5" outlineLevel="3" x14ac:dyDescent="0.2">
      <c r="A333" s="16">
        <f t="shared" si="11"/>
        <v>325</v>
      </c>
      <c r="B333" s="22" t="s">
        <v>212</v>
      </c>
      <c r="C333" s="23" t="s">
        <v>28</v>
      </c>
      <c r="D333" s="23" t="s">
        <v>13</v>
      </c>
      <c r="E333" s="22" t="s">
        <v>222</v>
      </c>
      <c r="F333" s="23" t="s">
        <v>223</v>
      </c>
      <c r="G333" s="22" t="s">
        <v>79</v>
      </c>
      <c r="H333" s="24">
        <v>199652</v>
      </c>
      <c r="I333" s="24">
        <v>44400</v>
      </c>
      <c r="J333" s="19">
        <f t="shared" si="10"/>
        <v>155252</v>
      </c>
    </row>
    <row r="334" spans="1:1024" ht="38.25" outlineLevel="3" x14ac:dyDescent="0.2">
      <c r="A334" s="16">
        <f t="shared" si="11"/>
        <v>326</v>
      </c>
      <c r="B334" s="22" t="s">
        <v>212</v>
      </c>
      <c r="C334" s="23" t="s">
        <v>28</v>
      </c>
      <c r="D334" s="23" t="s">
        <v>13</v>
      </c>
      <c r="E334" s="22" t="s">
        <v>224</v>
      </c>
      <c r="F334" s="25" t="s">
        <v>225</v>
      </c>
      <c r="G334" s="22" t="s">
        <v>79</v>
      </c>
      <c r="H334" s="24">
        <v>12119.98</v>
      </c>
      <c r="I334" s="24">
        <v>2020</v>
      </c>
      <c r="J334" s="19">
        <f t="shared" si="10"/>
        <v>10099.98</v>
      </c>
    </row>
    <row r="335" spans="1:1024" ht="38.25" outlineLevel="3" x14ac:dyDescent="0.2">
      <c r="A335" s="16">
        <f t="shared" si="11"/>
        <v>327</v>
      </c>
      <c r="B335" s="22" t="s">
        <v>212</v>
      </c>
      <c r="C335" s="23" t="s">
        <v>28</v>
      </c>
      <c r="D335" s="23" t="s">
        <v>13</v>
      </c>
      <c r="E335" s="22" t="s">
        <v>226</v>
      </c>
      <c r="F335" s="25" t="s">
        <v>227</v>
      </c>
      <c r="G335" s="22" t="s">
        <v>79</v>
      </c>
      <c r="H335" s="24">
        <v>5619.02</v>
      </c>
      <c r="I335" s="24">
        <v>936.51</v>
      </c>
      <c r="J335" s="19">
        <f t="shared" si="10"/>
        <v>4682.51</v>
      </c>
    </row>
    <row r="336" spans="1:1024" ht="25.5" outlineLevel="3" x14ac:dyDescent="0.2">
      <c r="A336" s="16">
        <f t="shared" si="11"/>
        <v>328</v>
      </c>
      <c r="B336" s="22" t="s">
        <v>212</v>
      </c>
      <c r="C336" s="23" t="s">
        <v>28</v>
      </c>
      <c r="D336" s="23" t="s">
        <v>13</v>
      </c>
      <c r="E336" s="22" t="s">
        <v>404</v>
      </c>
      <c r="F336" s="23" t="s">
        <v>405</v>
      </c>
      <c r="G336" s="22" t="s">
        <v>79</v>
      </c>
      <c r="H336" s="24">
        <v>128898</v>
      </c>
      <c r="I336" s="24">
        <v>0</v>
      </c>
      <c r="J336" s="19">
        <f t="shared" si="10"/>
        <v>128898</v>
      </c>
    </row>
    <row r="337" spans="1:1024" ht="25.5" outlineLevel="3" x14ac:dyDescent="0.2">
      <c r="A337" s="16">
        <f t="shared" si="11"/>
        <v>329</v>
      </c>
      <c r="B337" s="22" t="s">
        <v>212</v>
      </c>
      <c r="C337" s="23" t="s">
        <v>28</v>
      </c>
      <c r="D337" s="23" t="s">
        <v>13</v>
      </c>
      <c r="E337" s="22" t="s">
        <v>228</v>
      </c>
      <c r="F337" s="23" t="s">
        <v>229</v>
      </c>
      <c r="G337" s="22" t="s">
        <v>79</v>
      </c>
      <c r="H337" s="24">
        <v>1378671.48</v>
      </c>
      <c r="I337" s="24">
        <v>277687.86</v>
      </c>
      <c r="J337" s="19">
        <f t="shared" si="10"/>
        <v>1100983.6200000001</v>
      </c>
    </row>
    <row r="338" spans="1:1024" ht="25.5" outlineLevel="3" x14ac:dyDescent="0.2">
      <c r="A338" s="16">
        <f t="shared" si="11"/>
        <v>330</v>
      </c>
      <c r="B338" s="22" t="s">
        <v>212</v>
      </c>
      <c r="C338" s="23" t="s">
        <v>28</v>
      </c>
      <c r="D338" s="23" t="s">
        <v>13</v>
      </c>
      <c r="E338" s="22" t="s">
        <v>230</v>
      </c>
      <c r="F338" s="23" t="s">
        <v>231</v>
      </c>
      <c r="G338" s="22" t="s">
        <v>79</v>
      </c>
      <c r="H338" s="24">
        <v>118270</v>
      </c>
      <c r="I338" s="24">
        <v>38250</v>
      </c>
      <c r="J338" s="19">
        <f t="shared" si="10"/>
        <v>80020</v>
      </c>
    </row>
    <row r="339" spans="1:1024" s="8" customFormat="1" outlineLevel="3" x14ac:dyDescent="0.2">
      <c r="A339" s="17">
        <f t="shared" si="11"/>
        <v>331</v>
      </c>
      <c r="B339" s="27" t="s">
        <v>265</v>
      </c>
      <c r="C339" s="28"/>
      <c r="D339" s="28"/>
      <c r="E339" s="27"/>
      <c r="F339" s="28" t="s">
        <v>266</v>
      </c>
      <c r="G339" s="27"/>
      <c r="H339" s="29">
        <v>10775100</v>
      </c>
      <c r="I339" s="29">
        <v>1777967.69</v>
      </c>
      <c r="J339" s="18">
        <f t="shared" si="10"/>
        <v>8997132.3100000005</v>
      </c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1"/>
      <c r="DM339" s="21"/>
      <c r="DN339" s="21"/>
      <c r="DO339" s="21"/>
      <c r="DP339" s="21"/>
      <c r="DQ339" s="21"/>
      <c r="DR339" s="21"/>
      <c r="DS339" s="21"/>
      <c r="DT339" s="21"/>
      <c r="DU339" s="21"/>
      <c r="DV339" s="21"/>
      <c r="DW339" s="21"/>
      <c r="DX339" s="21"/>
      <c r="DY339" s="21"/>
      <c r="DZ339" s="21"/>
      <c r="EA339" s="21"/>
      <c r="EB339" s="21"/>
      <c r="EC339" s="21"/>
      <c r="ED339" s="21"/>
      <c r="EE339" s="21"/>
      <c r="EF339" s="21"/>
      <c r="EG339" s="21"/>
      <c r="EH339" s="21"/>
      <c r="EI339" s="21"/>
      <c r="EJ339" s="21"/>
      <c r="EK339" s="21"/>
      <c r="EL339" s="21"/>
      <c r="EM339" s="21"/>
      <c r="EN339" s="21"/>
      <c r="EO339" s="21"/>
      <c r="EP339" s="21"/>
      <c r="EQ339" s="21"/>
      <c r="ER339" s="21"/>
      <c r="ES339" s="21"/>
      <c r="ET339" s="21"/>
      <c r="EU339" s="21"/>
      <c r="EV339" s="21"/>
      <c r="EW339" s="21"/>
      <c r="EX339" s="21"/>
      <c r="EY339" s="21"/>
      <c r="EZ339" s="21"/>
      <c r="FA339" s="21"/>
      <c r="FB339" s="21"/>
      <c r="FC339" s="21"/>
      <c r="FD339" s="21"/>
      <c r="FE339" s="21"/>
      <c r="FF339" s="21"/>
      <c r="FG339" s="21"/>
      <c r="FH339" s="21"/>
      <c r="FI339" s="21"/>
      <c r="FJ339" s="21"/>
      <c r="FK339" s="21"/>
      <c r="FL339" s="21"/>
      <c r="FM339" s="21"/>
      <c r="FN339" s="21"/>
      <c r="FO339" s="21"/>
      <c r="FP339" s="21"/>
      <c r="FQ339" s="21"/>
      <c r="FR339" s="21"/>
      <c r="FS339" s="21"/>
      <c r="FT339" s="21"/>
      <c r="FU339" s="21"/>
      <c r="FV339" s="21"/>
      <c r="FW339" s="21"/>
      <c r="FX339" s="21"/>
      <c r="FY339" s="21"/>
      <c r="FZ339" s="21"/>
      <c r="GA339" s="21"/>
      <c r="GB339" s="21"/>
      <c r="GC339" s="21"/>
      <c r="GD339" s="21"/>
      <c r="GE339" s="21"/>
      <c r="GF339" s="21"/>
      <c r="GG339" s="21"/>
      <c r="GH339" s="21"/>
      <c r="GI339" s="21"/>
      <c r="GJ339" s="21"/>
      <c r="GK339" s="21"/>
      <c r="GL339" s="21"/>
      <c r="GM339" s="21"/>
      <c r="GN339" s="21"/>
      <c r="GO339" s="21"/>
      <c r="GP339" s="21"/>
      <c r="GQ339" s="21"/>
      <c r="GR339" s="21"/>
      <c r="GS339" s="21"/>
      <c r="GT339" s="21"/>
      <c r="GU339" s="21"/>
      <c r="GV339" s="21"/>
      <c r="GW339" s="21"/>
      <c r="GX339" s="21"/>
      <c r="GY339" s="21"/>
      <c r="GZ339" s="21"/>
      <c r="HA339" s="21"/>
      <c r="HB339" s="21"/>
      <c r="HC339" s="21"/>
      <c r="HD339" s="21"/>
      <c r="HE339" s="21"/>
      <c r="HF339" s="21"/>
      <c r="HG339" s="21"/>
      <c r="HH339" s="21"/>
      <c r="HI339" s="21"/>
      <c r="HJ339" s="21"/>
      <c r="HK339" s="21"/>
      <c r="HL339" s="21"/>
      <c r="HM339" s="21"/>
      <c r="HN339" s="21"/>
      <c r="HO339" s="21"/>
      <c r="HP339" s="21"/>
      <c r="HQ339" s="21"/>
      <c r="HR339" s="21"/>
      <c r="HS339" s="21"/>
      <c r="HT339" s="21"/>
      <c r="HU339" s="21"/>
      <c r="HV339" s="21"/>
      <c r="HW339" s="21"/>
      <c r="HX339" s="21"/>
      <c r="HY339" s="21"/>
      <c r="HZ339" s="21"/>
      <c r="IA339" s="21"/>
      <c r="IB339" s="21"/>
      <c r="IC339" s="21"/>
      <c r="ID339" s="21"/>
      <c r="IE339" s="21"/>
      <c r="IF339" s="21"/>
      <c r="IG339" s="21"/>
      <c r="IH339" s="21"/>
      <c r="II339" s="21"/>
      <c r="IJ339" s="21"/>
      <c r="IK339" s="21"/>
      <c r="IL339" s="21"/>
      <c r="IM339" s="21"/>
      <c r="IN339" s="21"/>
      <c r="IO339" s="21"/>
      <c r="IP339" s="21"/>
      <c r="IQ339" s="21"/>
      <c r="IR339" s="21"/>
      <c r="IS339" s="21"/>
      <c r="IT339" s="21"/>
      <c r="IU339" s="21"/>
      <c r="IV339" s="21"/>
      <c r="IW339" s="21"/>
      <c r="IX339" s="21"/>
      <c r="IY339" s="21"/>
      <c r="IZ339" s="21"/>
      <c r="JA339" s="21"/>
      <c r="JB339" s="21"/>
      <c r="JC339" s="21"/>
      <c r="JD339" s="21"/>
      <c r="JE339" s="21"/>
      <c r="JF339" s="21"/>
      <c r="JG339" s="21"/>
      <c r="JH339" s="21"/>
      <c r="JI339" s="21"/>
      <c r="JJ339" s="21"/>
      <c r="JK339" s="21"/>
      <c r="JL339" s="21"/>
      <c r="JM339" s="21"/>
      <c r="JN339" s="21"/>
      <c r="JO339" s="21"/>
      <c r="JP339" s="21"/>
      <c r="JQ339" s="21"/>
      <c r="JR339" s="21"/>
      <c r="JS339" s="21"/>
      <c r="JT339" s="21"/>
      <c r="JU339" s="21"/>
      <c r="JV339" s="21"/>
      <c r="JW339" s="21"/>
      <c r="JX339" s="21"/>
      <c r="JY339" s="21"/>
      <c r="JZ339" s="21"/>
      <c r="KA339" s="21"/>
      <c r="KB339" s="21"/>
      <c r="KC339" s="21"/>
      <c r="KD339" s="21"/>
      <c r="KE339" s="21"/>
      <c r="KF339" s="21"/>
      <c r="KG339" s="21"/>
      <c r="KH339" s="21"/>
      <c r="KI339" s="21"/>
      <c r="KJ339" s="21"/>
      <c r="KK339" s="21"/>
      <c r="KL339" s="21"/>
      <c r="KM339" s="21"/>
      <c r="KN339" s="21"/>
      <c r="KO339" s="21"/>
      <c r="KP339" s="21"/>
      <c r="KQ339" s="21"/>
      <c r="KR339" s="21"/>
      <c r="KS339" s="21"/>
      <c r="KT339" s="21"/>
      <c r="KU339" s="21"/>
      <c r="KV339" s="21"/>
      <c r="KW339" s="21"/>
      <c r="KX339" s="21"/>
      <c r="KY339" s="21"/>
      <c r="KZ339" s="21"/>
      <c r="LA339" s="21"/>
      <c r="LB339" s="21"/>
      <c r="LC339" s="21"/>
      <c r="LD339" s="21"/>
      <c r="LE339" s="21"/>
      <c r="LF339" s="21"/>
      <c r="LG339" s="21"/>
      <c r="LH339" s="21"/>
      <c r="LI339" s="21"/>
      <c r="LJ339" s="21"/>
      <c r="LK339" s="21"/>
      <c r="LL339" s="21"/>
      <c r="LM339" s="21"/>
      <c r="LN339" s="21"/>
      <c r="LO339" s="21"/>
      <c r="LP339" s="21"/>
      <c r="LQ339" s="21"/>
      <c r="LR339" s="21"/>
      <c r="LS339" s="21"/>
      <c r="LT339" s="21"/>
      <c r="LU339" s="21"/>
      <c r="LV339" s="21"/>
      <c r="LW339" s="21"/>
      <c r="LX339" s="21"/>
      <c r="LY339" s="21"/>
      <c r="LZ339" s="21"/>
      <c r="MA339" s="21"/>
      <c r="MB339" s="21"/>
      <c r="MC339" s="21"/>
      <c r="MD339" s="21"/>
      <c r="ME339" s="21"/>
      <c r="MF339" s="21"/>
      <c r="MG339" s="21"/>
      <c r="MH339" s="21"/>
      <c r="MI339" s="21"/>
      <c r="MJ339" s="21"/>
      <c r="MK339" s="21"/>
      <c r="ML339" s="21"/>
      <c r="MM339" s="21"/>
      <c r="MN339" s="21"/>
      <c r="MO339" s="21"/>
      <c r="MP339" s="21"/>
      <c r="MQ339" s="21"/>
      <c r="MR339" s="21"/>
      <c r="MS339" s="21"/>
      <c r="MT339" s="21"/>
      <c r="MU339" s="21"/>
      <c r="MV339" s="21"/>
      <c r="MW339" s="21"/>
      <c r="MX339" s="21"/>
      <c r="MY339" s="21"/>
      <c r="MZ339" s="21"/>
      <c r="NA339" s="21"/>
      <c r="NB339" s="21"/>
      <c r="NC339" s="21"/>
      <c r="ND339" s="21"/>
      <c r="NE339" s="21"/>
      <c r="NF339" s="21"/>
      <c r="NG339" s="21"/>
      <c r="NH339" s="21"/>
      <c r="NI339" s="21"/>
      <c r="NJ339" s="21"/>
      <c r="NK339" s="21"/>
      <c r="NL339" s="21"/>
      <c r="NM339" s="21"/>
      <c r="NN339" s="21"/>
      <c r="NO339" s="21"/>
      <c r="NP339" s="21"/>
      <c r="NQ339" s="21"/>
      <c r="NR339" s="21"/>
      <c r="NS339" s="21"/>
      <c r="NT339" s="21"/>
      <c r="NU339" s="21"/>
      <c r="NV339" s="21"/>
      <c r="NW339" s="21"/>
      <c r="NX339" s="21"/>
      <c r="NY339" s="21"/>
      <c r="NZ339" s="21"/>
      <c r="OA339" s="21"/>
      <c r="OB339" s="21"/>
      <c r="OC339" s="21"/>
      <c r="OD339" s="21"/>
      <c r="OE339" s="21"/>
      <c r="OF339" s="21"/>
      <c r="OG339" s="21"/>
      <c r="OH339" s="21"/>
      <c r="OI339" s="21"/>
      <c r="OJ339" s="21"/>
      <c r="OK339" s="21"/>
      <c r="OL339" s="21"/>
      <c r="OM339" s="21"/>
      <c r="ON339" s="21"/>
      <c r="OO339" s="21"/>
      <c r="OP339" s="21"/>
      <c r="OQ339" s="21"/>
      <c r="OR339" s="21"/>
      <c r="OS339" s="21"/>
      <c r="OT339" s="21"/>
      <c r="OU339" s="21"/>
      <c r="OV339" s="21"/>
      <c r="OW339" s="21"/>
      <c r="OX339" s="21"/>
      <c r="OY339" s="21"/>
      <c r="OZ339" s="21"/>
      <c r="PA339" s="21"/>
      <c r="PB339" s="21"/>
      <c r="PC339" s="21"/>
      <c r="PD339" s="21"/>
      <c r="PE339" s="21"/>
      <c r="PF339" s="21"/>
      <c r="PG339" s="21"/>
      <c r="PH339" s="21"/>
      <c r="PI339" s="21"/>
      <c r="PJ339" s="21"/>
      <c r="PK339" s="21"/>
      <c r="PL339" s="21"/>
      <c r="PM339" s="21"/>
      <c r="PN339" s="21"/>
      <c r="PO339" s="21"/>
      <c r="PP339" s="21"/>
      <c r="PQ339" s="21"/>
      <c r="PR339" s="21"/>
      <c r="PS339" s="21"/>
      <c r="PT339" s="21"/>
      <c r="PU339" s="21"/>
      <c r="PV339" s="21"/>
      <c r="PW339" s="21"/>
      <c r="PX339" s="21"/>
      <c r="PY339" s="21"/>
      <c r="PZ339" s="21"/>
      <c r="QA339" s="21"/>
      <c r="QB339" s="21"/>
      <c r="QC339" s="21"/>
      <c r="QD339" s="21"/>
      <c r="QE339" s="21"/>
      <c r="QF339" s="21"/>
      <c r="QG339" s="21"/>
      <c r="QH339" s="21"/>
      <c r="QI339" s="21"/>
      <c r="QJ339" s="21"/>
      <c r="QK339" s="21"/>
      <c r="QL339" s="21"/>
      <c r="QM339" s="21"/>
      <c r="QN339" s="21"/>
      <c r="QO339" s="21"/>
      <c r="QP339" s="21"/>
      <c r="QQ339" s="21"/>
      <c r="QR339" s="21"/>
      <c r="QS339" s="21"/>
      <c r="QT339" s="21"/>
      <c r="QU339" s="21"/>
      <c r="QV339" s="21"/>
      <c r="QW339" s="21"/>
      <c r="QX339" s="21"/>
      <c r="QY339" s="21"/>
      <c r="QZ339" s="21"/>
      <c r="RA339" s="21"/>
      <c r="RB339" s="21"/>
      <c r="RC339" s="21"/>
      <c r="RD339" s="21"/>
      <c r="RE339" s="21"/>
      <c r="RF339" s="21"/>
      <c r="RG339" s="21"/>
      <c r="RH339" s="21"/>
      <c r="RI339" s="21"/>
      <c r="RJ339" s="21"/>
      <c r="RK339" s="21"/>
      <c r="RL339" s="21"/>
      <c r="RM339" s="21"/>
      <c r="RN339" s="21"/>
      <c r="RO339" s="21"/>
      <c r="RP339" s="21"/>
      <c r="RQ339" s="21"/>
      <c r="RR339" s="21"/>
      <c r="RS339" s="21"/>
      <c r="RT339" s="21"/>
      <c r="RU339" s="21"/>
      <c r="RV339" s="21"/>
      <c r="RW339" s="21"/>
      <c r="RX339" s="21"/>
      <c r="RY339" s="21"/>
      <c r="RZ339" s="21"/>
      <c r="SA339" s="21"/>
      <c r="SB339" s="21"/>
      <c r="SC339" s="21"/>
      <c r="SD339" s="21"/>
      <c r="SE339" s="21"/>
      <c r="SF339" s="21"/>
      <c r="SG339" s="21"/>
      <c r="SH339" s="21"/>
      <c r="SI339" s="21"/>
      <c r="SJ339" s="21"/>
      <c r="SK339" s="21"/>
      <c r="SL339" s="21"/>
      <c r="SM339" s="21"/>
      <c r="SN339" s="21"/>
      <c r="SO339" s="21"/>
      <c r="SP339" s="21"/>
      <c r="SQ339" s="21"/>
      <c r="SR339" s="21"/>
      <c r="SS339" s="21"/>
      <c r="ST339" s="21"/>
      <c r="SU339" s="21"/>
      <c r="SV339" s="21"/>
      <c r="SW339" s="21"/>
      <c r="SX339" s="21"/>
      <c r="SY339" s="21"/>
      <c r="SZ339" s="21"/>
      <c r="TA339" s="21"/>
      <c r="TB339" s="21"/>
      <c r="TC339" s="21"/>
      <c r="TD339" s="21"/>
      <c r="TE339" s="21"/>
      <c r="TF339" s="21"/>
      <c r="TG339" s="21"/>
      <c r="TH339" s="21"/>
      <c r="TI339" s="21"/>
      <c r="TJ339" s="21"/>
      <c r="TK339" s="21"/>
      <c r="TL339" s="21"/>
      <c r="TM339" s="21"/>
      <c r="TN339" s="21"/>
      <c r="TO339" s="21"/>
      <c r="TP339" s="21"/>
      <c r="TQ339" s="21"/>
      <c r="TR339" s="21"/>
      <c r="TS339" s="21"/>
      <c r="TT339" s="21"/>
      <c r="TU339" s="21"/>
      <c r="TV339" s="21"/>
      <c r="TW339" s="21"/>
      <c r="TX339" s="21"/>
      <c r="TY339" s="21"/>
      <c r="TZ339" s="21"/>
      <c r="UA339" s="21"/>
      <c r="UB339" s="21"/>
      <c r="UC339" s="21"/>
      <c r="UD339" s="21"/>
      <c r="UE339" s="21"/>
      <c r="UF339" s="21"/>
      <c r="UG339" s="21"/>
      <c r="UH339" s="21"/>
      <c r="UI339" s="21"/>
      <c r="UJ339" s="21"/>
      <c r="UK339" s="21"/>
      <c r="UL339" s="21"/>
      <c r="UM339" s="21"/>
      <c r="UN339" s="21"/>
      <c r="UO339" s="21"/>
      <c r="UP339" s="21"/>
      <c r="UQ339" s="21"/>
      <c r="UR339" s="21"/>
      <c r="US339" s="21"/>
      <c r="UT339" s="21"/>
      <c r="UU339" s="21"/>
      <c r="UV339" s="21"/>
      <c r="UW339" s="21"/>
      <c r="UX339" s="21"/>
      <c r="UY339" s="21"/>
      <c r="UZ339" s="21"/>
      <c r="VA339" s="21"/>
      <c r="VB339" s="21"/>
      <c r="VC339" s="21"/>
      <c r="VD339" s="21"/>
      <c r="VE339" s="21"/>
      <c r="VF339" s="21"/>
      <c r="VG339" s="21"/>
      <c r="VH339" s="21"/>
      <c r="VI339" s="21"/>
      <c r="VJ339" s="21"/>
      <c r="VK339" s="21"/>
      <c r="VL339" s="21"/>
      <c r="VM339" s="21"/>
      <c r="VN339" s="21"/>
      <c r="VO339" s="21"/>
      <c r="VP339" s="21"/>
      <c r="VQ339" s="21"/>
      <c r="VR339" s="21"/>
      <c r="VS339" s="21"/>
      <c r="VT339" s="21"/>
      <c r="VU339" s="21"/>
      <c r="VV339" s="21"/>
      <c r="VW339" s="21"/>
      <c r="VX339" s="21"/>
      <c r="VY339" s="21"/>
      <c r="VZ339" s="21"/>
      <c r="WA339" s="21"/>
      <c r="WB339" s="21"/>
      <c r="WC339" s="21"/>
      <c r="WD339" s="21"/>
      <c r="WE339" s="21"/>
      <c r="WF339" s="21"/>
      <c r="WG339" s="21"/>
      <c r="WH339" s="21"/>
      <c r="WI339" s="21"/>
      <c r="WJ339" s="21"/>
      <c r="WK339" s="21"/>
      <c r="WL339" s="21"/>
      <c r="WM339" s="21"/>
      <c r="WN339" s="21"/>
      <c r="WO339" s="21"/>
      <c r="WP339" s="21"/>
      <c r="WQ339" s="21"/>
      <c r="WR339" s="21"/>
      <c r="WS339" s="21"/>
      <c r="WT339" s="21"/>
      <c r="WU339" s="21"/>
      <c r="WV339" s="21"/>
      <c r="WW339" s="21"/>
      <c r="WX339" s="21"/>
      <c r="WY339" s="21"/>
      <c r="WZ339" s="21"/>
      <c r="XA339" s="21"/>
      <c r="XB339" s="21"/>
      <c r="XC339" s="21"/>
      <c r="XD339" s="21"/>
      <c r="XE339" s="21"/>
      <c r="XF339" s="21"/>
      <c r="XG339" s="21"/>
      <c r="XH339" s="21"/>
      <c r="XI339" s="21"/>
      <c r="XJ339" s="21"/>
      <c r="XK339" s="21"/>
      <c r="XL339" s="21"/>
      <c r="XM339" s="21"/>
      <c r="XN339" s="21"/>
      <c r="XO339" s="21"/>
      <c r="XP339" s="21"/>
      <c r="XQ339" s="21"/>
      <c r="XR339" s="21"/>
      <c r="XS339" s="21"/>
      <c r="XT339" s="21"/>
      <c r="XU339" s="21"/>
      <c r="XV339" s="21"/>
      <c r="XW339" s="21"/>
      <c r="XX339" s="21"/>
      <c r="XY339" s="21"/>
      <c r="XZ339" s="21"/>
      <c r="YA339" s="21"/>
      <c r="YB339" s="21"/>
      <c r="YC339" s="21"/>
      <c r="YD339" s="21"/>
      <c r="YE339" s="21"/>
      <c r="YF339" s="21"/>
      <c r="YG339" s="21"/>
      <c r="YH339" s="21"/>
      <c r="YI339" s="21"/>
      <c r="YJ339" s="21"/>
      <c r="YK339" s="21"/>
      <c r="YL339" s="21"/>
      <c r="YM339" s="21"/>
      <c r="YN339" s="21"/>
      <c r="YO339" s="21"/>
      <c r="YP339" s="21"/>
      <c r="YQ339" s="21"/>
      <c r="YR339" s="21"/>
      <c r="YS339" s="21"/>
      <c r="YT339" s="21"/>
      <c r="YU339" s="21"/>
      <c r="YV339" s="21"/>
      <c r="YW339" s="21"/>
      <c r="YX339" s="21"/>
      <c r="YY339" s="21"/>
      <c r="YZ339" s="21"/>
      <c r="ZA339" s="21"/>
      <c r="ZB339" s="21"/>
      <c r="ZC339" s="21"/>
      <c r="ZD339" s="21"/>
      <c r="ZE339" s="21"/>
      <c r="ZF339" s="21"/>
      <c r="ZG339" s="21"/>
      <c r="ZH339" s="21"/>
      <c r="ZI339" s="21"/>
      <c r="ZJ339" s="21"/>
      <c r="ZK339" s="21"/>
      <c r="ZL339" s="21"/>
      <c r="ZM339" s="21"/>
      <c r="ZN339" s="21"/>
      <c r="ZO339" s="21"/>
      <c r="ZP339" s="21"/>
      <c r="ZQ339" s="21"/>
      <c r="ZR339" s="21"/>
      <c r="ZS339" s="21"/>
      <c r="ZT339" s="21"/>
      <c r="ZU339" s="21"/>
      <c r="ZV339" s="21"/>
      <c r="ZW339" s="21"/>
      <c r="ZX339" s="21"/>
      <c r="ZY339" s="21"/>
      <c r="ZZ339" s="21"/>
      <c r="AAA339" s="21"/>
      <c r="AAB339" s="21"/>
      <c r="AAC339" s="21"/>
      <c r="AAD339" s="21"/>
      <c r="AAE339" s="21"/>
      <c r="AAF339" s="21"/>
      <c r="AAG339" s="21"/>
      <c r="AAH339" s="21"/>
      <c r="AAI339" s="21"/>
      <c r="AAJ339" s="21"/>
      <c r="AAK339" s="21"/>
      <c r="AAL339" s="21"/>
      <c r="AAM339" s="21"/>
      <c r="AAN339" s="21"/>
      <c r="AAO339" s="21"/>
      <c r="AAP339" s="21"/>
      <c r="AAQ339" s="21"/>
      <c r="AAR339" s="21"/>
      <c r="AAS339" s="21"/>
      <c r="AAT339" s="21"/>
      <c r="AAU339" s="21"/>
      <c r="AAV339" s="21"/>
      <c r="AAW339" s="21"/>
      <c r="AAX339" s="21"/>
      <c r="AAY339" s="21"/>
      <c r="AAZ339" s="21"/>
      <c r="ABA339" s="21"/>
      <c r="ABB339" s="21"/>
      <c r="ABC339" s="21"/>
      <c r="ABD339" s="21"/>
      <c r="ABE339" s="21"/>
      <c r="ABF339" s="21"/>
      <c r="ABG339" s="21"/>
      <c r="ABH339" s="21"/>
      <c r="ABI339" s="21"/>
      <c r="ABJ339" s="21"/>
      <c r="ABK339" s="21"/>
      <c r="ABL339" s="21"/>
      <c r="ABM339" s="21"/>
      <c r="ABN339" s="21"/>
      <c r="ABO339" s="21"/>
      <c r="ABP339" s="21"/>
      <c r="ABQ339" s="21"/>
      <c r="ABR339" s="21"/>
      <c r="ABS339" s="21"/>
      <c r="ABT339" s="21"/>
      <c r="ABU339" s="21"/>
      <c r="ABV339" s="21"/>
      <c r="ABW339" s="21"/>
      <c r="ABX339" s="21"/>
      <c r="ABY339" s="21"/>
      <c r="ABZ339" s="21"/>
      <c r="ACA339" s="21"/>
      <c r="ACB339" s="21"/>
      <c r="ACC339" s="21"/>
      <c r="ACD339" s="21"/>
      <c r="ACE339" s="21"/>
      <c r="ACF339" s="21"/>
      <c r="ACG339" s="21"/>
      <c r="ACH339" s="21"/>
      <c r="ACI339" s="21"/>
      <c r="ACJ339" s="21"/>
      <c r="ACK339" s="21"/>
      <c r="ACL339" s="21"/>
      <c r="ACM339" s="21"/>
      <c r="ACN339" s="21"/>
      <c r="ACO339" s="21"/>
      <c r="ACP339" s="21"/>
      <c r="ACQ339" s="21"/>
      <c r="ACR339" s="21"/>
      <c r="ACS339" s="21"/>
      <c r="ACT339" s="21"/>
      <c r="ACU339" s="21"/>
      <c r="ACV339" s="21"/>
      <c r="ACW339" s="21"/>
      <c r="ACX339" s="21"/>
      <c r="ACY339" s="21"/>
      <c r="ACZ339" s="21"/>
      <c r="ADA339" s="21"/>
      <c r="ADB339" s="21"/>
      <c r="ADC339" s="21"/>
      <c r="ADD339" s="21"/>
      <c r="ADE339" s="21"/>
      <c r="ADF339" s="21"/>
      <c r="ADG339" s="21"/>
      <c r="ADH339" s="21"/>
      <c r="ADI339" s="21"/>
      <c r="ADJ339" s="21"/>
      <c r="ADK339" s="21"/>
      <c r="ADL339" s="21"/>
      <c r="ADM339" s="21"/>
      <c r="ADN339" s="21"/>
      <c r="ADO339" s="21"/>
      <c r="ADP339" s="21"/>
      <c r="ADQ339" s="21"/>
      <c r="ADR339" s="21"/>
      <c r="ADS339" s="21"/>
      <c r="ADT339" s="21"/>
      <c r="ADU339" s="21"/>
      <c r="ADV339" s="21"/>
      <c r="ADW339" s="21"/>
      <c r="ADX339" s="21"/>
      <c r="ADY339" s="21"/>
      <c r="ADZ339" s="21"/>
      <c r="AEA339" s="21"/>
      <c r="AEB339" s="21"/>
      <c r="AEC339" s="21"/>
      <c r="AED339" s="21"/>
      <c r="AEE339" s="21"/>
      <c r="AEF339" s="21"/>
      <c r="AEG339" s="21"/>
      <c r="AEH339" s="21"/>
      <c r="AEI339" s="21"/>
      <c r="AEJ339" s="21"/>
      <c r="AEK339" s="21"/>
      <c r="AEL339" s="21"/>
      <c r="AEM339" s="21"/>
      <c r="AEN339" s="21"/>
      <c r="AEO339" s="21"/>
      <c r="AEP339" s="21"/>
      <c r="AEQ339" s="21"/>
      <c r="AER339" s="21"/>
      <c r="AES339" s="21"/>
      <c r="AET339" s="21"/>
      <c r="AEU339" s="21"/>
      <c r="AEV339" s="21"/>
      <c r="AEW339" s="21"/>
      <c r="AEX339" s="21"/>
      <c r="AEY339" s="21"/>
      <c r="AEZ339" s="21"/>
      <c r="AFA339" s="21"/>
      <c r="AFB339" s="21"/>
      <c r="AFC339" s="21"/>
      <c r="AFD339" s="21"/>
      <c r="AFE339" s="21"/>
      <c r="AFF339" s="21"/>
      <c r="AFG339" s="21"/>
      <c r="AFH339" s="21"/>
      <c r="AFI339" s="21"/>
      <c r="AFJ339" s="21"/>
      <c r="AFK339" s="21"/>
      <c r="AFL339" s="21"/>
      <c r="AFM339" s="21"/>
      <c r="AFN339" s="21"/>
      <c r="AFO339" s="21"/>
      <c r="AFP339" s="21"/>
      <c r="AFQ339" s="21"/>
      <c r="AFR339" s="21"/>
      <c r="AFS339" s="21"/>
      <c r="AFT339" s="21"/>
      <c r="AFU339" s="21"/>
      <c r="AFV339" s="21"/>
      <c r="AFW339" s="21"/>
      <c r="AFX339" s="21"/>
      <c r="AFY339" s="21"/>
      <c r="AFZ339" s="21"/>
      <c r="AGA339" s="21"/>
      <c r="AGB339" s="21"/>
      <c r="AGC339" s="21"/>
      <c r="AGD339" s="21"/>
      <c r="AGE339" s="21"/>
      <c r="AGF339" s="21"/>
      <c r="AGG339" s="21"/>
      <c r="AGH339" s="21"/>
      <c r="AGI339" s="21"/>
      <c r="AGJ339" s="21"/>
      <c r="AGK339" s="21"/>
      <c r="AGL339" s="21"/>
      <c r="AGM339" s="21"/>
      <c r="AGN339" s="21"/>
      <c r="AGO339" s="21"/>
      <c r="AGP339" s="21"/>
      <c r="AGQ339" s="21"/>
      <c r="AGR339" s="21"/>
      <c r="AGS339" s="21"/>
      <c r="AGT339" s="21"/>
      <c r="AGU339" s="21"/>
      <c r="AGV339" s="21"/>
      <c r="AGW339" s="21"/>
      <c r="AGX339" s="21"/>
      <c r="AGY339" s="21"/>
      <c r="AGZ339" s="21"/>
      <c r="AHA339" s="21"/>
      <c r="AHB339" s="21"/>
      <c r="AHC339" s="21"/>
      <c r="AHD339" s="21"/>
      <c r="AHE339" s="21"/>
      <c r="AHF339" s="21"/>
      <c r="AHG339" s="21"/>
      <c r="AHH339" s="21"/>
      <c r="AHI339" s="21"/>
      <c r="AHJ339" s="21"/>
      <c r="AHK339" s="21"/>
      <c r="AHL339" s="21"/>
      <c r="AHM339" s="21"/>
      <c r="AHN339" s="21"/>
      <c r="AHO339" s="21"/>
      <c r="AHP339" s="21"/>
      <c r="AHQ339" s="21"/>
      <c r="AHR339" s="21"/>
      <c r="AHS339" s="21"/>
      <c r="AHT339" s="21"/>
      <c r="AHU339" s="21"/>
      <c r="AHV339" s="21"/>
      <c r="AHW339" s="21"/>
      <c r="AHX339" s="21"/>
      <c r="AHY339" s="21"/>
      <c r="AHZ339" s="21"/>
      <c r="AIA339" s="21"/>
      <c r="AIB339" s="21"/>
      <c r="AIC339" s="21"/>
      <c r="AID339" s="21"/>
      <c r="AIE339" s="21"/>
      <c r="AIF339" s="21"/>
      <c r="AIG339" s="21"/>
      <c r="AIH339" s="21"/>
      <c r="AII339" s="21"/>
      <c r="AIJ339" s="21"/>
      <c r="AIK339" s="21"/>
      <c r="AIL339" s="21"/>
      <c r="AIM339" s="21"/>
      <c r="AIN339" s="21"/>
      <c r="AIO339" s="21"/>
      <c r="AIP339" s="21"/>
      <c r="AIQ339" s="21"/>
      <c r="AIR339" s="21"/>
      <c r="AIS339" s="21"/>
      <c r="AIT339" s="21"/>
      <c r="AIU339" s="21"/>
      <c r="AIV339" s="21"/>
      <c r="AIW339" s="21"/>
      <c r="AIX339" s="21"/>
      <c r="AIY339" s="21"/>
      <c r="AIZ339" s="21"/>
      <c r="AJA339" s="21"/>
      <c r="AJB339" s="21"/>
      <c r="AJC339" s="21"/>
      <c r="AJD339" s="21"/>
      <c r="AJE339" s="21"/>
      <c r="AJF339" s="21"/>
      <c r="AJG339" s="21"/>
      <c r="AJH339" s="21"/>
      <c r="AJI339" s="21"/>
      <c r="AJJ339" s="21"/>
      <c r="AJK339" s="21"/>
      <c r="AJL339" s="21"/>
      <c r="AJM339" s="21"/>
      <c r="AJN339" s="21"/>
      <c r="AJO339" s="21"/>
      <c r="AJP339" s="21"/>
      <c r="AJQ339" s="21"/>
      <c r="AJR339" s="21"/>
      <c r="AJS339" s="21"/>
      <c r="AJT339" s="21"/>
      <c r="AJU339" s="21"/>
      <c r="AJV339" s="21"/>
      <c r="AJW339" s="21"/>
      <c r="AJX339" s="21"/>
      <c r="AJY339" s="21"/>
      <c r="AJZ339" s="21"/>
      <c r="AKA339" s="21"/>
      <c r="AKB339" s="21"/>
      <c r="AKC339" s="21"/>
      <c r="AKD339" s="21"/>
      <c r="AKE339" s="21"/>
      <c r="AKF339" s="21"/>
      <c r="AKG339" s="21"/>
      <c r="AKH339" s="21"/>
      <c r="AKI339" s="21"/>
      <c r="AKJ339" s="21"/>
      <c r="AKK339" s="21"/>
      <c r="AKL339" s="21"/>
      <c r="AKM339" s="21"/>
      <c r="AKN339" s="21"/>
      <c r="AKO339" s="21"/>
      <c r="AKP339" s="21"/>
      <c r="AKQ339" s="21"/>
      <c r="AKR339" s="21"/>
      <c r="AKS339" s="21"/>
      <c r="AKT339" s="21"/>
      <c r="AKU339" s="21"/>
      <c r="AKV339" s="21"/>
      <c r="AKW339" s="21"/>
      <c r="AKX339" s="21"/>
      <c r="AKY339" s="21"/>
      <c r="AKZ339" s="21"/>
      <c r="ALA339" s="21"/>
      <c r="ALB339" s="21"/>
      <c r="ALC339" s="21"/>
      <c r="ALD339" s="21"/>
      <c r="ALE339" s="21"/>
      <c r="ALF339" s="21"/>
      <c r="ALG339" s="21"/>
      <c r="ALH339" s="21"/>
      <c r="ALI339" s="21"/>
      <c r="ALJ339" s="21"/>
      <c r="ALK339" s="21"/>
      <c r="ALL339" s="21"/>
      <c r="ALM339" s="21"/>
      <c r="ALN339" s="21"/>
      <c r="ALO339" s="21"/>
      <c r="ALP339" s="21"/>
      <c r="ALQ339" s="21"/>
      <c r="ALR339" s="21"/>
      <c r="ALS339" s="21"/>
      <c r="ALT339" s="21"/>
      <c r="ALU339" s="21"/>
      <c r="ALV339" s="21"/>
      <c r="ALW339" s="21"/>
      <c r="ALX339" s="21"/>
      <c r="ALY339" s="21"/>
      <c r="ALZ339" s="21"/>
      <c r="AMA339" s="21"/>
      <c r="AMB339" s="21"/>
      <c r="AMC339" s="21"/>
      <c r="AMD339" s="21"/>
      <c r="AME339" s="21"/>
      <c r="AMF339" s="21"/>
    </row>
    <row r="340" spans="1:1024" outlineLevel="3" x14ac:dyDescent="0.2">
      <c r="A340" s="16">
        <f t="shared" si="11"/>
        <v>332</v>
      </c>
      <c r="B340" s="22" t="s">
        <v>265</v>
      </c>
      <c r="C340" s="23" t="s">
        <v>13</v>
      </c>
      <c r="D340" s="23"/>
      <c r="E340" s="22"/>
      <c r="F340" s="23"/>
      <c r="G340" s="22"/>
      <c r="H340" s="24">
        <v>8275100</v>
      </c>
      <c r="I340" s="24">
        <v>1777967.69</v>
      </c>
      <c r="J340" s="19">
        <f t="shared" si="10"/>
        <v>6497132.3100000005</v>
      </c>
    </row>
    <row r="341" spans="1:1024" outlineLevel="3" x14ac:dyDescent="0.2">
      <c r="A341" s="16">
        <f t="shared" si="11"/>
        <v>333</v>
      </c>
      <c r="B341" s="22" t="s">
        <v>265</v>
      </c>
      <c r="C341" s="23" t="s">
        <v>13</v>
      </c>
      <c r="D341" s="23" t="s">
        <v>168</v>
      </c>
      <c r="E341" s="22"/>
      <c r="F341" s="23"/>
      <c r="G341" s="22"/>
      <c r="H341" s="24">
        <v>8275100</v>
      </c>
      <c r="I341" s="24">
        <v>1777967.69</v>
      </c>
      <c r="J341" s="19">
        <f t="shared" si="10"/>
        <v>6497132.3100000005</v>
      </c>
    </row>
    <row r="342" spans="1:1024" ht="25.5" outlineLevel="3" x14ac:dyDescent="0.2">
      <c r="A342" s="16">
        <f t="shared" si="11"/>
        <v>334</v>
      </c>
      <c r="B342" s="22" t="s">
        <v>265</v>
      </c>
      <c r="C342" s="23" t="s">
        <v>13</v>
      </c>
      <c r="D342" s="23" t="s">
        <v>168</v>
      </c>
      <c r="E342" s="22" t="s">
        <v>267</v>
      </c>
      <c r="F342" s="25" t="s">
        <v>161</v>
      </c>
      <c r="G342" s="22" t="s">
        <v>17</v>
      </c>
      <c r="H342" s="24">
        <v>38786</v>
      </c>
      <c r="I342" s="24">
        <v>11229.15</v>
      </c>
      <c r="J342" s="19">
        <f t="shared" si="10"/>
        <v>27556.85</v>
      </c>
    </row>
    <row r="343" spans="1:1024" ht="25.5" outlineLevel="3" x14ac:dyDescent="0.2">
      <c r="A343" s="16">
        <f t="shared" si="11"/>
        <v>335</v>
      </c>
      <c r="B343" s="22" t="s">
        <v>265</v>
      </c>
      <c r="C343" s="23" t="s">
        <v>13</v>
      </c>
      <c r="D343" s="23" t="s">
        <v>168</v>
      </c>
      <c r="E343" s="22" t="s">
        <v>267</v>
      </c>
      <c r="F343" s="25" t="s">
        <v>161</v>
      </c>
      <c r="G343" s="22" t="s">
        <v>18</v>
      </c>
      <c r="H343" s="24">
        <v>11714</v>
      </c>
      <c r="I343" s="24">
        <v>3391.2</v>
      </c>
      <c r="J343" s="19">
        <f t="shared" si="10"/>
        <v>8322.7999999999993</v>
      </c>
    </row>
    <row r="344" spans="1:1024" ht="25.5" outlineLevel="3" x14ac:dyDescent="0.2">
      <c r="A344" s="16">
        <f t="shared" si="11"/>
        <v>336</v>
      </c>
      <c r="B344" s="22" t="s">
        <v>265</v>
      </c>
      <c r="C344" s="23" t="s">
        <v>13</v>
      </c>
      <c r="D344" s="23" t="s">
        <v>168</v>
      </c>
      <c r="E344" s="22" t="s">
        <v>268</v>
      </c>
      <c r="F344" s="23" t="s">
        <v>269</v>
      </c>
      <c r="G344" s="22" t="s">
        <v>17</v>
      </c>
      <c r="H344" s="24">
        <v>4979025.8</v>
      </c>
      <c r="I344" s="24">
        <v>1165204.02</v>
      </c>
      <c r="J344" s="19">
        <f t="shared" si="10"/>
        <v>3813821.78</v>
      </c>
    </row>
    <row r="345" spans="1:1024" s="7" customFormat="1" ht="25.5" outlineLevel="3" x14ac:dyDescent="0.2">
      <c r="A345" s="16">
        <f t="shared" si="11"/>
        <v>337</v>
      </c>
      <c r="B345" s="22" t="s">
        <v>265</v>
      </c>
      <c r="C345" s="23" t="s">
        <v>13</v>
      </c>
      <c r="D345" s="23" t="s">
        <v>168</v>
      </c>
      <c r="E345" s="22" t="s">
        <v>268</v>
      </c>
      <c r="F345" s="23" t="s">
        <v>269</v>
      </c>
      <c r="G345" s="22" t="s">
        <v>26</v>
      </c>
      <c r="H345" s="24">
        <v>51610</v>
      </c>
      <c r="I345" s="24">
        <v>2800</v>
      </c>
      <c r="J345" s="19">
        <f t="shared" si="10"/>
        <v>48810</v>
      </c>
      <c r="AMG345" s="8"/>
      <c r="AMH345" s="8"/>
      <c r="AMI345" s="8"/>
      <c r="AMJ345" s="8"/>
    </row>
    <row r="346" spans="1:1024" ht="25.5" outlineLevel="3" x14ac:dyDescent="0.2">
      <c r="A346" s="16">
        <f t="shared" si="11"/>
        <v>338</v>
      </c>
      <c r="B346" s="22" t="s">
        <v>265</v>
      </c>
      <c r="C346" s="23" t="s">
        <v>13</v>
      </c>
      <c r="D346" s="23" t="s">
        <v>168</v>
      </c>
      <c r="E346" s="22" t="s">
        <v>268</v>
      </c>
      <c r="F346" s="23" t="s">
        <v>269</v>
      </c>
      <c r="G346" s="22" t="s">
        <v>18</v>
      </c>
      <c r="H346" s="24">
        <v>1503697.53</v>
      </c>
      <c r="I346" s="24">
        <v>351861.43</v>
      </c>
      <c r="J346" s="19">
        <f t="shared" si="10"/>
        <v>1151836.1000000001</v>
      </c>
    </row>
    <row r="347" spans="1:1024" ht="25.5" outlineLevel="3" x14ac:dyDescent="0.2">
      <c r="A347" s="16">
        <f t="shared" si="11"/>
        <v>339</v>
      </c>
      <c r="B347" s="22" t="s">
        <v>265</v>
      </c>
      <c r="C347" s="23" t="s">
        <v>13</v>
      </c>
      <c r="D347" s="23" t="s">
        <v>168</v>
      </c>
      <c r="E347" s="22" t="s">
        <v>268</v>
      </c>
      <c r="F347" s="23" t="s">
        <v>269</v>
      </c>
      <c r="G347" s="22" t="s">
        <v>27</v>
      </c>
      <c r="H347" s="24">
        <v>1339780.82</v>
      </c>
      <c r="I347" s="24">
        <v>158373.21</v>
      </c>
      <c r="J347" s="19">
        <f t="shared" si="10"/>
        <v>1181407.6100000001</v>
      </c>
    </row>
    <row r="348" spans="1:1024" ht="25.5" outlineLevel="3" x14ac:dyDescent="0.2">
      <c r="A348" s="16">
        <f t="shared" si="11"/>
        <v>340</v>
      </c>
      <c r="B348" s="22" t="s">
        <v>265</v>
      </c>
      <c r="C348" s="23" t="s">
        <v>13</v>
      </c>
      <c r="D348" s="23" t="s">
        <v>168</v>
      </c>
      <c r="E348" s="22" t="s">
        <v>415</v>
      </c>
      <c r="F348" s="23" t="s">
        <v>416</v>
      </c>
      <c r="G348" s="22" t="s">
        <v>17</v>
      </c>
      <c r="H348" s="24">
        <v>269190.36</v>
      </c>
      <c r="I348" s="24">
        <v>65367.66</v>
      </c>
      <c r="J348" s="19">
        <f t="shared" si="10"/>
        <v>203822.69999999998</v>
      </c>
    </row>
    <row r="349" spans="1:1024" ht="25.5" outlineLevel="3" x14ac:dyDescent="0.2">
      <c r="A349" s="16">
        <f t="shared" si="11"/>
        <v>341</v>
      </c>
      <c r="B349" s="22" t="s">
        <v>265</v>
      </c>
      <c r="C349" s="23" t="s">
        <v>13</v>
      </c>
      <c r="D349" s="23" t="s">
        <v>168</v>
      </c>
      <c r="E349" s="22" t="s">
        <v>415</v>
      </c>
      <c r="F349" s="23" t="s">
        <v>416</v>
      </c>
      <c r="G349" s="22" t="s">
        <v>18</v>
      </c>
      <c r="H349" s="24">
        <v>81295.490000000005</v>
      </c>
      <c r="I349" s="24">
        <v>19741.02</v>
      </c>
      <c r="J349" s="19">
        <f t="shared" si="10"/>
        <v>61554.47</v>
      </c>
    </row>
    <row r="350" spans="1:1024" outlineLevel="3" x14ac:dyDescent="0.2">
      <c r="A350" s="16">
        <f t="shared" si="11"/>
        <v>342</v>
      </c>
      <c r="B350" s="22" t="s">
        <v>265</v>
      </c>
      <c r="C350" s="23" t="s">
        <v>157</v>
      </c>
      <c r="D350" s="23"/>
      <c r="E350" s="22"/>
      <c r="F350" s="23"/>
      <c r="G350" s="22"/>
      <c r="H350" s="24">
        <v>1000000</v>
      </c>
      <c r="I350" s="24">
        <v>0</v>
      </c>
      <c r="J350" s="19">
        <f t="shared" si="10"/>
        <v>1000000</v>
      </c>
    </row>
    <row r="351" spans="1:1024" outlineLevel="3" x14ac:dyDescent="0.2">
      <c r="A351" s="16">
        <f t="shared" si="11"/>
        <v>343</v>
      </c>
      <c r="B351" s="22" t="s">
        <v>265</v>
      </c>
      <c r="C351" s="23" t="s">
        <v>157</v>
      </c>
      <c r="D351" s="23" t="s">
        <v>13</v>
      </c>
      <c r="E351" s="22"/>
      <c r="F351" s="23"/>
      <c r="G351" s="22"/>
      <c r="H351" s="24">
        <v>1000000</v>
      </c>
      <c r="I351" s="24">
        <v>0</v>
      </c>
      <c r="J351" s="19">
        <f t="shared" si="10"/>
        <v>1000000</v>
      </c>
    </row>
    <row r="352" spans="1:1024" s="7" customFormat="1" outlineLevel="1" x14ac:dyDescent="0.2">
      <c r="A352" s="16">
        <f t="shared" si="11"/>
        <v>344</v>
      </c>
      <c r="B352" s="22" t="s">
        <v>265</v>
      </c>
      <c r="C352" s="23" t="s">
        <v>157</v>
      </c>
      <c r="D352" s="23" t="s">
        <v>13</v>
      </c>
      <c r="E352" s="22" t="s">
        <v>417</v>
      </c>
      <c r="F352" s="23" t="s">
        <v>418</v>
      </c>
      <c r="G352" s="22" t="s">
        <v>27</v>
      </c>
      <c r="H352" s="24">
        <v>900000</v>
      </c>
      <c r="I352" s="24">
        <v>0</v>
      </c>
      <c r="J352" s="19">
        <f t="shared" si="10"/>
        <v>900000</v>
      </c>
      <c r="AMG352" s="8"/>
      <c r="AMH352" s="8"/>
      <c r="AMI352" s="8"/>
      <c r="AMJ352" s="8"/>
    </row>
    <row r="353" spans="1:1020" outlineLevel="2" x14ac:dyDescent="0.2">
      <c r="A353" s="16">
        <f t="shared" si="11"/>
        <v>345</v>
      </c>
      <c r="B353" s="22" t="s">
        <v>265</v>
      </c>
      <c r="C353" s="23" t="s">
        <v>157</v>
      </c>
      <c r="D353" s="23" t="s">
        <v>13</v>
      </c>
      <c r="E353" s="22" t="s">
        <v>417</v>
      </c>
      <c r="F353" s="23" t="s">
        <v>418</v>
      </c>
      <c r="G353" s="22" t="s">
        <v>44</v>
      </c>
      <c r="H353" s="24">
        <v>100000</v>
      </c>
      <c r="I353" s="24">
        <v>0</v>
      </c>
      <c r="J353" s="19">
        <f t="shared" si="10"/>
        <v>100000</v>
      </c>
    </row>
    <row r="354" spans="1:1020" outlineLevel="3" x14ac:dyDescent="0.2">
      <c r="A354" s="16">
        <f t="shared" si="11"/>
        <v>346</v>
      </c>
      <c r="B354" s="22" t="s">
        <v>265</v>
      </c>
      <c r="C354" s="23" t="s">
        <v>32</v>
      </c>
      <c r="D354" s="23"/>
      <c r="E354" s="22"/>
      <c r="F354" s="23"/>
      <c r="G354" s="22"/>
      <c r="H354" s="24">
        <v>1500000</v>
      </c>
      <c r="I354" s="24">
        <v>0</v>
      </c>
      <c r="J354" s="19">
        <f t="shared" si="10"/>
        <v>1500000</v>
      </c>
    </row>
    <row r="355" spans="1:1020" outlineLevel="3" x14ac:dyDescent="0.2">
      <c r="A355" s="16">
        <f t="shared" si="11"/>
        <v>347</v>
      </c>
      <c r="B355" s="22" t="s">
        <v>265</v>
      </c>
      <c r="C355" s="23" t="s">
        <v>32</v>
      </c>
      <c r="D355" s="23" t="s">
        <v>13</v>
      </c>
      <c r="E355" s="22"/>
      <c r="F355" s="23"/>
      <c r="G355" s="22"/>
      <c r="H355" s="24">
        <v>1500000</v>
      </c>
      <c r="I355" s="24">
        <v>0</v>
      </c>
      <c r="J355" s="19">
        <f t="shared" si="10"/>
        <v>1500000</v>
      </c>
    </row>
    <row r="356" spans="1:1020" ht="25.5" outlineLevel="3" x14ac:dyDescent="0.2">
      <c r="A356" s="16">
        <f t="shared" si="11"/>
        <v>348</v>
      </c>
      <c r="B356" s="22" t="s">
        <v>265</v>
      </c>
      <c r="C356" s="23" t="s">
        <v>32</v>
      </c>
      <c r="D356" s="23" t="s">
        <v>13</v>
      </c>
      <c r="E356" s="22" t="s">
        <v>270</v>
      </c>
      <c r="F356" s="23" t="s">
        <v>271</v>
      </c>
      <c r="G356" s="22" t="s">
        <v>272</v>
      </c>
      <c r="H356" s="24">
        <v>1500000</v>
      </c>
      <c r="I356" s="24">
        <v>0</v>
      </c>
      <c r="J356" s="19">
        <f t="shared" si="10"/>
        <v>1500000</v>
      </c>
    </row>
    <row r="357" spans="1:1020" s="8" customFormat="1" outlineLevel="3" x14ac:dyDescent="0.2">
      <c r="A357" s="17">
        <f t="shared" si="11"/>
        <v>349</v>
      </c>
      <c r="B357" s="27" t="s">
        <v>273</v>
      </c>
      <c r="C357" s="28"/>
      <c r="D357" s="28"/>
      <c r="E357" s="27"/>
      <c r="F357" s="28" t="s">
        <v>274</v>
      </c>
      <c r="G357" s="27"/>
      <c r="H357" s="29">
        <v>10956700</v>
      </c>
      <c r="I357" s="29">
        <v>2027565.11</v>
      </c>
      <c r="J357" s="18">
        <f t="shared" si="10"/>
        <v>8929134.8900000006</v>
      </c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21"/>
      <c r="CS357" s="21"/>
      <c r="CT357" s="21"/>
      <c r="CU357" s="21"/>
      <c r="CV357" s="21"/>
      <c r="CW357" s="21"/>
      <c r="CX357" s="21"/>
      <c r="CY357" s="21"/>
      <c r="CZ357" s="21"/>
      <c r="DA357" s="21"/>
      <c r="DB357" s="21"/>
      <c r="DC357" s="21"/>
      <c r="DD357" s="21"/>
      <c r="DE357" s="21"/>
      <c r="DF357" s="21"/>
      <c r="DG357" s="21"/>
      <c r="DH357" s="21"/>
      <c r="DI357" s="21"/>
      <c r="DJ357" s="21"/>
      <c r="DK357" s="21"/>
      <c r="DL357" s="21"/>
      <c r="DM357" s="21"/>
      <c r="DN357" s="21"/>
      <c r="DO357" s="21"/>
      <c r="DP357" s="21"/>
      <c r="DQ357" s="21"/>
      <c r="DR357" s="21"/>
      <c r="DS357" s="21"/>
      <c r="DT357" s="21"/>
      <c r="DU357" s="21"/>
      <c r="DV357" s="21"/>
      <c r="DW357" s="21"/>
      <c r="DX357" s="21"/>
      <c r="DY357" s="21"/>
      <c r="DZ357" s="21"/>
      <c r="EA357" s="21"/>
      <c r="EB357" s="21"/>
      <c r="EC357" s="21"/>
      <c r="ED357" s="21"/>
      <c r="EE357" s="21"/>
      <c r="EF357" s="21"/>
      <c r="EG357" s="21"/>
      <c r="EH357" s="21"/>
      <c r="EI357" s="21"/>
      <c r="EJ357" s="21"/>
      <c r="EK357" s="21"/>
      <c r="EL357" s="21"/>
      <c r="EM357" s="21"/>
      <c r="EN357" s="21"/>
      <c r="EO357" s="21"/>
      <c r="EP357" s="21"/>
      <c r="EQ357" s="21"/>
      <c r="ER357" s="21"/>
      <c r="ES357" s="21"/>
      <c r="ET357" s="21"/>
      <c r="EU357" s="21"/>
      <c r="EV357" s="21"/>
      <c r="EW357" s="21"/>
      <c r="EX357" s="21"/>
      <c r="EY357" s="21"/>
      <c r="EZ357" s="21"/>
      <c r="FA357" s="21"/>
      <c r="FB357" s="21"/>
      <c r="FC357" s="21"/>
      <c r="FD357" s="21"/>
      <c r="FE357" s="21"/>
      <c r="FF357" s="21"/>
      <c r="FG357" s="21"/>
      <c r="FH357" s="21"/>
      <c r="FI357" s="21"/>
      <c r="FJ357" s="21"/>
      <c r="FK357" s="21"/>
      <c r="FL357" s="21"/>
      <c r="FM357" s="21"/>
      <c r="FN357" s="21"/>
      <c r="FO357" s="21"/>
      <c r="FP357" s="21"/>
      <c r="FQ357" s="21"/>
      <c r="FR357" s="21"/>
      <c r="FS357" s="21"/>
      <c r="FT357" s="21"/>
      <c r="FU357" s="21"/>
      <c r="FV357" s="21"/>
      <c r="FW357" s="21"/>
      <c r="FX357" s="21"/>
      <c r="FY357" s="21"/>
      <c r="FZ357" s="21"/>
      <c r="GA357" s="21"/>
      <c r="GB357" s="21"/>
      <c r="GC357" s="21"/>
      <c r="GD357" s="21"/>
      <c r="GE357" s="21"/>
      <c r="GF357" s="21"/>
      <c r="GG357" s="21"/>
      <c r="GH357" s="21"/>
      <c r="GI357" s="21"/>
      <c r="GJ357" s="21"/>
      <c r="GK357" s="21"/>
      <c r="GL357" s="21"/>
      <c r="GM357" s="21"/>
      <c r="GN357" s="21"/>
      <c r="GO357" s="21"/>
      <c r="GP357" s="21"/>
      <c r="GQ357" s="21"/>
      <c r="GR357" s="21"/>
      <c r="GS357" s="21"/>
      <c r="GT357" s="21"/>
      <c r="GU357" s="21"/>
      <c r="GV357" s="21"/>
      <c r="GW357" s="21"/>
      <c r="GX357" s="21"/>
      <c r="GY357" s="21"/>
      <c r="GZ357" s="21"/>
      <c r="HA357" s="21"/>
      <c r="HB357" s="21"/>
      <c r="HC357" s="21"/>
      <c r="HD357" s="21"/>
      <c r="HE357" s="21"/>
      <c r="HF357" s="21"/>
      <c r="HG357" s="21"/>
      <c r="HH357" s="21"/>
      <c r="HI357" s="21"/>
      <c r="HJ357" s="21"/>
      <c r="HK357" s="21"/>
      <c r="HL357" s="21"/>
      <c r="HM357" s="21"/>
      <c r="HN357" s="21"/>
      <c r="HO357" s="21"/>
      <c r="HP357" s="21"/>
      <c r="HQ357" s="21"/>
      <c r="HR357" s="21"/>
      <c r="HS357" s="21"/>
      <c r="HT357" s="21"/>
      <c r="HU357" s="21"/>
      <c r="HV357" s="21"/>
      <c r="HW357" s="21"/>
      <c r="HX357" s="21"/>
      <c r="HY357" s="21"/>
      <c r="HZ357" s="21"/>
      <c r="IA357" s="21"/>
      <c r="IB357" s="21"/>
      <c r="IC357" s="21"/>
      <c r="ID357" s="21"/>
      <c r="IE357" s="21"/>
      <c r="IF357" s="21"/>
      <c r="IG357" s="21"/>
      <c r="IH357" s="21"/>
      <c r="II357" s="21"/>
      <c r="IJ357" s="21"/>
      <c r="IK357" s="21"/>
      <c r="IL357" s="21"/>
      <c r="IM357" s="21"/>
      <c r="IN357" s="21"/>
      <c r="IO357" s="21"/>
      <c r="IP357" s="21"/>
      <c r="IQ357" s="21"/>
      <c r="IR357" s="21"/>
      <c r="IS357" s="21"/>
      <c r="IT357" s="21"/>
      <c r="IU357" s="21"/>
      <c r="IV357" s="21"/>
      <c r="IW357" s="21"/>
      <c r="IX357" s="21"/>
      <c r="IY357" s="21"/>
      <c r="IZ357" s="21"/>
      <c r="JA357" s="21"/>
      <c r="JB357" s="21"/>
      <c r="JC357" s="21"/>
      <c r="JD357" s="21"/>
      <c r="JE357" s="21"/>
      <c r="JF357" s="21"/>
      <c r="JG357" s="21"/>
      <c r="JH357" s="21"/>
      <c r="JI357" s="21"/>
      <c r="JJ357" s="21"/>
      <c r="JK357" s="21"/>
      <c r="JL357" s="21"/>
      <c r="JM357" s="21"/>
      <c r="JN357" s="21"/>
      <c r="JO357" s="21"/>
      <c r="JP357" s="21"/>
      <c r="JQ357" s="21"/>
      <c r="JR357" s="21"/>
      <c r="JS357" s="21"/>
      <c r="JT357" s="21"/>
      <c r="JU357" s="21"/>
      <c r="JV357" s="21"/>
      <c r="JW357" s="21"/>
      <c r="JX357" s="21"/>
      <c r="JY357" s="21"/>
      <c r="JZ357" s="21"/>
      <c r="KA357" s="21"/>
      <c r="KB357" s="21"/>
      <c r="KC357" s="21"/>
      <c r="KD357" s="21"/>
      <c r="KE357" s="21"/>
      <c r="KF357" s="21"/>
      <c r="KG357" s="21"/>
      <c r="KH357" s="21"/>
      <c r="KI357" s="21"/>
      <c r="KJ357" s="21"/>
      <c r="KK357" s="21"/>
      <c r="KL357" s="21"/>
      <c r="KM357" s="21"/>
      <c r="KN357" s="21"/>
      <c r="KO357" s="21"/>
      <c r="KP357" s="21"/>
      <c r="KQ357" s="21"/>
      <c r="KR357" s="21"/>
      <c r="KS357" s="21"/>
      <c r="KT357" s="21"/>
      <c r="KU357" s="21"/>
      <c r="KV357" s="21"/>
      <c r="KW357" s="21"/>
      <c r="KX357" s="21"/>
      <c r="KY357" s="21"/>
      <c r="KZ357" s="21"/>
      <c r="LA357" s="21"/>
      <c r="LB357" s="21"/>
      <c r="LC357" s="21"/>
      <c r="LD357" s="21"/>
      <c r="LE357" s="21"/>
      <c r="LF357" s="21"/>
      <c r="LG357" s="21"/>
      <c r="LH357" s="21"/>
      <c r="LI357" s="21"/>
      <c r="LJ357" s="21"/>
      <c r="LK357" s="21"/>
      <c r="LL357" s="21"/>
      <c r="LM357" s="21"/>
      <c r="LN357" s="21"/>
      <c r="LO357" s="21"/>
      <c r="LP357" s="21"/>
      <c r="LQ357" s="21"/>
      <c r="LR357" s="21"/>
      <c r="LS357" s="21"/>
      <c r="LT357" s="21"/>
      <c r="LU357" s="21"/>
      <c r="LV357" s="21"/>
      <c r="LW357" s="21"/>
      <c r="LX357" s="21"/>
      <c r="LY357" s="21"/>
      <c r="LZ357" s="21"/>
      <c r="MA357" s="21"/>
      <c r="MB357" s="21"/>
      <c r="MC357" s="21"/>
      <c r="MD357" s="21"/>
      <c r="ME357" s="21"/>
      <c r="MF357" s="21"/>
      <c r="MG357" s="21"/>
      <c r="MH357" s="21"/>
      <c r="MI357" s="21"/>
      <c r="MJ357" s="21"/>
      <c r="MK357" s="21"/>
      <c r="ML357" s="21"/>
      <c r="MM357" s="21"/>
      <c r="MN357" s="21"/>
      <c r="MO357" s="21"/>
      <c r="MP357" s="21"/>
      <c r="MQ357" s="21"/>
      <c r="MR357" s="21"/>
      <c r="MS357" s="21"/>
      <c r="MT357" s="21"/>
      <c r="MU357" s="21"/>
      <c r="MV357" s="21"/>
      <c r="MW357" s="21"/>
      <c r="MX357" s="21"/>
      <c r="MY357" s="21"/>
      <c r="MZ357" s="21"/>
      <c r="NA357" s="21"/>
      <c r="NB357" s="21"/>
      <c r="NC357" s="21"/>
      <c r="ND357" s="21"/>
      <c r="NE357" s="21"/>
      <c r="NF357" s="21"/>
      <c r="NG357" s="21"/>
      <c r="NH357" s="21"/>
      <c r="NI357" s="21"/>
      <c r="NJ357" s="21"/>
      <c r="NK357" s="21"/>
      <c r="NL357" s="21"/>
      <c r="NM357" s="21"/>
      <c r="NN357" s="21"/>
      <c r="NO357" s="21"/>
      <c r="NP357" s="21"/>
      <c r="NQ357" s="21"/>
      <c r="NR357" s="21"/>
      <c r="NS357" s="21"/>
      <c r="NT357" s="21"/>
      <c r="NU357" s="21"/>
      <c r="NV357" s="21"/>
      <c r="NW357" s="21"/>
      <c r="NX357" s="21"/>
      <c r="NY357" s="21"/>
      <c r="NZ357" s="21"/>
      <c r="OA357" s="21"/>
      <c r="OB357" s="21"/>
      <c r="OC357" s="21"/>
      <c r="OD357" s="21"/>
      <c r="OE357" s="21"/>
      <c r="OF357" s="21"/>
      <c r="OG357" s="21"/>
      <c r="OH357" s="21"/>
      <c r="OI357" s="21"/>
      <c r="OJ357" s="21"/>
      <c r="OK357" s="21"/>
      <c r="OL357" s="21"/>
      <c r="OM357" s="21"/>
      <c r="ON357" s="21"/>
      <c r="OO357" s="21"/>
      <c r="OP357" s="21"/>
      <c r="OQ357" s="21"/>
      <c r="OR357" s="21"/>
      <c r="OS357" s="21"/>
      <c r="OT357" s="21"/>
      <c r="OU357" s="21"/>
      <c r="OV357" s="21"/>
      <c r="OW357" s="21"/>
      <c r="OX357" s="21"/>
      <c r="OY357" s="21"/>
      <c r="OZ357" s="21"/>
      <c r="PA357" s="21"/>
      <c r="PB357" s="21"/>
      <c r="PC357" s="21"/>
      <c r="PD357" s="21"/>
      <c r="PE357" s="21"/>
      <c r="PF357" s="21"/>
      <c r="PG357" s="21"/>
      <c r="PH357" s="21"/>
      <c r="PI357" s="21"/>
      <c r="PJ357" s="21"/>
      <c r="PK357" s="21"/>
      <c r="PL357" s="21"/>
      <c r="PM357" s="21"/>
      <c r="PN357" s="21"/>
      <c r="PO357" s="21"/>
      <c r="PP357" s="21"/>
      <c r="PQ357" s="21"/>
      <c r="PR357" s="21"/>
      <c r="PS357" s="21"/>
      <c r="PT357" s="21"/>
      <c r="PU357" s="21"/>
      <c r="PV357" s="21"/>
      <c r="PW357" s="21"/>
      <c r="PX357" s="21"/>
      <c r="PY357" s="21"/>
      <c r="PZ357" s="21"/>
      <c r="QA357" s="21"/>
      <c r="QB357" s="21"/>
      <c r="QC357" s="21"/>
      <c r="QD357" s="21"/>
      <c r="QE357" s="21"/>
      <c r="QF357" s="21"/>
      <c r="QG357" s="21"/>
      <c r="QH357" s="21"/>
      <c r="QI357" s="21"/>
      <c r="QJ357" s="21"/>
      <c r="QK357" s="21"/>
      <c r="QL357" s="21"/>
      <c r="QM357" s="21"/>
      <c r="QN357" s="21"/>
      <c r="QO357" s="21"/>
      <c r="QP357" s="21"/>
      <c r="QQ357" s="21"/>
      <c r="QR357" s="21"/>
      <c r="QS357" s="21"/>
      <c r="QT357" s="21"/>
      <c r="QU357" s="21"/>
      <c r="QV357" s="21"/>
      <c r="QW357" s="21"/>
      <c r="QX357" s="21"/>
      <c r="QY357" s="21"/>
      <c r="QZ357" s="21"/>
      <c r="RA357" s="21"/>
      <c r="RB357" s="21"/>
      <c r="RC357" s="21"/>
      <c r="RD357" s="21"/>
      <c r="RE357" s="21"/>
      <c r="RF357" s="21"/>
      <c r="RG357" s="21"/>
      <c r="RH357" s="21"/>
      <c r="RI357" s="21"/>
      <c r="RJ357" s="21"/>
      <c r="RK357" s="21"/>
      <c r="RL357" s="21"/>
      <c r="RM357" s="21"/>
      <c r="RN357" s="21"/>
      <c r="RO357" s="21"/>
      <c r="RP357" s="21"/>
      <c r="RQ357" s="21"/>
      <c r="RR357" s="21"/>
      <c r="RS357" s="21"/>
      <c r="RT357" s="21"/>
      <c r="RU357" s="21"/>
      <c r="RV357" s="21"/>
      <c r="RW357" s="21"/>
      <c r="RX357" s="21"/>
      <c r="RY357" s="21"/>
      <c r="RZ357" s="21"/>
      <c r="SA357" s="21"/>
      <c r="SB357" s="21"/>
      <c r="SC357" s="21"/>
      <c r="SD357" s="21"/>
      <c r="SE357" s="21"/>
      <c r="SF357" s="21"/>
      <c r="SG357" s="21"/>
      <c r="SH357" s="21"/>
      <c r="SI357" s="21"/>
      <c r="SJ357" s="21"/>
      <c r="SK357" s="21"/>
      <c r="SL357" s="21"/>
      <c r="SM357" s="21"/>
      <c r="SN357" s="21"/>
      <c r="SO357" s="21"/>
      <c r="SP357" s="21"/>
      <c r="SQ357" s="21"/>
      <c r="SR357" s="21"/>
      <c r="SS357" s="21"/>
      <c r="ST357" s="21"/>
      <c r="SU357" s="21"/>
      <c r="SV357" s="21"/>
      <c r="SW357" s="21"/>
      <c r="SX357" s="21"/>
      <c r="SY357" s="21"/>
      <c r="SZ357" s="21"/>
      <c r="TA357" s="21"/>
      <c r="TB357" s="21"/>
      <c r="TC357" s="21"/>
      <c r="TD357" s="21"/>
      <c r="TE357" s="21"/>
      <c r="TF357" s="21"/>
      <c r="TG357" s="21"/>
      <c r="TH357" s="21"/>
      <c r="TI357" s="21"/>
      <c r="TJ357" s="21"/>
      <c r="TK357" s="21"/>
      <c r="TL357" s="21"/>
      <c r="TM357" s="21"/>
      <c r="TN357" s="21"/>
      <c r="TO357" s="21"/>
      <c r="TP357" s="21"/>
      <c r="TQ357" s="21"/>
      <c r="TR357" s="21"/>
      <c r="TS357" s="21"/>
      <c r="TT357" s="21"/>
      <c r="TU357" s="21"/>
      <c r="TV357" s="21"/>
      <c r="TW357" s="21"/>
      <c r="TX357" s="21"/>
      <c r="TY357" s="21"/>
      <c r="TZ357" s="21"/>
      <c r="UA357" s="21"/>
      <c r="UB357" s="21"/>
      <c r="UC357" s="21"/>
      <c r="UD357" s="21"/>
      <c r="UE357" s="21"/>
      <c r="UF357" s="21"/>
      <c r="UG357" s="21"/>
      <c r="UH357" s="21"/>
      <c r="UI357" s="21"/>
      <c r="UJ357" s="21"/>
      <c r="UK357" s="21"/>
      <c r="UL357" s="21"/>
      <c r="UM357" s="21"/>
      <c r="UN357" s="21"/>
      <c r="UO357" s="21"/>
      <c r="UP357" s="21"/>
      <c r="UQ357" s="21"/>
      <c r="UR357" s="21"/>
      <c r="US357" s="21"/>
      <c r="UT357" s="21"/>
      <c r="UU357" s="21"/>
      <c r="UV357" s="21"/>
      <c r="UW357" s="21"/>
      <c r="UX357" s="21"/>
      <c r="UY357" s="21"/>
      <c r="UZ357" s="21"/>
      <c r="VA357" s="21"/>
      <c r="VB357" s="21"/>
      <c r="VC357" s="21"/>
      <c r="VD357" s="21"/>
      <c r="VE357" s="21"/>
      <c r="VF357" s="21"/>
      <c r="VG357" s="21"/>
      <c r="VH357" s="21"/>
      <c r="VI357" s="21"/>
      <c r="VJ357" s="21"/>
      <c r="VK357" s="21"/>
      <c r="VL357" s="21"/>
      <c r="VM357" s="21"/>
      <c r="VN357" s="21"/>
      <c r="VO357" s="21"/>
      <c r="VP357" s="21"/>
      <c r="VQ357" s="21"/>
      <c r="VR357" s="21"/>
      <c r="VS357" s="21"/>
      <c r="VT357" s="21"/>
      <c r="VU357" s="21"/>
      <c r="VV357" s="21"/>
      <c r="VW357" s="21"/>
      <c r="VX357" s="21"/>
      <c r="VY357" s="21"/>
      <c r="VZ357" s="21"/>
      <c r="WA357" s="21"/>
      <c r="WB357" s="21"/>
      <c r="WC357" s="21"/>
      <c r="WD357" s="21"/>
      <c r="WE357" s="21"/>
      <c r="WF357" s="21"/>
      <c r="WG357" s="21"/>
      <c r="WH357" s="21"/>
      <c r="WI357" s="21"/>
      <c r="WJ357" s="21"/>
      <c r="WK357" s="21"/>
      <c r="WL357" s="21"/>
      <c r="WM357" s="21"/>
      <c r="WN357" s="21"/>
      <c r="WO357" s="21"/>
      <c r="WP357" s="21"/>
      <c r="WQ357" s="21"/>
      <c r="WR357" s="21"/>
      <c r="WS357" s="21"/>
      <c r="WT357" s="21"/>
      <c r="WU357" s="21"/>
      <c r="WV357" s="21"/>
      <c r="WW357" s="21"/>
      <c r="WX357" s="21"/>
      <c r="WY357" s="21"/>
      <c r="WZ357" s="21"/>
      <c r="XA357" s="21"/>
      <c r="XB357" s="21"/>
      <c r="XC357" s="21"/>
      <c r="XD357" s="21"/>
      <c r="XE357" s="21"/>
      <c r="XF357" s="21"/>
      <c r="XG357" s="21"/>
      <c r="XH357" s="21"/>
      <c r="XI357" s="21"/>
      <c r="XJ357" s="21"/>
      <c r="XK357" s="21"/>
      <c r="XL357" s="21"/>
      <c r="XM357" s="21"/>
      <c r="XN357" s="21"/>
      <c r="XO357" s="21"/>
      <c r="XP357" s="21"/>
      <c r="XQ357" s="21"/>
      <c r="XR357" s="21"/>
      <c r="XS357" s="21"/>
      <c r="XT357" s="21"/>
      <c r="XU357" s="21"/>
      <c r="XV357" s="21"/>
      <c r="XW357" s="21"/>
      <c r="XX357" s="21"/>
      <c r="XY357" s="21"/>
      <c r="XZ357" s="21"/>
      <c r="YA357" s="21"/>
      <c r="YB357" s="21"/>
      <c r="YC357" s="21"/>
      <c r="YD357" s="21"/>
      <c r="YE357" s="21"/>
      <c r="YF357" s="21"/>
      <c r="YG357" s="21"/>
      <c r="YH357" s="21"/>
      <c r="YI357" s="21"/>
      <c r="YJ357" s="21"/>
      <c r="YK357" s="21"/>
      <c r="YL357" s="21"/>
      <c r="YM357" s="21"/>
      <c r="YN357" s="21"/>
      <c r="YO357" s="21"/>
      <c r="YP357" s="21"/>
      <c r="YQ357" s="21"/>
      <c r="YR357" s="21"/>
      <c r="YS357" s="21"/>
      <c r="YT357" s="21"/>
      <c r="YU357" s="21"/>
      <c r="YV357" s="21"/>
      <c r="YW357" s="21"/>
      <c r="YX357" s="21"/>
      <c r="YY357" s="21"/>
      <c r="YZ357" s="21"/>
      <c r="ZA357" s="21"/>
      <c r="ZB357" s="21"/>
      <c r="ZC357" s="21"/>
      <c r="ZD357" s="21"/>
      <c r="ZE357" s="21"/>
      <c r="ZF357" s="21"/>
      <c r="ZG357" s="21"/>
      <c r="ZH357" s="21"/>
      <c r="ZI357" s="21"/>
      <c r="ZJ357" s="21"/>
      <c r="ZK357" s="21"/>
      <c r="ZL357" s="21"/>
      <c r="ZM357" s="21"/>
      <c r="ZN357" s="21"/>
      <c r="ZO357" s="21"/>
      <c r="ZP357" s="21"/>
      <c r="ZQ357" s="21"/>
      <c r="ZR357" s="21"/>
      <c r="ZS357" s="21"/>
      <c r="ZT357" s="21"/>
      <c r="ZU357" s="21"/>
      <c r="ZV357" s="21"/>
      <c r="ZW357" s="21"/>
      <c r="ZX357" s="21"/>
      <c r="ZY357" s="21"/>
      <c r="ZZ357" s="21"/>
      <c r="AAA357" s="21"/>
      <c r="AAB357" s="21"/>
      <c r="AAC357" s="21"/>
      <c r="AAD357" s="21"/>
      <c r="AAE357" s="21"/>
      <c r="AAF357" s="21"/>
      <c r="AAG357" s="21"/>
      <c r="AAH357" s="21"/>
      <c r="AAI357" s="21"/>
      <c r="AAJ357" s="21"/>
      <c r="AAK357" s="21"/>
      <c r="AAL357" s="21"/>
      <c r="AAM357" s="21"/>
      <c r="AAN357" s="21"/>
      <c r="AAO357" s="21"/>
      <c r="AAP357" s="21"/>
      <c r="AAQ357" s="21"/>
      <c r="AAR357" s="21"/>
      <c r="AAS357" s="21"/>
      <c r="AAT357" s="21"/>
      <c r="AAU357" s="21"/>
      <c r="AAV357" s="21"/>
      <c r="AAW357" s="21"/>
      <c r="AAX357" s="21"/>
      <c r="AAY357" s="21"/>
      <c r="AAZ357" s="21"/>
      <c r="ABA357" s="21"/>
      <c r="ABB357" s="21"/>
      <c r="ABC357" s="21"/>
      <c r="ABD357" s="21"/>
      <c r="ABE357" s="21"/>
      <c r="ABF357" s="21"/>
      <c r="ABG357" s="21"/>
      <c r="ABH357" s="21"/>
      <c r="ABI357" s="21"/>
      <c r="ABJ357" s="21"/>
      <c r="ABK357" s="21"/>
      <c r="ABL357" s="21"/>
      <c r="ABM357" s="21"/>
      <c r="ABN357" s="21"/>
      <c r="ABO357" s="21"/>
      <c r="ABP357" s="21"/>
      <c r="ABQ357" s="21"/>
      <c r="ABR357" s="21"/>
      <c r="ABS357" s="21"/>
      <c r="ABT357" s="21"/>
      <c r="ABU357" s="21"/>
      <c r="ABV357" s="21"/>
      <c r="ABW357" s="21"/>
      <c r="ABX357" s="21"/>
      <c r="ABY357" s="21"/>
      <c r="ABZ357" s="21"/>
      <c r="ACA357" s="21"/>
      <c r="ACB357" s="21"/>
      <c r="ACC357" s="21"/>
      <c r="ACD357" s="21"/>
      <c r="ACE357" s="21"/>
      <c r="ACF357" s="21"/>
      <c r="ACG357" s="21"/>
      <c r="ACH357" s="21"/>
      <c r="ACI357" s="21"/>
      <c r="ACJ357" s="21"/>
      <c r="ACK357" s="21"/>
      <c r="ACL357" s="21"/>
      <c r="ACM357" s="21"/>
      <c r="ACN357" s="21"/>
      <c r="ACO357" s="21"/>
      <c r="ACP357" s="21"/>
      <c r="ACQ357" s="21"/>
      <c r="ACR357" s="21"/>
      <c r="ACS357" s="21"/>
      <c r="ACT357" s="21"/>
      <c r="ACU357" s="21"/>
      <c r="ACV357" s="21"/>
      <c r="ACW357" s="21"/>
      <c r="ACX357" s="21"/>
      <c r="ACY357" s="21"/>
      <c r="ACZ357" s="21"/>
      <c r="ADA357" s="21"/>
      <c r="ADB357" s="21"/>
      <c r="ADC357" s="21"/>
      <c r="ADD357" s="21"/>
      <c r="ADE357" s="21"/>
      <c r="ADF357" s="21"/>
      <c r="ADG357" s="21"/>
      <c r="ADH357" s="21"/>
      <c r="ADI357" s="21"/>
      <c r="ADJ357" s="21"/>
      <c r="ADK357" s="21"/>
      <c r="ADL357" s="21"/>
      <c r="ADM357" s="21"/>
      <c r="ADN357" s="21"/>
      <c r="ADO357" s="21"/>
      <c r="ADP357" s="21"/>
      <c r="ADQ357" s="21"/>
      <c r="ADR357" s="21"/>
      <c r="ADS357" s="21"/>
      <c r="ADT357" s="21"/>
      <c r="ADU357" s="21"/>
      <c r="ADV357" s="21"/>
      <c r="ADW357" s="21"/>
      <c r="ADX357" s="21"/>
      <c r="ADY357" s="21"/>
      <c r="ADZ357" s="21"/>
      <c r="AEA357" s="21"/>
      <c r="AEB357" s="21"/>
      <c r="AEC357" s="21"/>
      <c r="AED357" s="21"/>
      <c r="AEE357" s="21"/>
      <c r="AEF357" s="21"/>
      <c r="AEG357" s="21"/>
      <c r="AEH357" s="21"/>
      <c r="AEI357" s="21"/>
      <c r="AEJ357" s="21"/>
      <c r="AEK357" s="21"/>
      <c r="AEL357" s="21"/>
      <c r="AEM357" s="21"/>
      <c r="AEN357" s="21"/>
      <c r="AEO357" s="21"/>
      <c r="AEP357" s="21"/>
      <c r="AEQ357" s="21"/>
      <c r="AER357" s="21"/>
      <c r="AES357" s="21"/>
      <c r="AET357" s="21"/>
      <c r="AEU357" s="21"/>
      <c r="AEV357" s="21"/>
      <c r="AEW357" s="21"/>
      <c r="AEX357" s="21"/>
      <c r="AEY357" s="21"/>
      <c r="AEZ357" s="21"/>
      <c r="AFA357" s="21"/>
      <c r="AFB357" s="21"/>
      <c r="AFC357" s="21"/>
      <c r="AFD357" s="21"/>
      <c r="AFE357" s="21"/>
      <c r="AFF357" s="21"/>
      <c r="AFG357" s="21"/>
      <c r="AFH357" s="21"/>
      <c r="AFI357" s="21"/>
      <c r="AFJ357" s="21"/>
      <c r="AFK357" s="21"/>
      <c r="AFL357" s="21"/>
      <c r="AFM357" s="21"/>
      <c r="AFN357" s="21"/>
      <c r="AFO357" s="21"/>
      <c r="AFP357" s="21"/>
      <c r="AFQ357" s="21"/>
      <c r="AFR357" s="21"/>
      <c r="AFS357" s="21"/>
      <c r="AFT357" s="21"/>
      <c r="AFU357" s="21"/>
      <c r="AFV357" s="21"/>
      <c r="AFW357" s="21"/>
      <c r="AFX357" s="21"/>
      <c r="AFY357" s="21"/>
      <c r="AFZ357" s="21"/>
      <c r="AGA357" s="21"/>
      <c r="AGB357" s="21"/>
      <c r="AGC357" s="21"/>
      <c r="AGD357" s="21"/>
      <c r="AGE357" s="21"/>
      <c r="AGF357" s="21"/>
      <c r="AGG357" s="21"/>
      <c r="AGH357" s="21"/>
      <c r="AGI357" s="21"/>
      <c r="AGJ357" s="21"/>
      <c r="AGK357" s="21"/>
      <c r="AGL357" s="21"/>
      <c r="AGM357" s="21"/>
      <c r="AGN357" s="21"/>
      <c r="AGO357" s="21"/>
      <c r="AGP357" s="21"/>
      <c r="AGQ357" s="21"/>
      <c r="AGR357" s="21"/>
      <c r="AGS357" s="21"/>
      <c r="AGT357" s="21"/>
      <c r="AGU357" s="21"/>
      <c r="AGV357" s="21"/>
      <c r="AGW357" s="21"/>
      <c r="AGX357" s="21"/>
      <c r="AGY357" s="21"/>
      <c r="AGZ357" s="21"/>
      <c r="AHA357" s="21"/>
      <c r="AHB357" s="21"/>
      <c r="AHC357" s="21"/>
      <c r="AHD357" s="21"/>
      <c r="AHE357" s="21"/>
      <c r="AHF357" s="21"/>
      <c r="AHG357" s="21"/>
      <c r="AHH357" s="21"/>
      <c r="AHI357" s="21"/>
      <c r="AHJ357" s="21"/>
      <c r="AHK357" s="21"/>
      <c r="AHL357" s="21"/>
      <c r="AHM357" s="21"/>
      <c r="AHN357" s="21"/>
      <c r="AHO357" s="21"/>
      <c r="AHP357" s="21"/>
      <c r="AHQ357" s="21"/>
      <c r="AHR357" s="21"/>
      <c r="AHS357" s="21"/>
      <c r="AHT357" s="21"/>
      <c r="AHU357" s="21"/>
      <c r="AHV357" s="21"/>
      <c r="AHW357" s="21"/>
      <c r="AHX357" s="21"/>
      <c r="AHY357" s="21"/>
      <c r="AHZ357" s="21"/>
      <c r="AIA357" s="21"/>
      <c r="AIB357" s="21"/>
      <c r="AIC357" s="21"/>
      <c r="AID357" s="21"/>
      <c r="AIE357" s="21"/>
      <c r="AIF357" s="21"/>
      <c r="AIG357" s="21"/>
      <c r="AIH357" s="21"/>
      <c r="AII357" s="21"/>
      <c r="AIJ357" s="21"/>
      <c r="AIK357" s="21"/>
      <c r="AIL357" s="21"/>
      <c r="AIM357" s="21"/>
      <c r="AIN357" s="21"/>
      <c r="AIO357" s="21"/>
      <c r="AIP357" s="21"/>
      <c r="AIQ357" s="21"/>
      <c r="AIR357" s="21"/>
      <c r="AIS357" s="21"/>
      <c r="AIT357" s="21"/>
      <c r="AIU357" s="21"/>
      <c r="AIV357" s="21"/>
      <c r="AIW357" s="21"/>
      <c r="AIX357" s="21"/>
      <c r="AIY357" s="21"/>
      <c r="AIZ357" s="21"/>
      <c r="AJA357" s="21"/>
      <c r="AJB357" s="21"/>
      <c r="AJC357" s="21"/>
      <c r="AJD357" s="21"/>
      <c r="AJE357" s="21"/>
      <c r="AJF357" s="21"/>
      <c r="AJG357" s="21"/>
      <c r="AJH357" s="21"/>
      <c r="AJI357" s="21"/>
      <c r="AJJ357" s="21"/>
      <c r="AJK357" s="21"/>
      <c r="AJL357" s="21"/>
      <c r="AJM357" s="21"/>
      <c r="AJN357" s="21"/>
      <c r="AJO357" s="21"/>
      <c r="AJP357" s="21"/>
      <c r="AJQ357" s="21"/>
      <c r="AJR357" s="21"/>
      <c r="AJS357" s="21"/>
      <c r="AJT357" s="21"/>
      <c r="AJU357" s="21"/>
      <c r="AJV357" s="21"/>
      <c r="AJW357" s="21"/>
      <c r="AJX357" s="21"/>
      <c r="AJY357" s="21"/>
      <c r="AJZ357" s="21"/>
      <c r="AKA357" s="21"/>
      <c r="AKB357" s="21"/>
      <c r="AKC357" s="21"/>
      <c r="AKD357" s="21"/>
      <c r="AKE357" s="21"/>
      <c r="AKF357" s="21"/>
      <c r="AKG357" s="21"/>
      <c r="AKH357" s="21"/>
      <c r="AKI357" s="21"/>
      <c r="AKJ357" s="21"/>
      <c r="AKK357" s="21"/>
      <c r="AKL357" s="21"/>
      <c r="AKM357" s="21"/>
      <c r="AKN357" s="21"/>
      <c r="AKO357" s="21"/>
      <c r="AKP357" s="21"/>
      <c r="AKQ357" s="21"/>
      <c r="AKR357" s="21"/>
      <c r="AKS357" s="21"/>
      <c r="AKT357" s="21"/>
      <c r="AKU357" s="21"/>
      <c r="AKV357" s="21"/>
      <c r="AKW357" s="21"/>
      <c r="AKX357" s="21"/>
      <c r="AKY357" s="21"/>
      <c r="AKZ357" s="21"/>
      <c r="ALA357" s="21"/>
      <c r="ALB357" s="21"/>
      <c r="ALC357" s="21"/>
      <c r="ALD357" s="21"/>
      <c r="ALE357" s="21"/>
      <c r="ALF357" s="21"/>
      <c r="ALG357" s="21"/>
      <c r="ALH357" s="21"/>
      <c r="ALI357" s="21"/>
      <c r="ALJ357" s="21"/>
      <c r="ALK357" s="21"/>
      <c r="ALL357" s="21"/>
      <c r="ALM357" s="21"/>
      <c r="ALN357" s="21"/>
      <c r="ALO357" s="21"/>
      <c r="ALP357" s="21"/>
      <c r="ALQ357" s="21"/>
      <c r="ALR357" s="21"/>
      <c r="ALS357" s="21"/>
      <c r="ALT357" s="21"/>
      <c r="ALU357" s="21"/>
      <c r="ALV357" s="21"/>
      <c r="ALW357" s="21"/>
      <c r="ALX357" s="21"/>
      <c r="ALY357" s="21"/>
      <c r="ALZ357" s="21"/>
      <c r="AMA357" s="21"/>
      <c r="AMB357" s="21"/>
      <c r="AMC357" s="21"/>
      <c r="AMD357" s="21"/>
      <c r="AME357" s="21"/>
      <c r="AMF357" s="21"/>
    </row>
    <row r="358" spans="1:1020" x14ac:dyDescent="0.2">
      <c r="A358" s="16">
        <f t="shared" si="11"/>
        <v>350</v>
      </c>
      <c r="B358" s="22" t="s">
        <v>273</v>
      </c>
      <c r="C358" s="23" t="s">
        <v>13</v>
      </c>
      <c r="D358" s="23"/>
      <c r="E358" s="22"/>
      <c r="F358" s="23"/>
      <c r="G358" s="22"/>
      <c r="H358" s="24">
        <v>4786200</v>
      </c>
      <c r="I358" s="24">
        <v>1057886.18</v>
      </c>
      <c r="J358" s="19">
        <f t="shared" si="10"/>
        <v>3728313.8200000003</v>
      </c>
    </row>
    <row r="359" spans="1:1020" outlineLevel="1" x14ac:dyDescent="0.2">
      <c r="A359" s="16">
        <f t="shared" si="11"/>
        <v>351</v>
      </c>
      <c r="B359" s="22" t="s">
        <v>273</v>
      </c>
      <c r="C359" s="23" t="s">
        <v>13</v>
      </c>
      <c r="D359" s="23" t="s">
        <v>32</v>
      </c>
      <c r="E359" s="22"/>
      <c r="F359" s="23"/>
      <c r="G359" s="22"/>
      <c r="H359" s="24">
        <v>4786200</v>
      </c>
      <c r="I359" s="24">
        <v>1057886.18</v>
      </c>
      <c r="J359" s="19">
        <f t="shared" si="10"/>
        <v>3728313.8200000003</v>
      </c>
    </row>
    <row r="360" spans="1:1020" outlineLevel="2" x14ac:dyDescent="0.2">
      <c r="A360" s="16">
        <f t="shared" si="11"/>
        <v>352</v>
      </c>
      <c r="B360" s="22" t="s">
        <v>273</v>
      </c>
      <c r="C360" s="23" t="s">
        <v>13</v>
      </c>
      <c r="D360" s="23" t="s">
        <v>32</v>
      </c>
      <c r="E360" s="22" t="s">
        <v>275</v>
      </c>
      <c r="F360" s="23" t="s">
        <v>276</v>
      </c>
      <c r="G360" s="22" t="s">
        <v>27</v>
      </c>
      <c r="H360" s="24">
        <v>300000</v>
      </c>
      <c r="I360" s="24">
        <v>80000</v>
      </c>
      <c r="J360" s="19">
        <f t="shared" si="10"/>
        <v>220000</v>
      </c>
    </row>
    <row r="361" spans="1:1020" ht="25.5" outlineLevel="3" x14ac:dyDescent="0.2">
      <c r="A361" s="16">
        <f t="shared" si="11"/>
        <v>353</v>
      </c>
      <c r="B361" s="22" t="s">
        <v>273</v>
      </c>
      <c r="C361" s="23" t="s">
        <v>13</v>
      </c>
      <c r="D361" s="23" t="s">
        <v>32</v>
      </c>
      <c r="E361" s="22" t="s">
        <v>277</v>
      </c>
      <c r="F361" s="23" t="s">
        <v>278</v>
      </c>
      <c r="G361" s="22" t="s">
        <v>17</v>
      </c>
      <c r="H361" s="24">
        <v>2818126</v>
      </c>
      <c r="I361" s="24">
        <v>634007.86</v>
      </c>
      <c r="J361" s="19">
        <f t="shared" si="10"/>
        <v>2184118.14</v>
      </c>
    </row>
    <row r="362" spans="1:1020" ht="25.5" outlineLevel="3" x14ac:dyDescent="0.2">
      <c r="A362" s="16">
        <f t="shared" si="11"/>
        <v>354</v>
      </c>
      <c r="B362" s="22" t="s">
        <v>273</v>
      </c>
      <c r="C362" s="23" t="s">
        <v>13</v>
      </c>
      <c r="D362" s="23" t="s">
        <v>32</v>
      </c>
      <c r="E362" s="22" t="s">
        <v>277</v>
      </c>
      <c r="F362" s="23" t="s">
        <v>278</v>
      </c>
      <c r="G362" s="22" t="s">
        <v>26</v>
      </c>
      <c r="H362" s="24">
        <v>32600</v>
      </c>
      <c r="I362" s="24">
        <v>1200</v>
      </c>
      <c r="J362" s="19">
        <f t="shared" si="10"/>
        <v>31400</v>
      </c>
    </row>
    <row r="363" spans="1:1020" ht="25.5" outlineLevel="3" x14ac:dyDescent="0.2">
      <c r="A363" s="16">
        <f t="shared" si="11"/>
        <v>355</v>
      </c>
      <c r="B363" s="22" t="s">
        <v>273</v>
      </c>
      <c r="C363" s="23" t="s">
        <v>13</v>
      </c>
      <c r="D363" s="23" t="s">
        <v>32</v>
      </c>
      <c r="E363" s="22" t="s">
        <v>277</v>
      </c>
      <c r="F363" s="23" t="s">
        <v>278</v>
      </c>
      <c r="G363" s="22" t="s">
        <v>18</v>
      </c>
      <c r="H363" s="24">
        <v>851074</v>
      </c>
      <c r="I363" s="24">
        <v>274752.55</v>
      </c>
      <c r="J363" s="19">
        <f t="shared" si="10"/>
        <v>576321.44999999995</v>
      </c>
    </row>
    <row r="364" spans="1:1020" ht="25.5" outlineLevel="3" x14ac:dyDescent="0.2">
      <c r="A364" s="16">
        <f t="shared" si="11"/>
        <v>356</v>
      </c>
      <c r="B364" s="22" t="s">
        <v>273</v>
      </c>
      <c r="C364" s="23" t="s">
        <v>13</v>
      </c>
      <c r="D364" s="23" t="s">
        <v>32</v>
      </c>
      <c r="E364" s="22" t="s">
        <v>277</v>
      </c>
      <c r="F364" s="23" t="s">
        <v>278</v>
      </c>
      <c r="G364" s="22" t="s">
        <v>27</v>
      </c>
      <c r="H364" s="24">
        <v>758400</v>
      </c>
      <c r="I364" s="24">
        <v>56494.95</v>
      </c>
      <c r="J364" s="19">
        <f t="shared" si="10"/>
        <v>701905.05</v>
      </c>
    </row>
    <row r="365" spans="1:1020" outlineLevel="3" x14ac:dyDescent="0.2">
      <c r="A365" s="16">
        <f t="shared" si="11"/>
        <v>357</v>
      </c>
      <c r="B365" s="22" t="s">
        <v>273</v>
      </c>
      <c r="C365" s="23" t="s">
        <v>13</v>
      </c>
      <c r="D365" s="23" t="s">
        <v>32</v>
      </c>
      <c r="E365" s="22" t="s">
        <v>419</v>
      </c>
      <c r="F365" s="23" t="s">
        <v>420</v>
      </c>
      <c r="G365" s="22" t="s">
        <v>27</v>
      </c>
      <c r="H365" s="24">
        <v>26000</v>
      </c>
      <c r="I365" s="24">
        <v>11430.82</v>
      </c>
      <c r="J365" s="19">
        <f t="shared" si="10"/>
        <v>14569.18</v>
      </c>
    </row>
    <row r="366" spans="1:1020" outlineLevel="3" x14ac:dyDescent="0.2">
      <c r="A366" s="16">
        <f t="shared" si="11"/>
        <v>358</v>
      </c>
      <c r="B366" s="22" t="s">
        <v>273</v>
      </c>
      <c r="C366" s="23" t="s">
        <v>19</v>
      </c>
      <c r="D366" s="23"/>
      <c r="E366" s="22"/>
      <c r="F366" s="23"/>
      <c r="G366" s="22"/>
      <c r="H366" s="24">
        <v>400000</v>
      </c>
      <c r="I366" s="24">
        <v>0</v>
      </c>
      <c r="J366" s="19">
        <f t="shared" si="10"/>
        <v>400000</v>
      </c>
    </row>
    <row r="367" spans="1:1020" outlineLevel="3" x14ac:dyDescent="0.2">
      <c r="A367" s="16">
        <f t="shared" si="11"/>
        <v>359</v>
      </c>
      <c r="B367" s="22" t="s">
        <v>273</v>
      </c>
      <c r="C367" s="23" t="s">
        <v>19</v>
      </c>
      <c r="D367" s="23" t="s">
        <v>52</v>
      </c>
      <c r="E367" s="22"/>
      <c r="F367" s="23"/>
      <c r="G367" s="22"/>
      <c r="H367" s="24">
        <v>400000</v>
      </c>
      <c r="I367" s="24">
        <v>0</v>
      </c>
      <c r="J367" s="19">
        <f t="shared" si="10"/>
        <v>400000</v>
      </c>
    </row>
    <row r="368" spans="1:1020" outlineLevel="3" x14ac:dyDescent="0.2">
      <c r="A368" s="16">
        <f t="shared" si="11"/>
        <v>360</v>
      </c>
      <c r="B368" s="22" t="s">
        <v>273</v>
      </c>
      <c r="C368" s="23" t="s">
        <v>19</v>
      </c>
      <c r="D368" s="23" t="s">
        <v>52</v>
      </c>
      <c r="E368" s="22" t="s">
        <v>279</v>
      </c>
      <c r="F368" s="23" t="s">
        <v>280</v>
      </c>
      <c r="G368" s="22" t="s">
        <v>27</v>
      </c>
      <c r="H368" s="24">
        <v>400000</v>
      </c>
      <c r="I368" s="24">
        <v>0</v>
      </c>
      <c r="J368" s="19">
        <f t="shared" si="10"/>
        <v>400000</v>
      </c>
    </row>
    <row r="369" spans="1:1020" outlineLevel="3" x14ac:dyDescent="0.2">
      <c r="A369" s="16">
        <f t="shared" si="11"/>
        <v>361</v>
      </c>
      <c r="B369" s="22" t="s">
        <v>273</v>
      </c>
      <c r="C369" s="23" t="s">
        <v>157</v>
      </c>
      <c r="D369" s="23"/>
      <c r="E369" s="22"/>
      <c r="F369" s="23"/>
      <c r="G369" s="22"/>
      <c r="H369" s="24">
        <v>4345000</v>
      </c>
      <c r="I369" s="24">
        <v>969678.93</v>
      </c>
      <c r="J369" s="19">
        <f t="shared" si="10"/>
        <v>3375321.07</v>
      </c>
    </row>
    <row r="370" spans="1:1020" outlineLevel="3" x14ac:dyDescent="0.2">
      <c r="A370" s="16">
        <f t="shared" si="11"/>
        <v>362</v>
      </c>
      <c r="B370" s="22" t="s">
        <v>273</v>
      </c>
      <c r="C370" s="23" t="s">
        <v>157</v>
      </c>
      <c r="D370" s="23" t="s">
        <v>13</v>
      </c>
      <c r="E370" s="22"/>
      <c r="F370" s="23"/>
      <c r="G370" s="22"/>
      <c r="H370" s="24">
        <v>4345000</v>
      </c>
      <c r="I370" s="24">
        <v>969678.93</v>
      </c>
      <c r="J370" s="19">
        <f t="shared" si="10"/>
        <v>3375321.07</v>
      </c>
    </row>
    <row r="371" spans="1:1020" ht="51" outlineLevel="3" x14ac:dyDescent="0.2">
      <c r="A371" s="16">
        <f t="shared" si="11"/>
        <v>363</v>
      </c>
      <c r="B371" s="22" t="s">
        <v>273</v>
      </c>
      <c r="C371" s="23" t="s">
        <v>157</v>
      </c>
      <c r="D371" s="23" t="s">
        <v>13</v>
      </c>
      <c r="E371" s="22" t="s">
        <v>281</v>
      </c>
      <c r="F371" s="25" t="s">
        <v>282</v>
      </c>
      <c r="G371" s="22" t="s">
        <v>27</v>
      </c>
      <c r="H371" s="24">
        <v>4000000</v>
      </c>
      <c r="I371" s="24">
        <v>969678.93</v>
      </c>
      <c r="J371" s="19">
        <f t="shared" si="10"/>
        <v>3030321.07</v>
      </c>
    </row>
    <row r="372" spans="1:1020" ht="25.5" outlineLevel="3" x14ac:dyDescent="0.2">
      <c r="A372" s="16">
        <f t="shared" si="11"/>
        <v>364</v>
      </c>
      <c r="B372" s="22" t="s">
        <v>273</v>
      </c>
      <c r="C372" s="23" t="s">
        <v>157</v>
      </c>
      <c r="D372" s="23" t="s">
        <v>13</v>
      </c>
      <c r="E372" s="22" t="s">
        <v>277</v>
      </c>
      <c r="F372" s="23" t="s">
        <v>278</v>
      </c>
      <c r="G372" s="22" t="s">
        <v>284</v>
      </c>
      <c r="H372" s="24">
        <v>345000</v>
      </c>
      <c r="I372" s="24">
        <v>0</v>
      </c>
      <c r="J372" s="19">
        <f t="shared" si="10"/>
        <v>345000</v>
      </c>
    </row>
    <row r="373" spans="1:1020" outlineLevel="1" x14ac:dyDescent="0.2">
      <c r="A373" s="16">
        <f t="shared" si="11"/>
        <v>365</v>
      </c>
      <c r="B373" s="22" t="s">
        <v>273</v>
      </c>
      <c r="C373" s="23" t="s">
        <v>136</v>
      </c>
      <c r="D373" s="23"/>
      <c r="E373" s="22"/>
      <c r="F373" s="23"/>
      <c r="G373" s="22"/>
      <c r="H373" s="24">
        <v>1425500</v>
      </c>
      <c r="I373" s="24">
        <v>0</v>
      </c>
      <c r="J373" s="19">
        <f t="shared" si="10"/>
        <v>1425500</v>
      </c>
    </row>
    <row r="374" spans="1:1020" outlineLevel="2" x14ac:dyDescent="0.2">
      <c r="A374" s="16">
        <f t="shared" si="11"/>
        <v>366</v>
      </c>
      <c r="B374" s="22" t="s">
        <v>273</v>
      </c>
      <c r="C374" s="23" t="s">
        <v>136</v>
      </c>
      <c r="D374" s="23" t="s">
        <v>45</v>
      </c>
      <c r="E374" s="22"/>
      <c r="F374" s="23"/>
      <c r="G374" s="22"/>
      <c r="H374" s="24">
        <v>500000</v>
      </c>
      <c r="I374" s="24">
        <v>0</v>
      </c>
      <c r="J374" s="19">
        <f t="shared" si="10"/>
        <v>500000</v>
      </c>
    </row>
    <row r="375" spans="1:1020" ht="25.5" outlineLevel="3" x14ac:dyDescent="0.2">
      <c r="A375" s="16">
        <f t="shared" si="11"/>
        <v>367</v>
      </c>
      <c r="B375" s="22" t="s">
        <v>273</v>
      </c>
      <c r="C375" s="23" t="s">
        <v>136</v>
      </c>
      <c r="D375" s="23" t="s">
        <v>45</v>
      </c>
      <c r="E375" s="22" t="s">
        <v>285</v>
      </c>
      <c r="F375" s="23" t="s">
        <v>286</v>
      </c>
      <c r="G375" s="22" t="s">
        <v>287</v>
      </c>
      <c r="H375" s="24">
        <v>500000</v>
      </c>
      <c r="I375" s="24">
        <v>0</v>
      </c>
      <c r="J375" s="19">
        <f t="shared" si="10"/>
        <v>500000</v>
      </c>
    </row>
    <row r="376" spans="1:1020" x14ac:dyDescent="0.2">
      <c r="A376" s="16">
        <f t="shared" si="11"/>
        <v>368</v>
      </c>
      <c r="B376" s="22" t="s">
        <v>273</v>
      </c>
      <c r="C376" s="23" t="s">
        <v>136</v>
      </c>
      <c r="D376" s="23" t="s">
        <v>19</v>
      </c>
      <c r="E376" s="22"/>
      <c r="F376" s="23"/>
      <c r="G376" s="22"/>
      <c r="H376" s="24">
        <v>925500</v>
      </c>
      <c r="I376" s="24">
        <v>0</v>
      </c>
      <c r="J376" s="19">
        <f t="shared" si="10"/>
        <v>925500</v>
      </c>
    </row>
    <row r="377" spans="1:1020" ht="25.5" outlineLevel="1" x14ac:dyDescent="0.2">
      <c r="A377" s="16">
        <f t="shared" si="11"/>
        <v>369</v>
      </c>
      <c r="B377" s="22" t="s">
        <v>273</v>
      </c>
      <c r="C377" s="23" t="s">
        <v>136</v>
      </c>
      <c r="D377" s="23" t="s">
        <v>19</v>
      </c>
      <c r="E377" s="22" t="s">
        <v>421</v>
      </c>
      <c r="F377" s="25" t="s">
        <v>288</v>
      </c>
      <c r="G377" s="22" t="s">
        <v>283</v>
      </c>
      <c r="H377" s="24">
        <v>925500</v>
      </c>
      <c r="I377" s="24">
        <v>0</v>
      </c>
      <c r="J377" s="19">
        <f t="shared" si="10"/>
        <v>925500</v>
      </c>
    </row>
    <row r="378" spans="1:1020" s="8" customFormat="1" outlineLevel="2" x14ac:dyDescent="0.2">
      <c r="A378" s="17">
        <f t="shared" si="11"/>
        <v>370</v>
      </c>
      <c r="B378" s="27" t="s">
        <v>289</v>
      </c>
      <c r="C378" s="28"/>
      <c r="D378" s="28"/>
      <c r="E378" s="27"/>
      <c r="F378" s="28" t="s">
        <v>290</v>
      </c>
      <c r="G378" s="27"/>
      <c r="H378" s="29">
        <v>1859100</v>
      </c>
      <c r="I378" s="29">
        <v>283382.83</v>
      </c>
      <c r="J378" s="18">
        <f t="shared" si="10"/>
        <v>1575717.17</v>
      </c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1"/>
      <c r="CP378" s="21"/>
      <c r="CQ378" s="21"/>
      <c r="CR378" s="21"/>
      <c r="CS378" s="21"/>
      <c r="CT378" s="21"/>
      <c r="CU378" s="21"/>
      <c r="CV378" s="21"/>
      <c r="CW378" s="21"/>
      <c r="CX378" s="21"/>
      <c r="CY378" s="21"/>
      <c r="CZ378" s="21"/>
      <c r="DA378" s="21"/>
      <c r="DB378" s="21"/>
      <c r="DC378" s="21"/>
      <c r="DD378" s="21"/>
      <c r="DE378" s="21"/>
      <c r="DF378" s="21"/>
      <c r="DG378" s="21"/>
      <c r="DH378" s="21"/>
      <c r="DI378" s="21"/>
      <c r="DJ378" s="21"/>
      <c r="DK378" s="21"/>
      <c r="DL378" s="21"/>
      <c r="DM378" s="21"/>
      <c r="DN378" s="21"/>
      <c r="DO378" s="21"/>
      <c r="DP378" s="21"/>
      <c r="DQ378" s="21"/>
      <c r="DR378" s="21"/>
      <c r="DS378" s="21"/>
      <c r="DT378" s="21"/>
      <c r="DU378" s="21"/>
      <c r="DV378" s="21"/>
      <c r="DW378" s="21"/>
      <c r="DX378" s="21"/>
      <c r="DY378" s="21"/>
      <c r="DZ378" s="21"/>
      <c r="EA378" s="21"/>
      <c r="EB378" s="21"/>
      <c r="EC378" s="21"/>
      <c r="ED378" s="21"/>
      <c r="EE378" s="21"/>
      <c r="EF378" s="21"/>
      <c r="EG378" s="21"/>
      <c r="EH378" s="21"/>
      <c r="EI378" s="21"/>
      <c r="EJ378" s="21"/>
      <c r="EK378" s="21"/>
      <c r="EL378" s="21"/>
      <c r="EM378" s="21"/>
      <c r="EN378" s="21"/>
      <c r="EO378" s="21"/>
      <c r="EP378" s="21"/>
      <c r="EQ378" s="21"/>
      <c r="ER378" s="21"/>
      <c r="ES378" s="21"/>
      <c r="ET378" s="21"/>
      <c r="EU378" s="21"/>
      <c r="EV378" s="21"/>
      <c r="EW378" s="21"/>
      <c r="EX378" s="21"/>
      <c r="EY378" s="21"/>
      <c r="EZ378" s="21"/>
      <c r="FA378" s="21"/>
      <c r="FB378" s="21"/>
      <c r="FC378" s="21"/>
      <c r="FD378" s="21"/>
      <c r="FE378" s="21"/>
      <c r="FF378" s="21"/>
      <c r="FG378" s="21"/>
      <c r="FH378" s="21"/>
      <c r="FI378" s="21"/>
      <c r="FJ378" s="21"/>
      <c r="FK378" s="21"/>
      <c r="FL378" s="21"/>
      <c r="FM378" s="21"/>
      <c r="FN378" s="21"/>
      <c r="FO378" s="21"/>
      <c r="FP378" s="21"/>
      <c r="FQ378" s="21"/>
      <c r="FR378" s="21"/>
      <c r="FS378" s="21"/>
      <c r="FT378" s="21"/>
      <c r="FU378" s="21"/>
      <c r="FV378" s="21"/>
      <c r="FW378" s="21"/>
      <c r="FX378" s="21"/>
      <c r="FY378" s="21"/>
      <c r="FZ378" s="21"/>
      <c r="GA378" s="21"/>
      <c r="GB378" s="21"/>
      <c r="GC378" s="21"/>
      <c r="GD378" s="21"/>
      <c r="GE378" s="21"/>
      <c r="GF378" s="21"/>
      <c r="GG378" s="21"/>
      <c r="GH378" s="21"/>
      <c r="GI378" s="21"/>
      <c r="GJ378" s="21"/>
      <c r="GK378" s="21"/>
      <c r="GL378" s="21"/>
      <c r="GM378" s="21"/>
      <c r="GN378" s="21"/>
      <c r="GO378" s="21"/>
      <c r="GP378" s="21"/>
      <c r="GQ378" s="21"/>
      <c r="GR378" s="21"/>
      <c r="GS378" s="21"/>
      <c r="GT378" s="21"/>
      <c r="GU378" s="21"/>
      <c r="GV378" s="21"/>
      <c r="GW378" s="21"/>
      <c r="GX378" s="21"/>
      <c r="GY378" s="21"/>
      <c r="GZ378" s="21"/>
      <c r="HA378" s="21"/>
      <c r="HB378" s="21"/>
      <c r="HC378" s="21"/>
      <c r="HD378" s="21"/>
      <c r="HE378" s="21"/>
      <c r="HF378" s="21"/>
      <c r="HG378" s="21"/>
      <c r="HH378" s="21"/>
      <c r="HI378" s="21"/>
      <c r="HJ378" s="21"/>
      <c r="HK378" s="21"/>
      <c r="HL378" s="21"/>
      <c r="HM378" s="21"/>
      <c r="HN378" s="21"/>
      <c r="HO378" s="21"/>
      <c r="HP378" s="21"/>
      <c r="HQ378" s="21"/>
      <c r="HR378" s="21"/>
      <c r="HS378" s="21"/>
      <c r="HT378" s="21"/>
      <c r="HU378" s="21"/>
      <c r="HV378" s="21"/>
      <c r="HW378" s="21"/>
      <c r="HX378" s="21"/>
      <c r="HY378" s="21"/>
      <c r="HZ378" s="21"/>
      <c r="IA378" s="21"/>
      <c r="IB378" s="21"/>
      <c r="IC378" s="21"/>
      <c r="ID378" s="21"/>
      <c r="IE378" s="21"/>
      <c r="IF378" s="21"/>
      <c r="IG378" s="21"/>
      <c r="IH378" s="21"/>
      <c r="II378" s="21"/>
      <c r="IJ378" s="21"/>
      <c r="IK378" s="21"/>
      <c r="IL378" s="21"/>
      <c r="IM378" s="21"/>
      <c r="IN378" s="21"/>
      <c r="IO378" s="21"/>
      <c r="IP378" s="21"/>
      <c r="IQ378" s="21"/>
      <c r="IR378" s="21"/>
      <c r="IS378" s="21"/>
      <c r="IT378" s="21"/>
      <c r="IU378" s="21"/>
      <c r="IV378" s="21"/>
      <c r="IW378" s="21"/>
      <c r="IX378" s="21"/>
      <c r="IY378" s="21"/>
      <c r="IZ378" s="21"/>
      <c r="JA378" s="21"/>
      <c r="JB378" s="21"/>
      <c r="JC378" s="21"/>
      <c r="JD378" s="21"/>
      <c r="JE378" s="21"/>
      <c r="JF378" s="21"/>
      <c r="JG378" s="21"/>
      <c r="JH378" s="21"/>
      <c r="JI378" s="21"/>
      <c r="JJ378" s="21"/>
      <c r="JK378" s="21"/>
      <c r="JL378" s="21"/>
      <c r="JM378" s="21"/>
      <c r="JN378" s="21"/>
      <c r="JO378" s="21"/>
      <c r="JP378" s="21"/>
      <c r="JQ378" s="21"/>
      <c r="JR378" s="21"/>
      <c r="JS378" s="21"/>
      <c r="JT378" s="21"/>
      <c r="JU378" s="21"/>
      <c r="JV378" s="21"/>
      <c r="JW378" s="21"/>
      <c r="JX378" s="21"/>
      <c r="JY378" s="21"/>
      <c r="JZ378" s="21"/>
      <c r="KA378" s="21"/>
      <c r="KB378" s="21"/>
      <c r="KC378" s="21"/>
      <c r="KD378" s="21"/>
      <c r="KE378" s="21"/>
      <c r="KF378" s="21"/>
      <c r="KG378" s="21"/>
      <c r="KH378" s="21"/>
      <c r="KI378" s="21"/>
      <c r="KJ378" s="21"/>
      <c r="KK378" s="21"/>
      <c r="KL378" s="21"/>
      <c r="KM378" s="21"/>
      <c r="KN378" s="21"/>
      <c r="KO378" s="21"/>
      <c r="KP378" s="21"/>
      <c r="KQ378" s="21"/>
      <c r="KR378" s="21"/>
      <c r="KS378" s="21"/>
      <c r="KT378" s="21"/>
      <c r="KU378" s="21"/>
      <c r="KV378" s="21"/>
      <c r="KW378" s="21"/>
      <c r="KX378" s="21"/>
      <c r="KY378" s="21"/>
      <c r="KZ378" s="21"/>
      <c r="LA378" s="21"/>
      <c r="LB378" s="21"/>
      <c r="LC378" s="21"/>
      <c r="LD378" s="21"/>
      <c r="LE378" s="21"/>
      <c r="LF378" s="21"/>
      <c r="LG378" s="21"/>
      <c r="LH378" s="21"/>
      <c r="LI378" s="21"/>
      <c r="LJ378" s="21"/>
      <c r="LK378" s="21"/>
      <c r="LL378" s="21"/>
      <c r="LM378" s="21"/>
      <c r="LN378" s="21"/>
      <c r="LO378" s="21"/>
      <c r="LP378" s="21"/>
      <c r="LQ378" s="21"/>
      <c r="LR378" s="21"/>
      <c r="LS378" s="21"/>
      <c r="LT378" s="21"/>
      <c r="LU378" s="21"/>
      <c r="LV378" s="21"/>
      <c r="LW378" s="21"/>
      <c r="LX378" s="21"/>
      <c r="LY378" s="21"/>
      <c r="LZ378" s="21"/>
      <c r="MA378" s="21"/>
      <c r="MB378" s="21"/>
      <c r="MC378" s="21"/>
      <c r="MD378" s="21"/>
      <c r="ME378" s="21"/>
      <c r="MF378" s="21"/>
      <c r="MG378" s="21"/>
      <c r="MH378" s="21"/>
      <c r="MI378" s="21"/>
      <c r="MJ378" s="21"/>
      <c r="MK378" s="21"/>
      <c r="ML378" s="21"/>
      <c r="MM378" s="21"/>
      <c r="MN378" s="21"/>
      <c r="MO378" s="21"/>
      <c r="MP378" s="21"/>
      <c r="MQ378" s="21"/>
      <c r="MR378" s="21"/>
      <c r="MS378" s="21"/>
      <c r="MT378" s="21"/>
      <c r="MU378" s="21"/>
      <c r="MV378" s="21"/>
      <c r="MW378" s="21"/>
      <c r="MX378" s="21"/>
      <c r="MY378" s="21"/>
      <c r="MZ378" s="21"/>
      <c r="NA378" s="21"/>
      <c r="NB378" s="21"/>
      <c r="NC378" s="21"/>
      <c r="ND378" s="21"/>
      <c r="NE378" s="21"/>
      <c r="NF378" s="21"/>
      <c r="NG378" s="21"/>
      <c r="NH378" s="21"/>
      <c r="NI378" s="21"/>
      <c r="NJ378" s="21"/>
      <c r="NK378" s="21"/>
      <c r="NL378" s="21"/>
      <c r="NM378" s="21"/>
      <c r="NN378" s="21"/>
      <c r="NO378" s="21"/>
      <c r="NP378" s="21"/>
      <c r="NQ378" s="21"/>
      <c r="NR378" s="21"/>
      <c r="NS378" s="21"/>
      <c r="NT378" s="21"/>
      <c r="NU378" s="21"/>
      <c r="NV378" s="21"/>
      <c r="NW378" s="21"/>
      <c r="NX378" s="21"/>
      <c r="NY378" s="21"/>
      <c r="NZ378" s="21"/>
      <c r="OA378" s="21"/>
      <c r="OB378" s="21"/>
      <c r="OC378" s="21"/>
      <c r="OD378" s="21"/>
      <c r="OE378" s="21"/>
      <c r="OF378" s="21"/>
      <c r="OG378" s="21"/>
      <c r="OH378" s="21"/>
      <c r="OI378" s="21"/>
      <c r="OJ378" s="21"/>
      <c r="OK378" s="21"/>
      <c r="OL378" s="21"/>
      <c r="OM378" s="21"/>
      <c r="ON378" s="21"/>
      <c r="OO378" s="21"/>
      <c r="OP378" s="21"/>
      <c r="OQ378" s="21"/>
      <c r="OR378" s="21"/>
      <c r="OS378" s="21"/>
      <c r="OT378" s="21"/>
      <c r="OU378" s="21"/>
      <c r="OV378" s="21"/>
      <c r="OW378" s="21"/>
      <c r="OX378" s="21"/>
      <c r="OY378" s="21"/>
      <c r="OZ378" s="21"/>
      <c r="PA378" s="21"/>
      <c r="PB378" s="21"/>
      <c r="PC378" s="21"/>
      <c r="PD378" s="21"/>
      <c r="PE378" s="21"/>
      <c r="PF378" s="21"/>
      <c r="PG378" s="21"/>
      <c r="PH378" s="21"/>
      <c r="PI378" s="21"/>
      <c r="PJ378" s="21"/>
      <c r="PK378" s="21"/>
      <c r="PL378" s="21"/>
      <c r="PM378" s="21"/>
      <c r="PN378" s="21"/>
      <c r="PO378" s="21"/>
      <c r="PP378" s="21"/>
      <c r="PQ378" s="21"/>
      <c r="PR378" s="21"/>
      <c r="PS378" s="21"/>
      <c r="PT378" s="21"/>
      <c r="PU378" s="21"/>
      <c r="PV378" s="21"/>
      <c r="PW378" s="21"/>
      <c r="PX378" s="21"/>
      <c r="PY378" s="21"/>
      <c r="PZ378" s="21"/>
      <c r="QA378" s="21"/>
      <c r="QB378" s="21"/>
      <c r="QC378" s="21"/>
      <c r="QD378" s="21"/>
      <c r="QE378" s="21"/>
      <c r="QF378" s="21"/>
      <c r="QG378" s="21"/>
      <c r="QH378" s="21"/>
      <c r="QI378" s="21"/>
      <c r="QJ378" s="21"/>
      <c r="QK378" s="21"/>
      <c r="QL378" s="21"/>
      <c r="QM378" s="21"/>
      <c r="QN378" s="21"/>
      <c r="QO378" s="21"/>
      <c r="QP378" s="21"/>
      <c r="QQ378" s="21"/>
      <c r="QR378" s="21"/>
      <c r="QS378" s="21"/>
      <c r="QT378" s="21"/>
      <c r="QU378" s="21"/>
      <c r="QV378" s="21"/>
      <c r="QW378" s="21"/>
      <c r="QX378" s="21"/>
      <c r="QY378" s="21"/>
      <c r="QZ378" s="21"/>
      <c r="RA378" s="21"/>
      <c r="RB378" s="21"/>
      <c r="RC378" s="21"/>
      <c r="RD378" s="21"/>
      <c r="RE378" s="21"/>
      <c r="RF378" s="21"/>
      <c r="RG378" s="21"/>
      <c r="RH378" s="21"/>
      <c r="RI378" s="21"/>
      <c r="RJ378" s="21"/>
      <c r="RK378" s="21"/>
      <c r="RL378" s="21"/>
      <c r="RM378" s="21"/>
      <c r="RN378" s="21"/>
      <c r="RO378" s="21"/>
      <c r="RP378" s="21"/>
      <c r="RQ378" s="21"/>
      <c r="RR378" s="21"/>
      <c r="RS378" s="21"/>
      <c r="RT378" s="21"/>
      <c r="RU378" s="21"/>
      <c r="RV378" s="21"/>
      <c r="RW378" s="21"/>
      <c r="RX378" s="21"/>
      <c r="RY378" s="21"/>
      <c r="RZ378" s="21"/>
      <c r="SA378" s="21"/>
      <c r="SB378" s="21"/>
      <c r="SC378" s="21"/>
      <c r="SD378" s="21"/>
      <c r="SE378" s="21"/>
      <c r="SF378" s="21"/>
      <c r="SG378" s="21"/>
      <c r="SH378" s="21"/>
      <c r="SI378" s="21"/>
      <c r="SJ378" s="21"/>
      <c r="SK378" s="21"/>
      <c r="SL378" s="21"/>
      <c r="SM378" s="21"/>
      <c r="SN378" s="21"/>
      <c r="SO378" s="21"/>
      <c r="SP378" s="21"/>
      <c r="SQ378" s="21"/>
      <c r="SR378" s="21"/>
      <c r="SS378" s="21"/>
      <c r="ST378" s="21"/>
      <c r="SU378" s="21"/>
      <c r="SV378" s="21"/>
      <c r="SW378" s="21"/>
      <c r="SX378" s="21"/>
      <c r="SY378" s="21"/>
      <c r="SZ378" s="21"/>
      <c r="TA378" s="21"/>
      <c r="TB378" s="21"/>
      <c r="TC378" s="21"/>
      <c r="TD378" s="21"/>
      <c r="TE378" s="21"/>
      <c r="TF378" s="21"/>
      <c r="TG378" s="21"/>
      <c r="TH378" s="21"/>
      <c r="TI378" s="21"/>
      <c r="TJ378" s="21"/>
      <c r="TK378" s="21"/>
      <c r="TL378" s="21"/>
      <c r="TM378" s="21"/>
      <c r="TN378" s="21"/>
      <c r="TO378" s="21"/>
      <c r="TP378" s="21"/>
      <c r="TQ378" s="21"/>
      <c r="TR378" s="21"/>
      <c r="TS378" s="21"/>
      <c r="TT378" s="21"/>
      <c r="TU378" s="21"/>
      <c r="TV378" s="21"/>
      <c r="TW378" s="21"/>
      <c r="TX378" s="21"/>
      <c r="TY378" s="21"/>
      <c r="TZ378" s="21"/>
      <c r="UA378" s="21"/>
      <c r="UB378" s="21"/>
      <c r="UC378" s="21"/>
      <c r="UD378" s="21"/>
      <c r="UE378" s="21"/>
      <c r="UF378" s="21"/>
      <c r="UG378" s="21"/>
      <c r="UH378" s="21"/>
      <c r="UI378" s="21"/>
      <c r="UJ378" s="21"/>
      <c r="UK378" s="21"/>
      <c r="UL378" s="21"/>
      <c r="UM378" s="21"/>
      <c r="UN378" s="21"/>
      <c r="UO378" s="21"/>
      <c r="UP378" s="21"/>
      <c r="UQ378" s="21"/>
      <c r="UR378" s="21"/>
      <c r="US378" s="21"/>
      <c r="UT378" s="21"/>
      <c r="UU378" s="21"/>
      <c r="UV378" s="21"/>
      <c r="UW378" s="21"/>
      <c r="UX378" s="21"/>
      <c r="UY378" s="21"/>
      <c r="UZ378" s="21"/>
      <c r="VA378" s="21"/>
      <c r="VB378" s="21"/>
      <c r="VC378" s="21"/>
      <c r="VD378" s="21"/>
      <c r="VE378" s="21"/>
      <c r="VF378" s="21"/>
      <c r="VG378" s="21"/>
      <c r="VH378" s="21"/>
      <c r="VI378" s="21"/>
      <c r="VJ378" s="21"/>
      <c r="VK378" s="21"/>
      <c r="VL378" s="21"/>
      <c r="VM378" s="21"/>
      <c r="VN378" s="21"/>
      <c r="VO378" s="21"/>
      <c r="VP378" s="21"/>
      <c r="VQ378" s="21"/>
      <c r="VR378" s="21"/>
      <c r="VS378" s="21"/>
      <c r="VT378" s="21"/>
      <c r="VU378" s="21"/>
      <c r="VV378" s="21"/>
      <c r="VW378" s="21"/>
      <c r="VX378" s="21"/>
      <c r="VY378" s="21"/>
      <c r="VZ378" s="21"/>
      <c r="WA378" s="21"/>
      <c r="WB378" s="21"/>
      <c r="WC378" s="21"/>
      <c r="WD378" s="21"/>
      <c r="WE378" s="21"/>
      <c r="WF378" s="21"/>
      <c r="WG378" s="21"/>
      <c r="WH378" s="21"/>
      <c r="WI378" s="21"/>
      <c r="WJ378" s="21"/>
      <c r="WK378" s="21"/>
      <c r="WL378" s="21"/>
      <c r="WM378" s="21"/>
      <c r="WN378" s="21"/>
      <c r="WO378" s="21"/>
      <c r="WP378" s="21"/>
      <c r="WQ378" s="21"/>
      <c r="WR378" s="21"/>
      <c r="WS378" s="21"/>
      <c r="WT378" s="21"/>
      <c r="WU378" s="21"/>
      <c r="WV378" s="21"/>
      <c r="WW378" s="21"/>
      <c r="WX378" s="21"/>
      <c r="WY378" s="21"/>
      <c r="WZ378" s="21"/>
      <c r="XA378" s="21"/>
      <c r="XB378" s="21"/>
      <c r="XC378" s="21"/>
      <c r="XD378" s="21"/>
      <c r="XE378" s="21"/>
      <c r="XF378" s="21"/>
      <c r="XG378" s="21"/>
      <c r="XH378" s="21"/>
      <c r="XI378" s="21"/>
      <c r="XJ378" s="21"/>
      <c r="XK378" s="21"/>
      <c r="XL378" s="21"/>
      <c r="XM378" s="21"/>
      <c r="XN378" s="21"/>
      <c r="XO378" s="21"/>
      <c r="XP378" s="21"/>
      <c r="XQ378" s="21"/>
      <c r="XR378" s="21"/>
      <c r="XS378" s="21"/>
      <c r="XT378" s="21"/>
      <c r="XU378" s="21"/>
      <c r="XV378" s="21"/>
      <c r="XW378" s="21"/>
      <c r="XX378" s="21"/>
      <c r="XY378" s="21"/>
      <c r="XZ378" s="21"/>
      <c r="YA378" s="21"/>
      <c r="YB378" s="21"/>
      <c r="YC378" s="21"/>
      <c r="YD378" s="21"/>
      <c r="YE378" s="21"/>
      <c r="YF378" s="21"/>
      <c r="YG378" s="21"/>
      <c r="YH378" s="21"/>
      <c r="YI378" s="21"/>
      <c r="YJ378" s="21"/>
      <c r="YK378" s="21"/>
      <c r="YL378" s="21"/>
      <c r="YM378" s="21"/>
      <c r="YN378" s="21"/>
      <c r="YO378" s="21"/>
      <c r="YP378" s="21"/>
      <c r="YQ378" s="21"/>
      <c r="YR378" s="21"/>
      <c r="YS378" s="21"/>
      <c r="YT378" s="21"/>
      <c r="YU378" s="21"/>
      <c r="YV378" s="21"/>
      <c r="YW378" s="21"/>
      <c r="YX378" s="21"/>
      <c r="YY378" s="21"/>
      <c r="YZ378" s="21"/>
      <c r="ZA378" s="21"/>
      <c r="ZB378" s="21"/>
      <c r="ZC378" s="21"/>
      <c r="ZD378" s="21"/>
      <c r="ZE378" s="21"/>
      <c r="ZF378" s="21"/>
      <c r="ZG378" s="21"/>
      <c r="ZH378" s="21"/>
      <c r="ZI378" s="21"/>
      <c r="ZJ378" s="21"/>
      <c r="ZK378" s="21"/>
      <c r="ZL378" s="21"/>
      <c r="ZM378" s="21"/>
      <c r="ZN378" s="21"/>
      <c r="ZO378" s="21"/>
      <c r="ZP378" s="21"/>
      <c r="ZQ378" s="21"/>
      <c r="ZR378" s="21"/>
      <c r="ZS378" s="21"/>
      <c r="ZT378" s="21"/>
      <c r="ZU378" s="21"/>
      <c r="ZV378" s="21"/>
      <c r="ZW378" s="21"/>
      <c r="ZX378" s="21"/>
      <c r="ZY378" s="21"/>
      <c r="ZZ378" s="21"/>
      <c r="AAA378" s="21"/>
      <c r="AAB378" s="21"/>
      <c r="AAC378" s="21"/>
      <c r="AAD378" s="21"/>
      <c r="AAE378" s="21"/>
      <c r="AAF378" s="21"/>
      <c r="AAG378" s="21"/>
      <c r="AAH378" s="21"/>
      <c r="AAI378" s="21"/>
      <c r="AAJ378" s="21"/>
      <c r="AAK378" s="21"/>
      <c r="AAL378" s="21"/>
      <c r="AAM378" s="21"/>
      <c r="AAN378" s="21"/>
      <c r="AAO378" s="21"/>
      <c r="AAP378" s="21"/>
      <c r="AAQ378" s="21"/>
      <c r="AAR378" s="21"/>
      <c r="AAS378" s="21"/>
      <c r="AAT378" s="21"/>
      <c r="AAU378" s="21"/>
      <c r="AAV378" s="21"/>
      <c r="AAW378" s="21"/>
      <c r="AAX378" s="21"/>
      <c r="AAY378" s="21"/>
      <c r="AAZ378" s="21"/>
      <c r="ABA378" s="21"/>
      <c r="ABB378" s="21"/>
      <c r="ABC378" s="21"/>
      <c r="ABD378" s="21"/>
      <c r="ABE378" s="21"/>
      <c r="ABF378" s="21"/>
      <c r="ABG378" s="21"/>
      <c r="ABH378" s="21"/>
      <c r="ABI378" s="21"/>
      <c r="ABJ378" s="21"/>
      <c r="ABK378" s="21"/>
      <c r="ABL378" s="21"/>
      <c r="ABM378" s="21"/>
      <c r="ABN378" s="21"/>
      <c r="ABO378" s="21"/>
      <c r="ABP378" s="21"/>
      <c r="ABQ378" s="21"/>
      <c r="ABR378" s="21"/>
      <c r="ABS378" s="21"/>
      <c r="ABT378" s="21"/>
      <c r="ABU378" s="21"/>
      <c r="ABV378" s="21"/>
      <c r="ABW378" s="21"/>
      <c r="ABX378" s="21"/>
      <c r="ABY378" s="21"/>
      <c r="ABZ378" s="21"/>
      <c r="ACA378" s="21"/>
      <c r="ACB378" s="21"/>
      <c r="ACC378" s="21"/>
      <c r="ACD378" s="21"/>
      <c r="ACE378" s="21"/>
      <c r="ACF378" s="21"/>
      <c r="ACG378" s="21"/>
      <c r="ACH378" s="21"/>
      <c r="ACI378" s="21"/>
      <c r="ACJ378" s="21"/>
      <c r="ACK378" s="21"/>
      <c r="ACL378" s="21"/>
      <c r="ACM378" s="21"/>
      <c r="ACN378" s="21"/>
      <c r="ACO378" s="21"/>
      <c r="ACP378" s="21"/>
      <c r="ACQ378" s="21"/>
      <c r="ACR378" s="21"/>
      <c r="ACS378" s="21"/>
      <c r="ACT378" s="21"/>
      <c r="ACU378" s="21"/>
      <c r="ACV378" s="21"/>
      <c r="ACW378" s="21"/>
      <c r="ACX378" s="21"/>
      <c r="ACY378" s="21"/>
      <c r="ACZ378" s="21"/>
      <c r="ADA378" s="21"/>
      <c r="ADB378" s="21"/>
      <c r="ADC378" s="21"/>
      <c r="ADD378" s="21"/>
      <c r="ADE378" s="21"/>
      <c r="ADF378" s="21"/>
      <c r="ADG378" s="21"/>
      <c r="ADH378" s="21"/>
      <c r="ADI378" s="21"/>
      <c r="ADJ378" s="21"/>
      <c r="ADK378" s="21"/>
      <c r="ADL378" s="21"/>
      <c r="ADM378" s="21"/>
      <c r="ADN378" s="21"/>
      <c r="ADO378" s="21"/>
      <c r="ADP378" s="21"/>
      <c r="ADQ378" s="21"/>
      <c r="ADR378" s="21"/>
      <c r="ADS378" s="21"/>
      <c r="ADT378" s="21"/>
      <c r="ADU378" s="21"/>
      <c r="ADV378" s="21"/>
      <c r="ADW378" s="21"/>
      <c r="ADX378" s="21"/>
      <c r="ADY378" s="21"/>
      <c r="ADZ378" s="21"/>
      <c r="AEA378" s="21"/>
      <c r="AEB378" s="21"/>
      <c r="AEC378" s="21"/>
      <c r="AED378" s="21"/>
      <c r="AEE378" s="21"/>
      <c r="AEF378" s="21"/>
      <c r="AEG378" s="21"/>
      <c r="AEH378" s="21"/>
      <c r="AEI378" s="21"/>
      <c r="AEJ378" s="21"/>
      <c r="AEK378" s="21"/>
      <c r="AEL378" s="21"/>
      <c r="AEM378" s="21"/>
      <c r="AEN378" s="21"/>
      <c r="AEO378" s="21"/>
      <c r="AEP378" s="21"/>
      <c r="AEQ378" s="21"/>
      <c r="AER378" s="21"/>
      <c r="AES378" s="21"/>
      <c r="AET378" s="21"/>
      <c r="AEU378" s="21"/>
      <c r="AEV378" s="21"/>
      <c r="AEW378" s="21"/>
      <c r="AEX378" s="21"/>
      <c r="AEY378" s="21"/>
      <c r="AEZ378" s="21"/>
      <c r="AFA378" s="21"/>
      <c r="AFB378" s="21"/>
      <c r="AFC378" s="21"/>
      <c r="AFD378" s="21"/>
      <c r="AFE378" s="21"/>
      <c r="AFF378" s="21"/>
      <c r="AFG378" s="21"/>
      <c r="AFH378" s="21"/>
      <c r="AFI378" s="21"/>
      <c r="AFJ378" s="21"/>
      <c r="AFK378" s="21"/>
      <c r="AFL378" s="21"/>
      <c r="AFM378" s="21"/>
      <c r="AFN378" s="21"/>
      <c r="AFO378" s="21"/>
      <c r="AFP378" s="21"/>
      <c r="AFQ378" s="21"/>
      <c r="AFR378" s="21"/>
      <c r="AFS378" s="21"/>
      <c r="AFT378" s="21"/>
      <c r="AFU378" s="21"/>
      <c r="AFV378" s="21"/>
      <c r="AFW378" s="21"/>
      <c r="AFX378" s="21"/>
      <c r="AFY378" s="21"/>
      <c r="AFZ378" s="21"/>
      <c r="AGA378" s="21"/>
      <c r="AGB378" s="21"/>
      <c r="AGC378" s="21"/>
      <c r="AGD378" s="21"/>
      <c r="AGE378" s="21"/>
      <c r="AGF378" s="21"/>
      <c r="AGG378" s="21"/>
      <c r="AGH378" s="21"/>
      <c r="AGI378" s="21"/>
      <c r="AGJ378" s="21"/>
      <c r="AGK378" s="21"/>
      <c r="AGL378" s="21"/>
      <c r="AGM378" s="21"/>
      <c r="AGN378" s="21"/>
      <c r="AGO378" s="21"/>
      <c r="AGP378" s="21"/>
      <c r="AGQ378" s="21"/>
      <c r="AGR378" s="21"/>
      <c r="AGS378" s="21"/>
      <c r="AGT378" s="21"/>
      <c r="AGU378" s="21"/>
      <c r="AGV378" s="21"/>
      <c r="AGW378" s="21"/>
      <c r="AGX378" s="21"/>
      <c r="AGY378" s="21"/>
      <c r="AGZ378" s="21"/>
      <c r="AHA378" s="21"/>
      <c r="AHB378" s="21"/>
      <c r="AHC378" s="21"/>
      <c r="AHD378" s="21"/>
      <c r="AHE378" s="21"/>
      <c r="AHF378" s="21"/>
      <c r="AHG378" s="21"/>
      <c r="AHH378" s="21"/>
      <c r="AHI378" s="21"/>
      <c r="AHJ378" s="21"/>
      <c r="AHK378" s="21"/>
      <c r="AHL378" s="21"/>
      <c r="AHM378" s="21"/>
      <c r="AHN378" s="21"/>
      <c r="AHO378" s="21"/>
      <c r="AHP378" s="21"/>
      <c r="AHQ378" s="21"/>
      <c r="AHR378" s="21"/>
      <c r="AHS378" s="21"/>
      <c r="AHT378" s="21"/>
      <c r="AHU378" s="21"/>
      <c r="AHV378" s="21"/>
      <c r="AHW378" s="21"/>
      <c r="AHX378" s="21"/>
      <c r="AHY378" s="21"/>
      <c r="AHZ378" s="21"/>
      <c r="AIA378" s="21"/>
      <c r="AIB378" s="21"/>
      <c r="AIC378" s="21"/>
      <c r="AID378" s="21"/>
      <c r="AIE378" s="21"/>
      <c r="AIF378" s="21"/>
      <c r="AIG378" s="21"/>
      <c r="AIH378" s="21"/>
      <c r="AII378" s="21"/>
      <c r="AIJ378" s="21"/>
      <c r="AIK378" s="21"/>
      <c r="AIL378" s="21"/>
      <c r="AIM378" s="21"/>
      <c r="AIN378" s="21"/>
      <c r="AIO378" s="21"/>
      <c r="AIP378" s="21"/>
      <c r="AIQ378" s="21"/>
      <c r="AIR378" s="21"/>
      <c r="AIS378" s="21"/>
      <c r="AIT378" s="21"/>
      <c r="AIU378" s="21"/>
      <c r="AIV378" s="21"/>
      <c r="AIW378" s="21"/>
      <c r="AIX378" s="21"/>
      <c r="AIY378" s="21"/>
      <c r="AIZ378" s="21"/>
      <c r="AJA378" s="21"/>
      <c r="AJB378" s="21"/>
      <c r="AJC378" s="21"/>
      <c r="AJD378" s="21"/>
      <c r="AJE378" s="21"/>
      <c r="AJF378" s="21"/>
      <c r="AJG378" s="21"/>
      <c r="AJH378" s="21"/>
      <c r="AJI378" s="21"/>
      <c r="AJJ378" s="21"/>
      <c r="AJK378" s="21"/>
      <c r="AJL378" s="21"/>
      <c r="AJM378" s="21"/>
      <c r="AJN378" s="21"/>
      <c r="AJO378" s="21"/>
      <c r="AJP378" s="21"/>
      <c r="AJQ378" s="21"/>
      <c r="AJR378" s="21"/>
      <c r="AJS378" s="21"/>
      <c r="AJT378" s="21"/>
      <c r="AJU378" s="21"/>
      <c r="AJV378" s="21"/>
      <c r="AJW378" s="21"/>
      <c r="AJX378" s="21"/>
      <c r="AJY378" s="21"/>
      <c r="AJZ378" s="21"/>
      <c r="AKA378" s="21"/>
      <c r="AKB378" s="21"/>
      <c r="AKC378" s="21"/>
      <c r="AKD378" s="21"/>
      <c r="AKE378" s="21"/>
      <c r="AKF378" s="21"/>
      <c r="AKG378" s="21"/>
      <c r="AKH378" s="21"/>
      <c r="AKI378" s="21"/>
      <c r="AKJ378" s="21"/>
      <c r="AKK378" s="21"/>
      <c r="AKL378" s="21"/>
      <c r="AKM378" s="21"/>
      <c r="AKN378" s="21"/>
      <c r="AKO378" s="21"/>
      <c r="AKP378" s="21"/>
      <c r="AKQ378" s="21"/>
      <c r="AKR378" s="21"/>
      <c r="AKS378" s="21"/>
      <c r="AKT378" s="21"/>
      <c r="AKU378" s="21"/>
      <c r="AKV378" s="21"/>
      <c r="AKW378" s="21"/>
      <c r="AKX378" s="21"/>
      <c r="AKY378" s="21"/>
      <c r="AKZ378" s="21"/>
      <c r="ALA378" s="21"/>
      <c r="ALB378" s="21"/>
      <c r="ALC378" s="21"/>
      <c r="ALD378" s="21"/>
      <c r="ALE378" s="21"/>
      <c r="ALF378" s="21"/>
      <c r="ALG378" s="21"/>
      <c r="ALH378" s="21"/>
      <c r="ALI378" s="21"/>
      <c r="ALJ378" s="21"/>
      <c r="ALK378" s="21"/>
      <c r="ALL378" s="21"/>
      <c r="ALM378" s="21"/>
      <c r="ALN378" s="21"/>
      <c r="ALO378" s="21"/>
      <c r="ALP378" s="21"/>
      <c r="ALQ378" s="21"/>
      <c r="ALR378" s="21"/>
      <c r="ALS378" s="21"/>
      <c r="ALT378" s="21"/>
      <c r="ALU378" s="21"/>
      <c r="ALV378" s="21"/>
      <c r="ALW378" s="21"/>
      <c r="ALX378" s="21"/>
      <c r="ALY378" s="21"/>
      <c r="ALZ378" s="21"/>
      <c r="AMA378" s="21"/>
      <c r="AMB378" s="21"/>
      <c r="AMC378" s="21"/>
      <c r="AMD378" s="21"/>
      <c r="AME378" s="21"/>
      <c r="AMF378" s="21"/>
    </row>
    <row r="379" spans="1:1020" outlineLevel="3" x14ac:dyDescent="0.2">
      <c r="A379" s="16">
        <f t="shared" si="11"/>
        <v>371</v>
      </c>
      <c r="B379" s="22" t="s">
        <v>289</v>
      </c>
      <c r="C379" s="23" t="s">
        <v>19</v>
      </c>
      <c r="D379" s="23"/>
      <c r="E379" s="22"/>
      <c r="F379" s="23"/>
      <c r="G379" s="22"/>
      <c r="H379" s="24">
        <v>1859100</v>
      </c>
      <c r="I379" s="24">
        <v>283382.83</v>
      </c>
      <c r="J379" s="19">
        <f t="shared" si="10"/>
        <v>1575717.17</v>
      </c>
    </row>
    <row r="380" spans="1:1020" outlineLevel="3" x14ac:dyDescent="0.2">
      <c r="A380" s="16">
        <f t="shared" si="11"/>
        <v>372</v>
      </c>
      <c r="B380" s="22" t="s">
        <v>289</v>
      </c>
      <c r="C380" s="23" t="s">
        <v>19</v>
      </c>
      <c r="D380" s="23" t="s">
        <v>52</v>
      </c>
      <c r="E380" s="22"/>
      <c r="F380" s="23"/>
      <c r="G380" s="22"/>
      <c r="H380" s="24">
        <v>1859100</v>
      </c>
      <c r="I380" s="24">
        <v>283382.83</v>
      </c>
      <c r="J380" s="19">
        <f t="shared" si="10"/>
        <v>1575717.17</v>
      </c>
    </row>
    <row r="381" spans="1:1020" ht="25.5" outlineLevel="3" x14ac:dyDescent="0.2">
      <c r="A381" s="16">
        <f t="shared" si="11"/>
        <v>373</v>
      </c>
      <c r="B381" s="22" t="s">
        <v>289</v>
      </c>
      <c r="C381" s="23" t="s">
        <v>19</v>
      </c>
      <c r="D381" s="23" t="s">
        <v>52</v>
      </c>
      <c r="E381" s="22" t="s">
        <v>422</v>
      </c>
      <c r="F381" s="23" t="s">
        <v>423</v>
      </c>
      <c r="G381" s="22" t="s">
        <v>69</v>
      </c>
      <c r="H381" s="24">
        <v>38402</v>
      </c>
      <c r="I381" s="24">
        <v>0</v>
      </c>
      <c r="J381" s="19">
        <f t="shared" si="10"/>
        <v>38402</v>
      </c>
    </row>
    <row r="382" spans="1:1020" ht="25.5" outlineLevel="3" x14ac:dyDescent="0.2">
      <c r="A382" s="16">
        <f t="shared" si="11"/>
        <v>374</v>
      </c>
      <c r="B382" s="22" t="s">
        <v>289</v>
      </c>
      <c r="C382" s="23" t="s">
        <v>19</v>
      </c>
      <c r="D382" s="23" t="s">
        <v>52</v>
      </c>
      <c r="E382" s="22" t="s">
        <v>422</v>
      </c>
      <c r="F382" s="23" t="s">
        <v>423</v>
      </c>
      <c r="G382" s="22" t="s">
        <v>71</v>
      </c>
      <c r="H382" s="24">
        <v>11598</v>
      </c>
      <c r="I382" s="24">
        <v>0</v>
      </c>
      <c r="J382" s="19">
        <f t="shared" si="10"/>
        <v>11598</v>
      </c>
    </row>
    <row r="383" spans="1:1020" ht="25.5" outlineLevel="3" x14ac:dyDescent="0.2">
      <c r="A383" s="16">
        <f t="shared" si="11"/>
        <v>375</v>
      </c>
      <c r="B383" s="22" t="s">
        <v>289</v>
      </c>
      <c r="C383" s="23" t="s">
        <v>19</v>
      </c>
      <c r="D383" s="23" t="s">
        <v>52</v>
      </c>
      <c r="E383" s="22" t="s">
        <v>422</v>
      </c>
      <c r="F383" s="23" t="s">
        <v>423</v>
      </c>
      <c r="G383" s="22" t="s">
        <v>27</v>
      </c>
      <c r="H383" s="24">
        <v>50000</v>
      </c>
      <c r="I383" s="24">
        <v>0</v>
      </c>
      <c r="J383" s="19">
        <f t="shared" si="10"/>
        <v>50000</v>
      </c>
    </row>
    <row r="384" spans="1:1020" ht="25.5" outlineLevel="3" x14ac:dyDescent="0.2">
      <c r="A384" s="16">
        <f t="shared" si="11"/>
        <v>376</v>
      </c>
      <c r="B384" s="22" t="s">
        <v>289</v>
      </c>
      <c r="C384" s="23" t="s">
        <v>19</v>
      </c>
      <c r="D384" s="23" t="s">
        <v>52</v>
      </c>
      <c r="E384" s="22" t="s">
        <v>291</v>
      </c>
      <c r="F384" s="23" t="s">
        <v>292</v>
      </c>
      <c r="G384" s="22" t="s">
        <v>69</v>
      </c>
      <c r="H384" s="24">
        <v>1197926.26</v>
      </c>
      <c r="I384" s="24">
        <v>204950.38</v>
      </c>
      <c r="J384" s="19">
        <f t="shared" si="10"/>
        <v>992975.88</v>
      </c>
    </row>
    <row r="385" spans="1:1020" ht="25.5" outlineLevel="3" x14ac:dyDescent="0.2">
      <c r="A385" s="16">
        <f t="shared" si="11"/>
        <v>377</v>
      </c>
      <c r="B385" s="22" t="s">
        <v>289</v>
      </c>
      <c r="C385" s="23" t="s">
        <v>19</v>
      </c>
      <c r="D385" s="23" t="s">
        <v>52</v>
      </c>
      <c r="E385" s="22" t="s">
        <v>291</v>
      </c>
      <c r="F385" s="23" t="s">
        <v>292</v>
      </c>
      <c r="G385" s="22" t="s">
        <v>71</v>
      </c>
      <c r="H385" s="24">
        <v>361773.74</v>
      </c>
      <c r="I385" s="24">
        <v>68432.45</v>
      </c>
      <c r="J385" s="19">
        <f t="shared" si="10"/>
        <v>293341.28999999998</v>
      </c>
    </row>
    <row r="386" spans="1:1020" ht="25.5" outlineLevel="3" x14ac:dyDescent="0.2">
      <c r="A386" s="16">
        <f t="shared" si="11"/>
        <v>378</v>
      </c>
      <c r="B386" s="22" t="s">
        <v>289</v>
      </c>
      <c r="C386" s="23" t="s">
        <v>19</v>
      </c>
      <c r="D386" s="23" t="s">
        <v>52</v>
      </c>
      <c r="E386" s="22" t="s">
        <v>291</v>
      </c>
      <c r="F386" s="23" t="s">
        <v>292</v>
      </c>
      <c r="G386" s="22" t="s">
        <v>27</v>
      </c>
      <c r="H386" s="24">
        <v>49400</v>
      </c>
      <c r="I386" s="24">
        <v>10000</v>
      </c>
      <c r="J386" s="19">
        <f t="shared" si="10"/>
        <v>39400</v>
      </c>
    </row>
    <row r="387" spans="1:1020" ht="25.5" outlineLevel="3" x14ac:dyDescent="0.2">
      <c r="A387" s="16">
        <f t="shared" si="11"/>
        <v>379</v>
      </c>
      <c r="B387" s="22" t="s">
        <v>289</v>
      </c>
      <c r="C387" s="23" t="s">
        <v>19</v>
      </c>
      <c r="D387" s="23" t="s">
        <v>52</v>
      </c>
      <c r="E387" s="22" t="s">
        <v>291</v>
      </c>
      <c r="F387" s="23" t="s">
        <v>292</v>
      </c>
      <c r="G387" s="22" t="s">
        <v>43</v>
      </c>
      <c r="H387" s="24">
        <v>150000</v>
      </c>
      <c r="I387" s="24">
        <v>0</v>
      </c>
      <c r="J387" s="19">
        <f t="shared" si="10"/>
        <v>150000</v>
      </c>
    </row>
    <row r="388" spans="1:1020" s="8" customFormat="1" outlineLevel="3" x14ac:dyDescent="0.2">
      <c r="A388" s="17">
        <f t="shared" si="11"/>
        <v>380</v>
      </c>
      <c r="B388" s="27" t="s">
        <v>293</v>
      </c>
      <c r="C388" s="28"/>
      <c r="D388" s="28"/>
      <c r="E388" s="27"/>
      <c r="F388" s="28" t="s">
        <v>294</v>
      </c>
      <c r="G388" s="27"/>
      <c r="H388" s="29">
        <f>H389+H392+H407+H435</f>
        <v>81541000</v>
      </c>
      <c r="I388" s="29">
        <f>I389+I392+I407+I435</f>
        <v>9967537.25</v>
      </c>
      <c r="J388" s="18">
        <f t="shared" si="10"/>
        <v>71573462.75</v>
      </c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  <c r="DA388" s="21"/>
      <c r="DB388" s="21"/>
      <c r="DC388" s="21"/>
      <c r="DD388" s="21"/>
      <c r="DE388" s="21"/>
      <c r="DF388" s="21"/>
      <c r="DG388" s="21"/>
      <c r="DH388" s="21"/>
      <c r="DI388" s="21"/>
      <c r="DJ388" s="21"/>
      <c r="DK388" s="21"/>
      <c r="DL388" s="21"/>
      <c r="DM388" s="21"/>
      <c r="DN388" s="21"/>
      <c r="DO388" s="21"/>
      <c r="DP388" s="21"/>
      <c r="DQ388" s="21"/>
      <c r="DR388" s="21"/>
      <c r="DS388" s="21"/>
      <c r="DT388" s="21"/>
      <c r="DU388" s="21"/>
      <c r="DV388" s="21"/>
      <c r="DW388" s="21"/>
      <c r="DX388" s="21"/>
      <c r="DY388" s="21"/>
      <c r="DZ388" s="21"/>
      <c r="EA388" s="21"/>
      <c r="EB388" s="21"/>
      <c r="EC388" s="21"/>
      <c r="ED388" s="21"/>
      <c r="EE388" s="21"/>
      <c r="EF388" s="21"/>
      <c r="EG388" s="21"/>
      <c r="EH388" s="21"/>
      <c r="EI388" s="21"/>
      <c r="EJ388" s="21"/>
      <c r="EK388" s="21"/>
      <c r="EL388" s="21"/>
      <c r="EM388" s="21"/>
      <c r="EN388" s="21"/>
      <c r="EO388" s="21"/>
      <c r="EP388" s="21"/>
      <c r="EQ388" s="21"/>
      <c r="ER388" s="21"/>
      <c r="ES388" s="21"/>
      <c r="ET388" s="21"/>
      <c r="EU388" s="21"/>
      <c r="EV388" s="21"/>
      <c r="EW388" s="21"/>
      <c r="EX388" s="21"/>
      <c r="EY388" s="21"/>
      <c r="EZ388" s="21"/>
      <c r="FA388" s="21"/>
      <c r="FB388" s="21"/>
      <c r="FC388" s="21"/>
      <c r="FD388" s="21"/>
      <c r="FE388" s="21"/>
      <c r="FF388" s="21"/>
      <c r="FG388" s="21"/>
      <c r="FH388" s="21"/>
      <c r="FI388" s="21"/>
      <c r="FJ388" s="21"/>
      <c r="FK388" s="21"/>
      <c r="FL388" s="21"/>
      <c r="FM388" s="21"/>
      <c r="FN388" s="21"/>
      <c r="FO388" s="21"/>
      <c r="FP388" s="21"/>
      <c r="FQ388" s="21"/>
      <c r="FR388" s="21"/>
      <c r="FS388" s="21"/>
      <c r="FT388" s="21"/>
      <c r="FU388" s="21"/>
      <c r="FV388" s="21"/>
      <c r="FW388" s="21"/>
      <c r="FX388" s="21"/>
      <c r="FY388" s="21"/>
      <c r="FZ388" s="21"/>
      <c r="GA388" s="21"/>
      <c r="GB388" s="21"/>
      <c r="GC388" s="21"/>
      <c r="GD388" s="21"/>
      <c r="GE388" s="21"/>
      <c r="GF388" s="21"/>
      <c r="GG388" s="21"/>
      <c r="GH388" s="21"/>
      <c r="GI388" s="21"/>
      <c r="GJ388" s="21"/>
      <c r="GK388" s="21"/>
      <c r="GL388" s="21"/>
      <c r="GM388" s="21"/>
      <c r="GN388" s="21"/>
      <c r="GO388" s="21"/>
      <c r="GP388" s="21"/>
      <c r="GQ388" s="21"/>
      <c r="GR388" s="21"/>
      <c r="GS388" s="21"/>
      <c r="GT388" s="21"/>
      <c r="GU388" s="21"/>
      <c r="GV388" s="21"/>
      <c r="GW388" s="21"/>
      <c r="GX388" s="21"/>
      <c r="GY388" s="21"/>
      <c r="GZ388" s="21"/>
      <c r="HA388" s="21"/>
      <c r="HB388" s="21"/>
      <c r="HC388" s="21"/>
      <c r="HD388" s="21"/>
      <c r="HE388" s="21"/>
      <c r="HF388" s="21"/>
      <c r="HG388" s="21"/>
      <c r="HH388" s="21"/>
      <c r="HI388" s="21"/>
      <c r="HJ388" s="21"/>
      <c r="HK388" s="21"/>
      <c r="HL388" s="21"/>
      <c r="HM388" s="21"/>
      <c r="HN388" s="21"/>
      <c r="HO388" s="21"/>
      <c r="HP388" s="21"/>
      <c r="HQ388" s="21"/>
      <c r="HR388" s="21"/>
      <c r="HS388" s="21"/>
      <c r="HT388" s="21"/>
      <c r="HU388" s="21"/>
      <c r="HV388" s="21"/>
      <c r="HW388" s="21"/>
      <c r="HX388" s="21"/>
      <c r="HY388" s="21"/>
      <c r="HZ388" s="21"/>
      <c r="IA388" s="21"/>
      <c r="IB388" s="21"/>
      <c r="IC388" s="21"/>
      <c r="ID388" s="21"/>
      <c r="IE388" s="21"/>
      <c r="IF388" s="21"/>
      <c r="IG388" s="21"/>
      <c r="IH388" s="21"/>
      <c r="II388" s="21"/>
      <c r="IJ388" s="21"/>
      <c r="IK388" s="21"/>
      <c r="IL388" s="21"/>
      <c r="IM388" s="21"/>
      <c r="IN388" s="21"/>
      <c r="IO388" s="21"/>
      <c r="IP388" s="21"/>
      <c r="IQ388" s="21"/>
      <c r="IR388" s="21"/>
      <c r="IS388" s="21"/>
      <c r="IT388" s="21"/>
      <c r="IU388" s="21"/>
      <c r="IV388" s="21"/>
      <c r="IW388" s="21"/>
      <c r="IX388" s="21"/>
      <c r="IY388" s="21"/>
      <c r="IZ388" s="21"/>
      <c r="JA388" s="21"/>
      <c r="JB388" s="21"/>
      <c r="JC388" s="21"/>
      <c r="JD388" s="21"/>
      <c r="JE388" s="21"/>
      <c r="JF388" s="21"/>
      <c r="JG388" s="21"/>
      <c r="JH388" s="21"/>
      <c r="JI388" s="21"/>
      <c r="JJ388" s="21"/>
      <c r="JK388" s="21"/>
      <c r="JL388" s="21"/>
      <c r="JM388" s="21"/>
      <c r="JN388" s="21"/>
      <c r="JO388" s="21"/>
      <c r="JP388" s="21"/>
      <c r="JQ388" s="21"/>
      <c r="JR388" s="21"/>
      <c r="JS388" s="21"/>
      <c r="JT388" s="21"/>
      <c r="JU388" s="21"/>
      <c r="JV388" s="21"/>
      <c r="JW388" s="21"/>
      <c r="JX388" s="21"/>
      <c r="JY388" s="21"/>
      <c r="JZ388" s="21"/>
      <c r="KA388" s="21"/>
      <c r="KB388" s="21"/>
      <c r="KC388" s="21"/>
      <c r="KD388" s="21"/>
      <c r="KE388" s="21"/>
      <c r="KF388" s="21"/>
      <c r="KG388" s="21"/>
      <c r="KH388" s="21"/>
      <c r="KI388" s="21"/>
      <c r="KJ388" s="21"/>
      <c r="KK388" s="21"/>
      <c r="KL388" s="21"/>
      <c r="KM388" s="21"/>
      <c r="KN388" s="21"/>
      <c r="KO388" s="21"/>
      <c r="KP388" s="21"/>
      <c r="KQ388" s="21"/>
      <c r="KR388" s="21"/>
      <c r="KS388" s="21"/>
      <c r="KT388" s="21"/>
      <c r="KU388" s="21"/>
      <c r="KV388" s="21"/>
      <c r="KW388" s="21"/>
      <c r="KX388" s="21"/>
      <c r="KY388" s="21"/>
      <c r="KZ388" s="21"/>
      <c r="LA388" s="21"/>
      <c r="LB388" s="21"/>
      <c r="LC388" s="21"/>
      <c r="LD388" s="21"/>
      <c r="LE388" s="21"/>
      <c r="LF388" s="21"/>
      <c r="LG388" s="21"/>
      <c r="LH388" s="21"/>
      <c r="LI388" s="21"/>
      <c r="LJ388" s="21"/>
      <c r="LK388" s="21"/>
      <c r="LL388" s="21"/>
      <c r="LM388" s="21"/>
      <c r="LN388" s="21"/>
      <c r="LO388" s="21"/>
      <c r="LP388" s="21"/>
      <c r="LQ388" s="21"/>
      <c r="LR388" s="21"/>
      <c r="LS388" s="21"/>
      <c r="LT388" s="21"/>
      <c r="LU388" s="21"/>
      <c r="LV388" s="21"/>
      <c r="LW388" s="21"/>
      <c r="LX388" s="21"/>
      <c r="LY388" s="21"/>
      <c r="LZ388" s="21"/>
      <c r="MA388" s="21"/>
      <c r="MB388" s="21"/>
      <c r="MC388" s="21"/>
      <c r="MD388" s="21"/>
      <c r="ME388" s="21"/>
      <c r="MF388" s="21"/>
      <c r="MG388" s="21"/>
      <c r="MH388" s="21"/>
      <c r="MI388" s="21"/>
      <c r="MJ388" s="21"/>
      <c r="MK388" s="21"/>
      <c r="ML388" s="21"/>
      <c r="MM388" s="21"/>
      <c r="MN388" s="21"/>
      <c r="MO388" s="21"/>
      <c r="MP388" s="21"/>
      <c r="MQ388" s="21"/>
      <c r="MR388" s="21"/>
      <c r="MS388" s="21"/>
      <c r="MT388" s="21"/>
      <c r="MU388" s="21"/>
      <c r="MV388" s="21"/>
      <c r="MW388" s="21"/>
      <c r="MX388" s="21"/>
      <c r="MY388" s="21"/>
      <c r="MZ388" s="21"/>
      <c r="NA388" s="21"/>
      <c r="NB388" s="21"/>
      <c r="NC388" s="21"/>
      <c r="ND388" s="21"/>
      <c r="NE388" s="21"/>
      <c r="NF388" s="21"/>
      <c r="NG388" s="21"/>
      <c r="NH388" s="21"/>
      <c r="NI388" s="21"/>
      <c r="NJ388" s="21"/>
      <c r="NK388" s="21"/>
      <c r="NL388" s="21"/>
      <c r="NM388" s="21"/>
      <c r="NN388" s="21"/>
      <c r="NO388" s="21"/>
      <c r="NP388" s="21"/>
      <c r="NQ388" s="21"/>
      <c r="NR388" s="21"/>
      <c r="NS388" s="21"/>
      <c r="NT388" s="21"/>
      <c r="NU388" s="21"/>
      <c r="NV388" s="21"/>
      <c r="NW388" s="21"/>
      <c r="NX388" s="21"/>
      <c r="NY388" s="21"/>
      <c r="NZ388" s="21"/>
      <c r="OA388" s="21"/>
      <c r="OB388" s="21"/>
      <c r="OC388" s="21"/>
      <c r="OD388" s="21"/>
      <c r="OE388" s="21"/>
      <c r="OF388" s="21"/>
      <c r="OG388" s="21"/>
      <c r="OH388" s="21"/>
      <c r="OI388" s="21"/>
      <c r="OJ388" s="21"/>
      <c r="OK388" s="21"/>
      <c r="OL388" s="21"/>
      <c r="OM388" s="21"/>
      <c r="ON388" s="21"/>
      <c r="OO388" s="21"/>
      <c r="OP388" s="21"/>
      <c r="OQ388" s="21"/>
      <c r="OR388" s="21"/>
      <c r="OS388" s="21"/>
      <c r="OT388" s="21"/>
      <c r="OU388" s="21"/>
      <c r="OV388" s="21"/>
      <c r="OW388" s="21"/>
      <c r="OX388" s="21"/>
      <c r="OY388" s="21"/>
      <c r="OZ388" s="21"/>
      <c r="PA388" s="21"/>
      <c r="PB388" s="21"/>
      <c r="PC388" s="21"/>
      <c r="PD388" s="21"/>
      <c r="PE388" s="21"/>
      <c r="PF388" s="21"/>
      <c r="PG388" s="21"/>
      <c r="PH388" s="21"/>
      <c r="PI388" s="21"/>
      <c r="PJ388" s="21"/>
      <c r="PK388" s="21"/>
      <c r="PL388" s="21"/>
      <c r="PM388" s="21"/>
      <c r="PN388" s="21"/>
      <c r="PO388" s="21"/>
      <c r="PP388" s="21"/>
      <c r="PQ388" s="21"/>
      <c r="PR388" s="21"/>
      <c r="PS388" s="21"/>
      <c r="PT388" s="21"/>
      <c r="PU388" s="21"/>
      <c r="PV388" s="21"/>
      <c r="PW388" s="21"/>
      <c r="PX388" s="21"/>
      <c r="PY388" s="21"/>
      <c r="PZ388" s="21"/>
      <c r="QA388" s="21"/>
      <c r="QB388" s="21"/>
      <c r="QC388" s="21"/>
      <c r="QD388" s="21"/>
      <c r="QE388" s="21"/>
      <c r="QF388" s="21"/>
      <c r="QG388" s="21"/>
      <c r="QH388" s="21"/>
      <c r="QI388" s="21"/>
      <c r="QJ388" s="21"/>
      <c r="QK388" s="21"/>
      <c r="QL388" s="21"/>
      <c r="QM388" s="21"/>
      <c r="QN388" s="21"/>
      <c r="QO388" s="21"/>
      <c r="QP388" s="21"/>
      <c r="QQ388" s="21"/>
      <c r="QR388" s="21"/>
      <c r="QS388" s="21"/>
      <c r="QT388" s="21"/>
      <c r="QU388" s="21"/>
      <c r="QV388" s="21"/>
      <c r="QW388" s="21"/>
      <c r="QX388" s="21"/>
      <c r="QY388" s="21"/>
      <c r="QZ388" s="21"/>
      <c r="RA388" s="21"/>
      <c r="RB388" s="21"/>
      <c r="RC388" s="21"/>
      <c r="RD388" s="21"/>
      <c r="RE388" s="21"/>
      <c r="RF388" s="21"/>
      <c r="RG388" s="21"/>
      <c r="RH388" s="21"/>
      <c r="RI388" s="21"/>
      <c r="RJ388" s="21"/>
      <c r="RK388" s="21"/>
      <c r="RL388" s="21"/>
      <c r="RM388" s="21"/>
      <c r="RN388" s="21"/>
      <c r="RO388" s="21"/>
      <c r="RP388" s="21"/>
      <c r="RQ388" s="21"/>
      <c r="RR388" s="21"/>
      <c r="RS388" s="21"/>
      <c r="RT388" s="21"/>
      <c r="RU388" s="21"/>
      <c r="RV388" s="21"/>
      <c r="RW388" s="21"/>
      <c r="RX388" s="21"/>
      <c r="RY388" s="21"/>
      <c r="RZ388" s="21"/>
      <c r="SA388" s="21"/>
      <c r="SB388" s="21"/>
      <c r="SC388" s="21"/>
      <c r="SD388" s="21"/>
      <c r="SE388" s="21"/>
      <c r="SF388" s="21"/>
      <c r="SG388" s="21"/>
      <c r="SH388" s="21"/>
      <c r="SI388" s="21"/>
      <c r="SJ388" s="21"/>
      <c r="SK388" s="21"/>
      <c r="SL388" s="21"/>
      <c r="SM388" s="21"/>
      <c r="SN388" s="21"/>
      <c r="SO388" s="21"/>
      <c r="SP388" s="21"/>
      <c r="SQ388" s="21"/>
      <c r="SR388" s="21"/>
      <c r="SS388" s="21"/>
      <c r="ST388" s="21"/>
      <c r="SU388" s="21"/>
      <c r="SV388" s="21"/>
      <c r="SW388" s="21"/>
      <c r="SX388" s="21"/>
      <c r="SY388" s="21"/>
      <c r="SZ388" s="21"/>
      <c r="TA388" s="21"/>
      <c r="TB388" s="21"/>
      <c r="TC388" s="21"/>
      <c r="TD388" s="21"/>
      <c r="TE388" s="21"/>
      <c r="TF388" s="21"/>
      <c r="TG388" s="21"/>
      <c r="TH388" s="21"/>
      <c r="TI388" s="21"/>
      <c r="TJ388" s="21"/>
      <c r="TK388" s="21"/>
      <c r="TL388" s="21"/>
      <c r="TM388" s="21"/>
      <c r="TN388" s="21"/>
      <c r="TO388" s="21"/>
      <c r="TP388" s="21"/>
      <c r="TQ388" s="21"/>
      <c r="TR388" s="21"/>
      <c r="TS388" s="21"/>
      <c r="TT388" s="21"/>
      <c r="TU388" s="21"/>
      <c r="TV388" s="21"/>
      <c r="TW388" s="21"/>
      <c r="TX388" s="21"/>
      <c r="TY388" s="21"/>
      <c r="TZ388" s="21"/>
      <c r="UA388" s="21"/>
      <c r="UB388" s="21"/>
      <c r="UC388" s="21"/>
      <c r="UD388" s="21"/>
      <c r="UE388" s="21"/>
      <c r="UF388" s="21"/>
      <c r="UG388" s="21"/>
      <c r="UH388" s="21"/>
      <c r="UI388" s="21"/>
      <c r="UJ388" s="21"/>
      <c r="UK388" s="21"/>
      <c r="UL388" s="21"/>
      <c r="UM388" s="21"/>
      <c r="UN388" s="21"/>
      <c r="UO388" s="21"/>
      <c r="UP388" s="21"/>
      <c r="UQ388" s="21"/>
      <c r="UR388" s="21"/>
      <c r="US388" s="21"/>
      <c r="UT388" s="21"/>
      <c r="UU388" s="21"/>
      <c r="UV388" s="21"/>
      <c r="UW388" s="21"/>
      <c r="UX388" s="21"/>
      <c r="UY388" s="21"/>
      <c r="UZ388" s="21"/>
      <c r="VA388" s="21"/>
      <c r="VB388" s="21"/>
      <c r="VC388" s="21"/>
      <c r="VD388" s="21"/>
      <c r="VE388" s="21"/>
      <c r="VF388" s="21"/>
      <c r="VG388" s="21"/>
      <c r="VH388" s="21"/>
      <c r="VI388" s="21"/>
      <c r="VJ388" s="21"/>
      <c r="VK388" s="21"/>
      <c r="VL388" s="21"/>
      <c r="VM388" s="21"/>
      <c r="VN388" s="21"/>
      <c r="VO388" s="21"/>
      <c r="VP388" s="21"/>
      <c r="VQ388" s="21"/>
      <c r="VR388" s="21"/>
      <c r="VS388" s="21"/>
      <c r="VT388" s="21"/>
      <c r="VU388" s="21"/>
      <c r="VV388" s="21"/>
      <c r="VW388" s="21"/>
      <c r="VX388" s="21"/>
      <c r="VY388" s="21"/>
      <c r="VZ388" s="21"/>
      <c r="WA388" s="21"/>
      <c r="WB388" s="21"/>
      <c r="WC388" s="21"/>
      <c r="WD388" s="21"/>
      <c r="WE388" s="21"/>
      <c r="WF388" s="21"/>
      <c r="WG388" s="21"/>
      <c r="WH388" s="21"/>
      <c r="WI388" s="21"/>
      <c r="WJ388" s="21"/>
      <c r="WK388" s="21"/>
      <c r="WL388" s="21"/>
      <c r="WM388" s="21"/>
      <c r="WN388" s="21"/>
      <c r="WO388" s="21"/>
      <c r="WP388" s="21"/>
      <c r="WQ388" s="21"/>
      <c r="WR388" s="21"/>
      <c r="WS388" s="21"/>
      <c r="WT388" s="21"/>
      <c r="WU388" s="21"/>
      <c r="WV388" s="21"/>
      <c r="WW388" s="21"/>
      <c r="WX388" s="21"/>
      <c r="WY388" s="21"/>
      <c r="WZ388" s="21"/>
      <c r="XA388" s="21"/>
      <c r="XB388" s="21"/>
      <c r="XC388" s="21"/>
      <c r="XD388" s="21"/>
      <c r="XE388" s="21"/>
      <c r="XF388" s="21"/>
      <c r="XG388" s="21"/>
      <c r="XH388" s="21"/>
      <c r="XI388" s="21"/>
      <c r="XJ388" s="21"/>
      <c r="XK388" s="21"/>
      <c r="XL388" s="21"/>
      <c r="XM388" s="21"/>
      <c r="XN388" s="21"/>
      <c r="XO388" s="21"/>
      <c r="XP388" s="21"/>
      <c r="XQ388" s="21"/>
      <c r="XR388" s="21"/>
      <c r="XS388" s="21"/>
      <c r="XT388" s="21"/>
      <c r="XU388" s="21"/>
      <c r="XV388" s="21"/>
      <c r="XW388" s="21"/>
      <c r="XX388" s="21"/>
      <c r="XY388" s="21"/>
      <c r="XZ388" s="21"/>
      <c r="YA388" s="21"/>
      <c r="YB388" s="21"/>
      <c r="YC388" s="21"/>
      <c r="YD388" s="21"/>
      <c r="YE388" s="21"/>
      <c r="YF388" s="21"/>
      <c r="YG388" s="21"/>
      <c r="YH388" s="21"/>
      <c r="YI388" s="21"/>
      <c r="YJ388" s="21"/>
      <c r="YK388" s="21"/>
      <c r="YL388" s="21"/>
      <c r="YM388" s="21"/>
      <c r="YN388" s="21"/>
      <c r="YO388" s="21"/>
      <c r="YP388" s="21"/>
      <c r="YQ388" s="21"/>
      <c r="YR388" s="21"/>
      <c r="YS388" s="21"/>
      <c r="YT388" s="21"/>
      <c r="YU388" s="21"/>
      <c r="YV388" s="21"/>
      <c r="YW388" s="21"/>
      <c r="YX388" s="21"/>
      <c r="YY388" s="21"/>
      <c r="YZ388" s="21"/>
      <c r="ZA388" s="21"/>
      <c r="ZB388" s="21"/>
      <c r="ZC388" s="21"/>
      <c r="ZD388" s="21"/>
      <c r="ZE388" s="21"/>
      <c r="ZF388" s="21"/>
      <c r="ZG388" s="21"/>
      <c r="ZH388" s="21"/>
      <c r="ZI388" s="21"/>
      <c r="ZJ388" s="21"/>
      <c r="ZK388" s="21"/>
      <c r="ZL388" s="21"/>
      <c r="ZM388" s="21"/>
      <c r="ZN388" s="21"/>
      <c r="ZO388" s="21"/>
      <c r="ZP388" s="21"/>
      <c r="ZQ388" s="21"/>
      <c r="ZR388" s="21"/>
      <c r="ZS388" s="21"/>
      <c r="ZT388" s="21"/>
      <c r="ZU388" s="21"/>
      <c r="ZV388" s="21"/>
      <c r="ZW388" s="21"/>
      <c r="ZX388" s="21"/>
      <c r="ZY388" s="21"/>
      <c r="ZZ388" s="21"/>
      <c r="AAA388" s="21"/>
      <c r="AAB388" s="21"/>
      <c r="AAC388" s="21"/>
      <c r="AAD388" s="21"/>
      <c r="AAE388" s="21"/>
      <c r="AAF388" s="21"/>
      <c r="AAG388" s="21"/>
      <c r="AAH388" s="21"/>
      <c r="AAI388" s="21"/>
      <c r="AAJ388" s="21"/>
      <c r="AAK388" s="21"/>
      <c r="AAL388" s="21"/>
      <c r="AAM388" s="21"/>
      <c r="AAN388" s="21"/>
      <c r="AAO388" s="21"/>
      <c r="AAP388" s="21"/>
      <c r="AAQ388" s="21"/>
      <c r="AAR388" s="21"/>
      <c r="AAS388" s="21"/>
      <c r="AAT388" s="21"/>
      <c r="AAU388" s="21"/>
      <c r="AAV388" s="21"/>
      <c r="AAW388" s="21"/>
      <c r="AAX388" s="21"/>
      <c r="AAY388" s="21"/>
      <c r="AAZ388" s="21"/>
      <c r="ABA388" s="21"/>
      <c r="ABB388" s="21"/>
      <c r="ABC388" s="21"/>
      <c r="ABD388" s="21"/>
      <c r="ABE388" s="21"/>
      <c r="ABF388" s="21"/>
      <c r="ABG388" s="21"/>
      <c r="ABH388" s="21"/>
      <c r="ABI388" s="21"/>
      <c r="ABJ388" s="21"/>
      <c r="ABK388" s="21"/>
      <c r="ABL388" s="21"/>
      <c r="ABM388" s="21"/>
      <c r="ABN388" s="21"/>
      <c r="ABO388" s="21"/>
      <c r="ABP388" s="21"/>
      <c r="ABQ388" s="21"/>
      <c r="ABR388" s="21"/>
      <c r="ABS388" s="21"/>
      <c r="ABT388" s="21"/>
      <c r="ABU388" s="21"/>
      <c r="ABV388" s="21"/>
      <c r="ABW388" s="21"/>
      <c r="ABX388" s="21"/>
      <c r="ABY388" s="21"/>
      <c r="ABZ388" s="21"/>
      <c r="ACA388" s="21"/>
      <c r="ACB388" s="21"/>
      <c r="ACC388" s="21"/>
      <c r="ACD388" s="21"/>
      <c r="ACE388" s="21"/>
      <c r="ACF388" s="21"/>
      <c r="ACG388" s="21"/>
      <c r="ACH388" s="21"/>
      <c r="ACI388" s="21"/>
      <c r="ACJ388" s="21"/>
      <c r="ACK388" s="21"/>
      <c r="ACL388" s="21"/>
      <c r="ACM388" s="21"/>
      <c r="ACN388" s="21"/>
      <c r="ACO388" s="21"/>
      <c r="ACP388" s="21"/>
      <c r="ACQ388" s="21"/>
      <c r="ACR388" s="21"/>
      <c r="ACS388" s="21"/>
      <c r="ACT388" s="21"/>
      <c r="ACU388" s="21"/>
      <c r="ACV388" s="21"/>
      <c r="ACW388" s="21"/>
      <c r="ACX388" s="21"/>
      <c r="ACY388" s="21"/>
      <c r="ACZ388" s="21"/>
      <c r="ADA388" s="21"/>
      <c r="ADB388" s="21"/>
      <c r="ADC388" s="21"/>
      <c r="ADD388" s="21"/>
      <c r="ADE388" s="21"/>
      <c r="ADF388" s="21"/>
      <c r="ADG388" s="21"/>
      <c r="ADH388" s="21"/>
      <c r="ADI388" s="21"/>
      <c r="ADJ388" s="21"/>
      <c r="ADK388" s="21"/>
      <c r="ADL388" s="21"/>
      <c r="ADM388" s="21"/>
      <c r="ADN388" s="21"/>
      <c r="ADO388" s="21"/>
      <c r="ADP388" s="21"/>
      <c r="ADQ388" s="21"/>
      <c r="ADR388" s="21"/>
      <c r="ADS388" s="21"/>
      <c r="ADT388" s="21"/>
      <c r="ADU388" s="21"/>
      <c r="ADV388" s="21"/>
      <c r="ADW388" s="21"/>
      <c r="ADX388" s="21"/>
      <c r="ADY388" s="21"/>
      <c r="ADZ388" s="21"/>
      <c r="AEA388" s="21"/>
      <c r="AEB388" s="21"/>
      <c r="AEC388" s="21"/>
      <c r="AED388" s="21"/>
      <c r="AEE388" s="21"/>
      <c r="AEF388" s="21"/>
      <c r="AEG388" s="21"/>
      <c r="AEH388" s="21"/>
      <c r="AEI388" s="21"/>
      <c r="AEJ388" s="21"/>
      <c r="AEK388" s="21"/>
      <c r="AEL388" s="21"/>
      <c r="AEM388" s="21"/>
      <c r="AEN388" s="21"/>
      <c r="AEO388" s="21"/>
      <c r="AEP388" s="21"/>
      <c r="AEQ388" s="21"/>
      <c r="AER388" s="21"/>
      <c r="AES388" s="21"/>
      <c r="AET388" s="21"/>
      <c r="AEU388" s="21"/>
      <c r="AEV388" s="21"/>
      <c r="AEW388" s="21"/>
      <c r="AEX388" s="21"/>
      <c r="AEY388" s="21"/>
      <c r="AEZ388" s="21"/>
      <c r="AFA388" s="21"/>
      <c r="AFB388" s="21"/>
      <c r="AFC388" s="21"/>
      <c r="AFD388" s="21"/>
      <c r="AFE388" s="21"/>
      <c r="AFF388" s="21"/>
      <c r="AFG388" s="21"/>
      <c r="AFH388" s="21"/>
      <c r="AFI388" s="21"/>
      <c r="AFJ388" s="21"/>
      <c r="AFK388" s="21"/>
      <c r="AFL388" s="21"/>
      <c r="AFM388" s="21"/>
      <c r="AFN388" s="21"/>
      <c r="AFO388" s="21"/>
      <c r="AFP388" s="21"/>
      <c r="AFQ388" s="21"/>
      <c r="AFR388" s="21"/>
      <c r="AFS388" s="21"/>
      <c r="AFT388" s="21"/>
      <c r="AFU388" s="21"/>
      <c r="AFV388" s="21"/>
      <c r="AFW388" s="21"/>
      <c r="AFX388" s="21"/>
      <c r="AFY388" s="21"/>
      <c r="AFZ388" s="21"/>
      <c r="AGA388" s="21"/>
      <c r="AGB388" s="21"/>
      <c r="AGC388" s="21"/>
      <c r="AGD388" s="21"/>
      <c r="AGE388" s="21"/>
      <c r="AGF388" s="21"/>
      <c r="AGG388" s="21"/>
      <c r="AGH388" s="21"/>
      <c r="AGI388" s="21"/>
      <c r="AGJ388" s="21"/>
      <c r="AGK388" s="21"/>
      <c r="AGL388" s="21"/>
      <c r="AGM388" s="21"/>
      <c r="AGN388" s="21"/>
      <c r="AGO388" s="21"/>
      <c r="AGP388" s="21"/>
      <c r="AGQ388" s="21"/>
      <c r="AGR388" s="21"/>
      <c r="AGS388" s="21"/>
      <c r="AGT388" s="21"/>
      <c r="AGU388" s="21"/>
      <c r="AGV388" s="21"/>
      <c r="AGW388" s="21"/>
      <c r="AGX388" s="21"/>
      <c r="AGY388" s="21"/>
      <c r="AGZ388" s="21"/>
      <c r="AHA388" s="21"/>
      <c r="AHB388" s="21"/>
      <c r="AHC388" s="21"/>
      <c r="AHD388" s="21"/>
      <c r="AHE388" s="21"/>
      <c r="AHF388" s="21"/>
      <c r="AHG388" s="21"/>
      <c r="AHH388" s="21"/>
      <c r="AHI388" s="21"/>
      <c r="AHJ388" s="21"/>
      <c r="AHK388" s="21"/>
      <c r="AHL388" s="21"/>
      <c r="AHM388" s="21"/>
      <c r="AHN388" s="21"/>
      <c r="AHO388" s="21"/>
      <c r="AHP388" s="21"/>
      <c r="AHQ388" s="21"/>
      <c r="AHR388" s="21"/>
      <c r="AHS388" s="21"/>
      <c r="AHT388" s="21"/>
      <c r="AHU388" s="21"/>
      <c r="AHV388" s="21"/>
      <c r="AHW388" s="21"/>
      <c r="AHX388" s="21"/>
      <c r="AHY388" s="21"/>
      <c r="AHZ388" s="21"/>
      <c r="AIA388" s="21"/>
      <c r="AIB388" s="21"/>
      <c r="AIC388" s="21"/>
      <c r="AID388" s="21"/>
      <c r="AIE388" s="21"/>
      <c r="AIF388" s="21"/>
      <c r="AIG388" s="21"/>
      <c r="AIH388" s="21"/>
      <c r="AII388" s="21"/>
      <c r="AIJ388" s="21"/>
      <c r="AIK388" s="21"/>
      <c r="AIL388" s="21"/>
      <c r="AIM388" s="21"/>
      <c r="AIN388" s="21"/>
      <c r="AIO388" s="21"/>
      <c r="AIP388" s="21"/>
      <c r="AIQ388" s="21"/>
      <c r="AIR388" s="21"/>
      <c r="AIS388" s="21"/>
      <c r="AIT388" s="21"/>
      <c r="AIU388" s="21"/>
      <c r="AIV388" s="21"/>
      <c r="AIW388" s="21"/>
      <c r="AIX388" s="21"/>
      <c r="AIY388" s="21"/>
      <c r="AIZ388" s="21"/>
      <c r="AJA388" s="21"/>
      <c r="AJB388" s="21"/>
      <c r="AJC388" s="21"/>
      <c r="AJD388" s="21"/>
      <c r="AJE388" s="21"/>
      <c r="AJF388" s="21"/>
      <c r="AJG388" s="21"/>
      <c r="AJH388" s="21"/>
      <c r="AJI388" s="21"/>
      <c r="AJJ388" s="21"/>
      <c r="AJK388" s="21"/>
      <c r="AJL388" s="21"/>
      <c r="AJM388" s="21"/>
      <c r="AJN388" s="21"/>
      <c r="AJO388" s="21"/>
      <c r="AJP388" s="21"/>
      <c r="AJQ388" s="21"/>
      <c r="AJR388" s="21"/>
      <c r="AJS388" s="21"/>
      <c r="AJT388" s="21"/>
      <c r="AJU388" s="21"/>
      <c r="AJV388" s="21"/>
      <c r="AJW388" s="21"/>
      <c r="AJX388" s="21"/>
      <c r="AJY388" s="21"/>
      <c r="AJZ388" s="21"/>
      <c r="AKA388" s="21"/>
      <c r="AKB388" s="21"/>
      <c r="AKC388" s="21"/>
      <c r="AKD388" s="21"/>
      <c r="AKE388" s="21"/>
      <c r="AKF388" s="21"/>
      <c r="AKG388" s="21"/>
      <c r="AKH388" s="21"/>
      <c r="AKI388" s="21"/>
      <c r="AKJ388" s="21"/>
      <c r="AKK388" s="21"/>
      <c r="AKL388" s="21"/>
      <c r="AKM388" s="21"/>
      <c r="AKN388" s="21"/>
      <c r="AKO388" s="21"/>
      <c r="AKP388" s="21"/>
      <c r="AKQ388" s="21"/>
      <c r="AKR388" s="21"/>
      <c r="AKS388" s="21"/>
      <c r="AKT388" s="21"/>
      <c r="AKU388" s="21"/>
      <c r="AKV388" s="21"/>
      <c r="AKW388" s="21"/>
      <c r="AKX388" s="21"/>
      <c r="AKY388" s="21"/>
      <c r="AKZ388" s="21"/>
      <c r="ALA388" s="21"/>
      <c r="ALB388" s="21"/>
      <c r="ALC388" s="21"/>
      <c r="ALD388" s="21"/>
      <c r="ALE388" s="21"/>
      <c r="ALF388" s="21"/>
      <c r="ALG388" s="21"/>
      <c r="ALH388" s="21"/>
      <c r="ALI388" s="21"/>
      <c r="ALJ388" s="21"/>
      <c r="ALK388" s="21"/>
      <c r="ALL388" s="21"/>
      <c r="ALM388" s="21"/>
      <c r="ALN388" s="21"/>
      <c r="ALO388" s="21"/>
      <c r="ALP388" s="21"/>
      <c r="ALQ388" s="21"/>
      <c r="ALR388" s="21"/>
      <c r="ALS388" s="21"/>
      <c r="ALT388" s="21"/>
      <c r="ALU388" s="21"/>
      <c r="ALV388" s="21"/>
      <c r="ALW388" s="21"/>
      <c r="ALX388" s="21"/>
      <c r="ALY388" s="21"/>
      <c r="ALZ388" s="21"/>
      <c r="AMA388" s="21"/>
      <c r="AMB388" s="21"/>
      <c r="AMC388" s="21"/>
      <c r="AMD388" s="21"/>
      <c r="AME388" s="21"/>
      <c r="AMF388" s="21"/>
    </row>
    <row r="389" spans="1:1020" outlineLevel="3" x14ac:dyDescent="0.2">
      <c r="A389" s="16">
        <f t="shared" si="11"/>
        <v>381</v>
      </c>
      <c r="B389" s="22" t="s">
        <v>293</v>
      </c>
      <c r="C389" s="23" t="s">
        <v>45</v>
      </c>
      <c r="D389" s="23"/>
      <c r="E389" s="22"/>
      <c r="F389" s="23"/>
      <c r="G389" s="22"/>
      <c r="H389" s="24">
        <v>216000</v>
      </c>
      <c r="I389" s="24">
        <v>14400</v>
      </c>
      <c r="J389" s="19">
        <f t="shared" si="10"/>
        <v>201600</v>
      </c>
    </row>
    <row r="390" spans="1:1020" outlineLevel="3" x14ac:dyDescent="0.2">
      <c r="A390" s="16">
        <f t="shared" si="11"/>
        <v>382</v>
      </c>
      <c r="B390" s="22" t="s">
        <v>293</v>
      </c>
      <c r="C390" s="23" t="s">
        <v>45</v>
      </c>
      <c r="D390" s="23" t="s">
        <v>46</v>
      </c>
      <c r="E390" s="22"/>
      <c r="F390" s="23"/>
      <c r="G390" s="22"/>
      <c r="H390" s="24">
        <v>216000</v>
      </c>
      <c r="I390" s="24">
        <v>14400</v>
      </c>
      <c r="J390" s="19">
        <f t="shared" si="10"/>
        <v>201600</v>
      </c>
    </row>
    <row r="391" spans="1:1020" ht="25.5" outlineLevel="1" x14ac:dyDescent="0.2">
      <c r="A391" s="16">
        <f t="shared" si="11"/>
        <v>383</v>
      </c>
      <c r="B391" s="22" t="s">
        <v>293</v>
      </c>
      <c r="C391" s="23" t="s">
        <v>45</v>
      </c>
      <c r="D391" s="23" t="s">
        <v>46</v>
      </c>
      <c r="E391" s="22" t="s">
        <v>295</v>
      </c>
      <c r="F391" s="23" t="s">
        <v>296</v>
      </c>
      <c r="G391" s="22" t="s">
        <v>27</v>
      </c>
      <c r="H391" s="24">
        <v>216000</v>
      </c>
      <c r="I391" s="24">
        <v>14400</v>
      </c>
      <c r="J391" s="19">
        <f t="shared" si="10"/>
        <v>201600</v>
      </c>
    </row>
    <row r="392" spans="1:1020" outlineLevel="2" x14ac:dyDescent="0.2">
      <c r="A392" s="16">
        <f t="shared" si="11"/>
        <v>384</v>
      </c>
      <c r="B392" s="22" t="s">
        <v>293</v>
      </c>
      <c r="C392" s="23" t="s">
        <v>19</v>
      </c>
      <c r="D392" s="23"/>
      <c r="E392" s="22"/>
      <c r="F392" s="23"/>
      <c r="G392" s="22"/>
      <c r="H392" s="24">
        <f>H393+H396+H405</f>
        <v>32170910.43</v>
      </c>
      <c r="I392" s="24">
        <f>I393+I396+I405</f>
        <v>3862173</v>
      </c>
      <c r="J392" s="19">
        <f t="shared" si="10"/>
        <v>28308737.43</v>
      </c>
    </row>
    <row r="393" spans="1:1020" outlineLevel="3" x14ac:dyDescent="0.2">
      <c r="A393" s="16">
        <f t="shared" si="11"/>
        <v>385</v>
      </c>
      <c r="B393" s="22" t="s">
        <v>293</v>
      </c>
      <c r="C393" s="23" t="s">
        <v>19</v>
      </c>
      <c r="D393" s="23" t="s">
        <v>13</v>
      </c>
      <c r="E393" s="22"/>
      <c r="F393" s="23"/>
      <c r="G393" s="22"/>
      <c r="H393" s="24">
        <v>166121</v>
      </c>
      <c r="I393" s="24">
        <v>0</v>
      </c>
      <c r="J393" s="19">
        <f t="shared" ref="J393:J456" si="12">+H393-I393</f>
        <v>166121</v>
      </c>
    </row>
    <row r="394" spans="1:1020" ht="25.5" outlineLevel="1" x14ac:dyDescent="0.2">
      <c r="A394" s="16">
        <f t="shared" si="11"/>
        <v>386</v>
      </c>
      <c r="B394" s="22" t="s">
        <v>293</v>
      </c>
      <c r="C394" s="23" t="s">
        <v>19</v>
      </c>
      <c r="D394" s="23" t="s">
        <v>13</v>
      </c>
      <c r="E394" s="22" t="s">
        <v>155</v>
      </c>
      <c r="F394" s="23" t="s">
        <v>156</v>
      </c>
      <c r="G394" s="22" t="s">
        <v>69</v>
      </c>
      <c r="H394" s="24">
        <v>127589</v>
      </c>
      <c r="I394" s="24">
        <v>0</v>
      </c>
      <c r="J394" s="19">
        <f t="shared" si="12"/>
        <v>127589</v>
      </c>
    </row>
    <row r="395" spans="1:1020" ht="25.5" outlineLevel="2" x14ac:dyDescent="0.2">
      <c r="A395" s="16">
        <f t="shared" ref="A395:A458" si="13">A394+1</f>
        <v>387</v>
      </c>
      <c r="B395" s="22" t="s">
        <v>293</v>
      </c>
      <c r="C395" s="23" t="s">
        <v>19</v>
      </c>
      <c r="D395" s="23" t="s">
        <v>13</v>
      </c>
      <c r="E395" s="22" t="s">
        <v>155</v>
      </c>
      <c r="F395" s="23" t="s">
        <v>156</v>
      </c>
      <c r="G395" s="22" t="s">
        <v>71</v>
      </c>
      <c r="H395" s="24">
        <v>38532</v>
      </c>
      <c r="I395" s="24">
        <v>0</v>
      </c>
      <c r="J395" s="19">
        <f t="shared" si="12"/>
        <v>38532</v>
      </c>
    </row>
    <row r="396" spans="1:1020" outlineLevel="3" x14ac:dyDescent="0.2">
      <c r="A396" s="16">
        <f t="shared" si="13"/>
        <v>388</v>
      </c>
      <c r="B396" s="22" t="s">
        <v>293</v>
      </c>
      <c r="C396" s="23" t="s">
        <v>19</v>
      </c>
      <c r="D396" s="23" t="s">
        <v>46</v>
      </c>
      <c r="E396" s="22"/>
      <c r="F396" s="23"/>
      <c r="G396" s="22"/>
      <c r="H396" s="24">
        <f>H397+H398+H399++H400+H401+H402+H403+H404</f>
        <v>31400189.43</v>
      </c>
      <c r="I396" s="24">
        <f>I397+I398+I399++I400+I401+I402+I403+I404</f>
        <v>3862173</v>
      </c>
      <c r="J396" s="19">
        <f t="shared" si="12"/>
        <v>27538016.43</v>
      </c>
    </row>
    <row r="397" spans="1:1020" ht="25.5" outlineLevel="3" x14ac:dyDescent="0.2">
      <c r="A397" s="16">
        <f t="shared" si="13"/>
        <v>389</v>
      </c>
      <c r="B397" s="22" t="s">
        <v>293</v>
      </c>
      <c r="C397" s="23" t="s">
        <v>19</v>
      </c>
      <c r="D397" s="23" t="s">
        <v>46</v>
      </c>
      <c r="E397" s="22" t="s">
        <v>424</v>
      </c>
      <c r="F397" s="23" t="s">
        <v>425</v>
      </c>
      <c r="G397" s="22" t="s">
        <v>27</v>
      </c>
      <c r="H397" s="24">
        <f>18421300-5585100</f>
        <v>12836200</v>
      </c>
      <c r="I397" s="24">
        <v>3425377</v>
      </c>
      <c r="J397" s="19">
        <f t="shared" si="12"/>
        <v>9410823</v>
      </c>
    </row>
    <row r="398" spans="1:1020" ht="25.5" outlineLevel="3" x14ac:dyDescent="0.2">
      <c r="A398" s="16">
        <f t="shared" si="13"/>
        <v>390</v>
      </c>
      <c r="B398" s="22" t="s">
        <v>293</v>
      </c>
      <c r="C398" s="23" t="s">
        <v>19</v>
      </c>
      <c r="D398" s="23" t="s">
        <v>46</v>
      </c>
      <c r="E398" s="22" t="s">
        <v>426</v>
      </c>
      <c r="F398" s="23" t="s">
        <v>297</v>
      </c>
      <c r="G398" s="22" t="s">
        <v>27</v>
      </c>
      <c r="H398" s="24">
        <v>12628900</v>
      </c>
      <c r="I398" s="24">
        <v>0</v>
      </c>
      <c r="J398" s="19">
        <f t="shared" si="12"/>
        <v>12628900</v>
      </c>
    </row>
    <row r="399" spans="1:1020" ht="25.5" outlineLevel="1" x14ac:dyDescent="0.2">
      <c r="A399" s="16">
        <f t="shared" si="13"/>
        <v>391</v>
      </c>
      <c r="B399" s="22" t="s">
        <v>293</v>
      </c>
      <c r="C399" s="23" t="s">
        <v>19</v>
      </c>
      <c r="D399" s="23" t="s">
        <v>46</v>
      </c>
      <c r="E399" s="22" t="s">
        <v>298</v>
      </c>
      <c r="F399" s="25" t="s">
        <v>299</v>
      </c>
      <c r="G399" s="22" t="s">
        <v>27</v>
      </c>
      <c r="H399" s="24">
        <v>1728800</v>
      </c>
      <c r="I399" s="24">
        <v>252000</v>
      </c>
      <c r="J399" s="19">
        <f t="shared" si="12"/>
        <v>1476800</v>
      </c>
    </row>
    <row r="400" spans="1:1020" ht="25.5" outlineLevel="2" x14ac:dyDescent="0.2">
      <c r="A400" s="16">
        <f t="shared" si="13"/>
        <v>392</v>
      </c>
      <c r="B400" s="22" t="s">
        <v>293</v>
      </c>
      <c r="C400" s="23" t="s">
        <v>19</v>
      </c>
      <c r="D400" s="23" t="s">
        <v>46</v>
      </c>
      <c r="E400" s="22" t="s">
        <v>427</v>
      </c>
      <c r="F400" s="23" t="s">
        <v>300</v>
      </c>
      <c r="G400" s="22" t="s">
        <v>27</v>
      </c>
      <c r="H400" s="24">
        <v>184900</v>
      </c>
      <c r="I400" s="24">
        <v>184796</v>
      </c>
      <c r="J400" s="19">
        <f t="shared" si="12"/>
        <v>104</v>
      </c>
    </row>
    <row r="401" spans="1:1024" s="7" customFormat="1" ht="25.5" outlineLevel="3" x14ac:dyDescent="0.2">
      <c r="A401" s="16">
        <f t="shared" si="13"/>
        <v>393</v>
      </c>
      <c r="B401" s="22" t="s">
        <v>293</v>
      </c>
      <c r="C401" s="23" t="s">
        <v>19</v>
      </c>
      <c r="D401" s="23" t="s">
        <v>46</v>
      </c>
      <c r="E401" s="22" t="s">
        <v>428</v>
      </c>
      <c r="F401" s="25" t="s">
        <v>301</v>
      </c>
      <c r="G401" s="22" t="s">
        <v>27</v>
      </c>
      <c r="H401" s="24">
        <v>1500000</v>
      </c>
      <c r="I401" s="24">
        <v>0</v>
      </c>
      <c r="J401" s="19">
        <f t="shared" si="12"/>
        <v>1500000</v>
      </c>
      <c r="AMG401" s="8"/>
      <c r="AMH401" s="8"/>
      <c r="AMI401" s="8"/>
      <c r="AMJ401" s="8"/>
    </row>
    <row r="402" spans="1:1024" outlineLevel="2" x14ac:dyDescent="0.2">
      <c r="A402" s="16">
        <f t="shared" si="13"/>
        <v>394</v>
      </c>
      <c r="B402" s="22" t="s">
        <v>293</v>
      </c>
      <c r="C402" s="23" t="s">
        <v>19</v>
      </c>
      <c r="D402" s="23" t="s">
        <v>46</v>
      </c>
      <c r="E402" s="22" t="s">
        <v>302</v>
      </c>
      <c r="F402" s="23" t="s">
        <v>429</v>
      </c>
      <c r="G402" s="22" t="s">
        <v>27</v>
      </c>
      <c r="H402" s="24">
        <v>248300</v>
      </c>
      <c r="I402" s="24">
        <v>0</v>
      </c>
      <c r="J402" s="19">
        <f t="shared" si="12"/>
        <v>248300</v>
      </c>
    </row>
    <row r="403" spans="1:1024" ht="25.5" outlineLevel="3" x14ac:dyDescent="0.2">
      <c r="A403" s="16">
        <f t="shared" si="13"/>
        <v>395</v>
      </c>
      <c r="B403" s="22" t="s">
        <v>293</v>
      </c>
      <c r="C403" s="23" t="s">
        <v>19</v>
      </c>
      <c r="D403" s="23" t="s">
        <v>46</v>
      </c>
      <c r="E403" s="22" t="s">
        <v>303</v>
      </c>
      <c r="F403" s="23" t="s">
        <v>304</v>
      </c>
      <c r="G403" s="22" t="s">
        <v>27</v>
      </c>
      <c r="H403" s="24">
        <v>2223429.4300000002</v>
      </c>
      <c r="I403" s="24">
        <v>0</v>
      </c>
      <c r="J403" s="19">
        <f t="shared" si="12"/>
        <v>2223429.4300000002</v>
      </c>
    </row>
    <row r="404" spans="1:1024" ht="25.5" outlineLevel="3" x14ac:dyDescent="0.2">
      <c r="A404" s="16">
        <f t="shared" si="13"/>
        <v>396</v>
      </c>
      <c r="B404" s="22" t="s">
        <v>293</v>
      </c>
      <c r="C404" s="23" t="s">
        <v>19</v>
      </c>
      <c r="D404" s="23" t="s">
        <v>46</v>
      </c>
      <c r="E404" s="22" t="s">
        <v>305</v>
      </c>
      <c r="F404" s="23" t="s">
        <v>430</v>
      </c>
      <c r="G404" s="22" t="s">
        <v>27</v>
      </c>
      <c r="H404" s="24">
        <v>49660</v>
      </c>
      <c r="I404" s="24">
        <v>0</v>
      </c>
      <c r="J404" s="19">
        <f t="shared" si="12"/>
        <v>49660</v>
      </c>
    </row>
    <row r="405" spans="1:1024" x14ac:dyDescent="0.2">
      <c r="A405" s="16">
        <f t="shared" si="13"/>
        <v>397</v>
      </c>
      <c r="B405" s="22" t="s">
        <v>293</v>
      </c>
      <c r="C405" s="23" t="s">
        <v>19</v>
      </c>
      <c r="D405" s="23" t="s">
        <v>52</v>
      </c>
      <c r="E405" s="22"/>
      <c r="F405" s="23"/>
      <c r="G405" s="22"/>
      <c r="H405" s="24">
        <v>604600</v>
      </c>
      <c r="I405" s="24">
        <v>0</v>
      </c>
      <c r="J405" s="19">
        <f t="shared" si="12"/>
        <v>604600</v>
      </c>
    </row>
    <row r="406" spans="1:1024" ht="25.5" outlineLevel="1" x14ac:dyDescent="0.2">
      <c r="A406" s="16">
        <f t="shared" si="13"/>
        <v>398</v>
      </c>
      <c r="B406" s="22" t="s">
        <v>293</v>
      </c>
      <c r="C406" s="23" t="s">
        <v>19</v>
      </c>
      <c r="D406" s="23" t="s">
        <v>52</v>
      </c>
      <c r="E406" s="22" t="s">
        <v>306</v>
      </c>
      <c r="F406" s="23" t="s">
        <v>307</v>
      </c>
      <c r="G406" s="22" t="s">
        <v>27</v>
      </c>
      <c r="H406" s="24">
        <v>604600</v>
      </c>
      <c r="I406" s="24">
        <v>0</v>
      </c>
      <c r="J406" s="19">
        <f t="shared" si="12"/>
        <v>604600</v>
      </c>
    </row>
    <row r="407" spans="1:1024" outlineLevel="2" x14ac:dyDescent="0.2">
      <c r="A407" s="16">
        <f t="shared" si="13"/>
        <v>399</v>
      </c>
      <c r="B407" s="22" t="s">
        <v>293</v>
      </c>
      <c r="C407" s="23" t="s">
        <v>157</v>
      </c>
      <c r="D407" s="23"/>
      <c r="E407" s="22"/>
      <c r="F407" s="23"/>
      <c r="G407" s="22"/>
      <c r="H407" s="24">
        <f>H408+H412+H415+H426</f>
        <v>46363089.569999993</v>
      </c>
      <c r="I407" s="24">
        <v>6090964.25</v>
      </c>
      <c r="J407" s="19">
        <f t="shared" si="12"/>
        <v>40272125.319999993</v>
      </c>
    </row>
    <row r="408" spans="1:1024" outlineLevel="3" x14ac:dyDescent="0.2">
      <c r="A408" s="16">
        <f t="shared" si="13"/>
        <v>400</v>
      </c>
      <c r="B408" s="22" t="s">
        <v>293</v>
      </c>
      <c r="C408" s="23" t="s">
        <v>157</v>
      </c>
      <c r="D408" s="23" t="s">
        <v>13</v>
      </c>
      <c r="E408" s="22"/>
      <c r="F408" s="23"/>
      <c r="G408" s="22"/>
      <c r="H408" s="24">
        <v>977747.71</v>
      </c>
      <c r="I408" s="24">
        <v>37250.04</v>
      </c>
      <c r="J408" s="19">
        <f t="shared" si="12"/>
        <v>940497.66999999993</v>
      </c>
    </row>
    <row r="409" spans="1:1024" ht="25.5" outlineLevel="3" x14ac:dyDescent="0.2">
      <c r="A409" s="16">
        <f t="shared" si="13"/>
        <v>401</v>
      </c>
      <c r="B409" s="22" t="s">
        <v>293</v>
      </c>
      <c r="C409" s="23" t="s">
        <v>157</v>
      </c>
      <c r="D409" s="23" t="s">
        <v>13</v>
      </c>
      <c r="E409" s="22" t="s">
        <v>308</v>
      </c>
      <c r="F409" s="23" t="s">
        <v>309</v>
      </c>
      <c r="G409" s="22" t="s">
        <v>27</v>
      </c>
      <c r="H409" s="24">
        <v>100000</v>
      </c>
      <c r="I409" s="24">
        <v>15000</v>
      </c>
      <c r="J409" s="19">
        <f t="shared" si="12"/>
        <v>85000</v>
      </c>
    </row>
    <row r="410" spans="1:1024" ht="38.25" outlineLevel="3" x14ac:dyDescent="0.2">
      <c r="A410" s="16">
        <f t="shared" si="13"/>
        <v>402</v>
      </c>
      <c r="B410" s="22" t="s">
        <v>293</v>
      </c>
      <c r="C410" s="23" t="s">
        <v>157</v>
      </c>
      <c r="D410" s="23" t="s">
        <v>13</v>
      </c>
      <c r="E410" s="22" t="s">
        <v>310</v>
      </c>
      <c r="F410" s="25" t="s">
        <v>311</v>
      </c>
      <c r="G410" s="22" t="s">
        <v>27</v>
      </c>
      <c r="H410" s="24">
        <v>735947.71</v>
      </c>
      <c r="I410" s="24">
        <v>0</v>
      </c>
      <c r="J410" s="19">
        <f t="shared" si="12"/>
        <v>735947.71</v>
      </c>
    </row>
    <row r="411" spans="1:1024" ht="25.5" outlineLevel="3" x14ac:dyDescent="0.2">
      <c r="A411" s="16">
        <f t="shared" si="13"/>
        <v>403</v>
      </c>
      <c r="B411" s="22" t="s">
        <v>293</v>
      </c>
      <c r="C411" s="23" t="s">
        <v>157</v>
      </c>
      <c r="D411" s="23" t="s">
        <v>13</v>
      </c>
      <c r="E411" s="22" t="s">
        <v>312</v>
      </c>
      <c r="F411" s="23" t="s">
        <v>313</v>
      </c>
      <c r="G411" s="22" t="s">
        <v>355</v>
      </c>
      <c r="H411" s="24">
        <v>141800</v>
      </c>
      <c r="I411" s="24">
        <v>22250.04</v>
      </c>
      <c r="J411" s="19">
        <f t="shared" si="12"/>
        <v>119549.95999999999</v>
      </c>
    </row>
    <row r="412" spans="1:1024" s="7" customFormat="1" outlineLevel="3" x14ac:dyDescent="0.2">
      <c r="A412" s="16">
        <f t="shared" si="13"/>
        <v>404</v>
      </c>
      <c r="B412" s="22" t="s">
        <v>293</v>
      </c>
      <c r="C412" s="23" t="s">
        <v>157</v>
      </c>
      <c r="D412" s="23" t="s">
        <v>14</v>
      </c>
      <c r="E412" s="22"/>
      <c r="F412" s="23"/>
      <c r="G412" s="22"/>
      <c r="H412" s="24">
        <v>2601600</v>
      </c>
      <c r="I412" s="24">
        <v>390327.59</v>
      </c>
      <c r="J412" s="19">
        <f t="shared" si="12"/>
        <v>2211272.41</v>
      </c>
      <c r="AMG412" s="8"/>
      <c r="AMH412" s="8"/>
      <c r="AMI412" s="8"/>
      <c r="AMJ412" s="8"/>
    </row>
    <row r="413" spans="1:1024" ht="25.5" outlineLevel="3" x14ac:dyDescent="0.2">
      <c r="A413" s="16">
        <f t="shared" si="13"/>
        <v>405</v>
      </c>
      <c r="B413" s="22" t="s">
        <v>293</v>
      </c>
      <c r="C413" s="23" t="s">
        <v>157</v>
      </c>
      <c r="D413" s="23" t="s">
        <v>14</v>
      </c>
      <c r="E413" s="22" t="s">
        <v>314</v>
      </c>
      <c r="F413" s="23" t="s">
        <v>315</v>
      </c>
      <c r="G413" s="22" t="s">
        <v>355</v>
      </c>
      <c r="H413" s="24">
        <v>2001600</v>
      </c>
      <c r="I413" s="24">
        <v>244153.59</v>
      </c>
      <c r="J413" s="19">
        <f t="shared" si="12"/>
        <v>1757446.41</v>
      </c>
    </row>
    <row r="414" spans="1:1024" ht="25.5" outlineLevel="3" x14ac:dyDescent="0.2">
      <c r="A414" s="16">
        <f t="shared" si="13"/>
        <v>406</v>
      </c>
      <c r="B414" s="22" t="s">
        <v>293</v>
      </c>
      <c r="C414" s="23" t="s">
        <v>157</v>
      </c>
      <c r="D414" s="23" t="s">
        <v>14</v>
      </c>
      <c r="E414" s="22" t="s">
        <v>316</v>
      </c>
      <c r="F414" s="23" t="s">
        <v>317</v>
      </c>
      <c r="G414" s="22" t="s">
        <v>355</v>
      </c>
      <c r="H414" s="24">
        <v>600000</v>
      </c>
      <c r="I414" s="24">
        <v>146174</v>
      </c>
      <c r="J414" s="19">
        <f t="shared" si="12"/>
        <v>453826</v>
      </c>
    </row>
    <row r="415" spans="1:1024" outlineLevel="3" x14ac:dyDescent="0.2">
      <c r="A415" s="16">
        <f t="shared" si="13"/>
        <v>407</v>
      </c>
      <c r="B415" s="22" t="s">
        <v>293</v>
      </c>
      <c r="C415" s="23" t="s">
        <v>157</v>
      </c>
      <c r="D415" s="23" t="s">
        <v>45</v>
      </c>
      <c r="E415" s="22"/>
      <c r="F415" s="23"/>
      <c r="G415" s="22"/>
      <c r="H415" s="24">
        <f>H416+H417+H418+H419+H420+H421+H422+H423+H424+H425</f>
        <v>31323029.77</v>
      </c>
      <c r="I415" s="24">
        <f>I416+I417+I418+I419+I420+I421+I422+I423+I424+I425</f>
        <v>3300930.85</v>
      </c>
      <c r="J415" s="19">
        <f t="shared" si="12"/>
        <v>28022098.919999998</v>
      </c>
    </row>
    <row r="416" spans="1:1024" ht="25.5" outlineLevel="3" x14ac:dyDescent="0.2">
      <c r="A416" s="16">
        <f t="shared" si="13"/>
        <v>408</v>
      </c>
      <c r="B416" s="22" t="s">
        <v>293</v>
      </c>
      <c r="C416" s="23" t="s">
        <v>157</v>
      </c>
      <c r="D416" s="23" t="s">
        <v>45</v>
      </c>
      <c r="E416" s="22" t="s">
        <v>318</v>
      </c>
      <c r="F416" s="23" t="s">
        <v>319</v>
      </c>
      <c r="G416" s="22" t="s">
        <v>27</v>
      </c>
      <c r="H416" s="24">
        <v>8187520.7699999996</v>
      </c>
      <c r="I416" s="24">
        <v>2755522.83</v>
      </c>
      <c r="J416" s="19">
        <f t="shared" si="12"/>
        <v>5431997.9399999995</v>
      </c>
    </row>
    <row r="417" spans="1:1024" ht="25.5" outlineLevel="3" x14ac:dyDescent="0.2">
      <c r="A417" s="16">
        <f t="shared" si="13"/>
        <v>409</v>
      </c>
      <c r="B417" s="22" t="s">
        <v>293</v>
      </c>
      <c r="C417" s="23" t="s">
        <v>157</v>
      </c>
      <c r="D417" s="23" t="s">
        <v>45</v>
      </c>
      <c r="E417" s="22" t="s">
        <v>320</v>
      </c>
      <c r="F417" s="23" t="s">
        <v>321</v>
      </c>
      <c r="G417" s="22" t="s">
        <v>27</v>
      </c>
      <c r="H417" s="24">
        <v>2728000</v>
      </c>
      <c r="I417" s="24">
        <v>523428.02</v>
      </c>
      <c r="J417" s="19">
        <f t="shared" si="12"/>
        <v>2204571.98</v>
      </c>
    </row>
    <row r="418" spans="1:1024" x14ac:dyDescent="0.2">
      <c r="A418" s="16">
        <f t="shared" si="13"/>
        <v>410</v>
      </c>
      <c r="B418" s="22" t="s">
        <v>293</v>
      </c>
      <c r="C418" s="23" t="s">
        <v>157</v>
      </c>
      <c r="D418" s="23" t="s">
        <v>45</v>
      </c>
      <c r="E418" s="22" t="s">
        <v>322</v>
      </c>
      <c r="F418" s="23" t="s">
        <v>323</v>
      </c>
      <c r="G418" s="22" t="s">
        <v>27</v>
      </c>
      <c r="H418" s="24">
        <v>1408400</v>
      </c>
      <c r="I418" s="24">
        <v>0</v>
      </c>
      <c r="J418" s="19">
        <f t="shared" si="12"/>
        <v>1408400</v>
      </c>
    </row>
    <row r="419" spans="1:1024" ht="25.5" outlineLevel="1" x14ac:dyDescent="0.2">
      <c r="A419" s="16">
        <f t="shared" si="13"/>
        <v>411</v>
      </c>
      <c r="B419" s="22" t="s">
        <v>293</v>
      </c>
      <c r="C419" s="23" t="s">
        <v>157</v>
      </c>
      <c r="D419" s="23" t="s">
        <v>45</v>
      </c>
      <c r="E419" s="22" t="s">
        <v>324</v>
      </c>
      <c r="F419" s="23" t="s">
        <v>325</v>
      </c>
      <c r="G419" s="22" t="s">
        <v>27</v>
      </c>
      <c r="H419" s="24">
        <v>1050000</v>
      </c>
      <c r="I419" s="24">
        <v>0</v>
      </c>
      <c r="J419" s="19">
        <f t="shared" si="12"/>
        <v>1050000</v>
      </c>
    </row>
    <row r="420" spans="1:1024" outlineLevel="2" x14ac:dyDescent="0.2">
      <c r="A420" s="16">
        <f t="shared" si="13"/>
        <v>412</v>
      </c>
      <c r="B420" s="22" t="s">
        <v>293</v>
      </c>
      <c r="C420" s="23" t="s">
        <v>157</v>
      </c>
      <c r="D420" s="23" t="s">
        <v>45</v>
      </c>
      <c r="E420" s="22" t="s">
        <v>326</v>
      </c>
      <c r="F420" s="23" t="s">
        <v>327</v>
      </c>
      <c r="G420" s="22" t="s">
        <v>27</v>
      </c>
      <c r="H420" s="24">
        <v>200000</v>
      </c>
      <c r="I420" s="24">
        <v>21980</v>
      </c>
      <c r="J420" s="19">
        <f t="shared" si="12"/>
        <v>178020</v>
      </c>
    </row>
    <row r="421" spans="1:1024" outlineLevel="3" x14ac:dyDescent="0.2">
      <c r="A421" s="16">
        <f t="shared" si="13"/>
        <v>413</v>
      </c>
      <c r="B421" s="22" t="s">
        <v>293</v>
      </c>
      <c r="C421" s="23" t="s">
        <v>157</v>
      </c>
      <c r="D421" s="23" t="s">
        <v>45</v>
      </c>
      <c r="E421" s="22" t="s">
        <v>328</v>
      </c>
      <c r="F421" s="23" t="s">
        <v>329</v>
      </c>
      <c r="G421" s="22" t="s">
        <v>27</v>
      </c>
      <c r="H421" s="24">
        <v>500000</v>
      </c>
      <c r="I421" s="24">
        <v>0</v>
      </c>
      <c r="J421" s="19">
        <f t="shared" si="12"/>
        <v>500000</v>
      </c>
    </row>
    <row r="422" spans="1:1024" ht="25.5" outlineLevel="3" x14ac:dyDescent="0.2">
      <c r="A422" s="16">
        <f t="shared" si="13"/>
        <v>414</v>
      </c>
      <c r="B422" s="22" t="s">
        <v>293</v>
      </c>
      <c r="C422" s="23" t="s">
        <v>157</v>
      </c>
      <c r="D422" s="23" t="s">
        <v>45</v>
      </c>
      <c r="E422" s="22" t="s">
        <v>158</v>
      </c>
      <c r="F422" s="23" t="s">
        <v>159</v>
      </c>
      <c r="G422" s="22" t="s">
        <v>27</v>
      </c>
      <c r="H422" s="24">
        <v>721509</v>
      </c>
      <c r="I422" s="24">
        <v>0</v>
      </c>
      <c r="J422" s="19">
        <f t="shared" si="12"/>
        <v>721509</v>
      </c>
    </row>
    <row r="423" spans="1:1024" ht="25.5" outlineLevel="2" x14ac:dyDescent="0.2">
      <c r="A423" s="16">
        <f t="shared" si="13"/>
        <v>415</v>
      </c>
      <c r="B423" s="22" t="s">
        <v>293</v>
      </c>
      <c r="C423" s="23" t="s">
        <v>157</v>
      </c>
      <c r="D423" s="23" t="s">
        <v>45</v>
      </c>
      <c r="E423" s="22" t="s">
        <v>330</v>
      </c>
      <c r="F423" s="23" t="s">
        <v>331</v>
      </c>
      <c r="G423" s="22" t="s">
        <v>431</v>
      </c>
      <c r="H423" s="24">
        <v>1500000</v>
      </c>
      <c r="I423" s="24">
        <v>0</v>
      </c>
      <c r="J423" s="19">
        <f t="shared" si="12"/>
        <v>1500000</v>
      </c>
    </row>
    <row r="424" spans="1:1024" ht="25.5" outlineLevel="3" x14ac:dyDescent="0.2">
      <c r="A424" s="16">
        <f t="shared" si="13"/>
        <v>416</v>
      </c>
      <c r="B424" s="22" t="s">
        <v>293</v>
      </c>
      <c r="C424" s="23" t="s">
        <v>157</v>
      </c>
      <c r="D424" s="23" t="s">
        <v>45</v>
      </c>
      <c r="E424" s="22" t="s">
        <v>432</v>
      </c>
      <c r="F424" s="23" t="s">
        <v>433</v>
      </c>
      <c r="G424" s="22" t="s">
        <v>27</v>
      </c>
      <c r="H424" s="24">
        <f>10018400</f>
        <v>10018400</v>
      </c>
      <c r="I424" s="24">
        <v>0</v>
      </c>
      <c r="J424" s="19">
        <f t="shared" si="12"/>
        <v>10018400</v>
      </c>
    </row>
    <row r="425" spans="1:1024" ht="25.5" outlineLevel="3" x14ac:dyDescent="0.2">
      <c r="A425" s="16">
        <f t="shared" si="13"/>
        <v>417</v>
      </c>
      <c r="B425" s="22" t="s">
        <v>293</v>
      </c>
      <c r="C425" s="23" t="s">
        <v>157</v>
      </c>
      <c r="D425" s="23" t="s">
        <v>45</v>
      </c>
      <c r="E425" s="22" t="s">
        <v>432</v>
      </c>
      <c r="F425" s="23" t="s">
        <v>433</v>
      </c>
      <c r="G425" s="22" t="s">
        <v>431</v>
      </c>
      <c r="H425" s="24">
        <f>5009200</f>
        <v>5009200</v>
      </c>
      <c r="I425" s="24">
        <v>0</v>
      </c>
      <c r="J425" s="19">
        <f t="shared" si="12"/>
        <v>5009200</v>
      </c>
    </row>
    <row r="426" spans="1:1024" outlineLevel="3" x14ac:dyDescent="0.2">
      <c r="A426" s="16">
        <f t="shared" si="13"/>
        <v>418</v>
      </c>
      <c r="B426" s="22" t="s">
        <v>293</v>
      </c>
      <c r="C426" s="23" t="s">
        <v>157</v>
      </c>
      <c r="D426" s="23" t="s">
        <v>157</v>
      </c>
      <c r="E426" s="22"/>
      <c r="F426" s="23"/>
      <c r="G426" s="22"/>
      <c r="H426" s="24">
        <v>11460712.09</v>
      </c>
      <c r="I426" s="24">
        <v>2362455.77</v>
      </c>
      <c r="J426" s="19">
        <f t="shared" si="12"/>
        <v>9098256.3200000003</v>
      </c>
    </row>
    <row r="427" spans="1:1024" ht="25.5" outlineLevel="3" x14ac:dyDescent="0.2">
      <c r="A427" s="16">
        <f t="shared" si="13"/>
        <v>419</v>
      </c>
      <c r="B427" s="22" t="s">
        <v>293</v>
      </c>
      <c r="C427" s="23" t="s">
        <v>157</v>
      </c>
      <c r="D427" s="23" t="s">
        <v>157</v>
      </c>
      <c r="E427" s="22" t="s">
        <v>164</v>
      </c>
      <c r="F427" s="23" t="s">
        <v>165</v>
      </c>
      <c r="G427" s="22" t="s">
        <v>69</v>
      </c>
      <c r="H427" s="24">
        <v>6604877</v>
      </c>
      <c r="I427" s="24">
        <v>1507404.94</v>
      </c>
      <c r="J427" s="19">
        <f t="shared" si="12"/>
        <v>5097472.0600000005</v>
      </c>
    </row>
    <row r="428" spans="1:1024" ht="25.5" outlineLevel="3" x14ac:dyDescent="0.2">
      <c r="A428" s="16">
        <f t="shared" si="13"/>
        <v>420</v>
      </c>
      <c r="B428" s="22" t="s">
        <v>293</v>
      </c>
      <c r="C428" s="23" t="s">
        <v>157</v>
      </c>
      <c r="D428" s="23" t="s">
        <v>157</v>
      </c>
      <c r="E428" s="22" t="s">
        <v>164</v>
      </c>
      <c r="F428" s="23" t="s">
        <v>165</v>
      </c>
      <c r="G428" s="22" t="s">
        <v>70</v>
      </c>
      <c r="H428" s="24">
        <v>34320</v>
      </c>
      <c r="I428" s="24">
        <v>980</v>
      </c>
      <c r="J428" s="19">
        <f t="shared" si="12"/>
        <v>33340</v>
      </c>
    </row>
    <row r="429" spans="1:1024" ht="25.5" outlineLevel="3" x14ac:dyDescent="0.2">
      <c r="A429" s="16">
        <f t="shared" si="13"/>
        <v>421</v>
      </c>
      <c r="B429" s="22" t="s">
        <v>293</v>
      </c>
      <c r="C429" s="23" t="s">
        <v>157</v>
      </c>
      <c r="D429" s="23" t="s">
        <v>157</v>
      </c>
      <c r="E429" s="22" t="s">
        <v>164</v>
      </c>
      <c r="F429" s="23" t="s">
        <v>165</v>
      </c>
      <c r="G429" s="22" t="s">
        <v>71</v>
      </c>
      <c r="H429" s="24">
        <v>1994673</v>
      </c>
      <c r="I429" s="24">
        <v>529665.30000000005</v>
      </c>
      <c r="J429" s="19">
        <f t="shared" si="12"/>
        <v>1465007.7</v>
      </c>
    </row>
    <row r="430" spans="1:1024" ht="25.5" outlineLevel="3" x14ac:dyDescent="0.2">
      <c r="A430" s="16">
        <f t="shared" si="13"/>
        <v>422</v>
      </c>
      <c r="B430" s="22" t="s">
        <v>293</v>
      </c>
      <c r="C430" s="23" t="s">
        <v>157</v>
      </c>
      <c r="D430" s="23" t="s">
        <v>157</v>
      </c>
      <c r="E430" s="22" t="s">
        <v>164</v>
      </c>
      <c r="F430" s="23" t="s">
        <v>165</v>
      </c>
      <c r="G430" s="22" t="s">
        <v>27</v>
      </c>
      <c r="H430" s="24">
        <v>1812742.09</v>
      </c>
      <c r="I430" s="24">
        <v>224405.53</v>
      </c>
      <c r="J430" s="19">
        <f t="shared" si="12"/>
        <v>1588336.56</v>
      </c>
    </row>
    <row r="431" spans="1:1024" s="7" customFormat="1" ht="25.5" outlineLevel="2" x14ac:dyDescent="0.2">
      <c r="A431" s="16">
        <f t="shared" si="13"/>
        <v>423</v>
      </c>
      <c r="B431" s="22" t="s">
        <v>293</v>
      </c>
      <c r="C431" s="23" t="s">
        <v>157</v>
      </c>
      <c r="D431" s="23" t="s">
        <v>157</v>
      </c>
      <c r="E431" s="22" t="s">
        <v>434</v>
      </c>
      <c r="F431" s="23" t="s">
        <v>435</v>
      </c>
      <c r="G431" s="22" t="s">
        <v>27</v>
      </c>
      <c r="H431" s="24">
        <v>740000</v>
      </c>
      <c r="I431" s="24">
        <v>0</v>
      </c>
      <c r="J431" s="19">
        <f t="shared" si="12"/>
        <v>740000</v>
      </c>
      <c r="AMG431" s="8"/>
      <c r="AMH431" s="8"/>
      <c r="AMI431" s="8"/>
      <c r="AMJ431" s="8"/>
    </row>
    <row r="432" spans="1:1024" x14ac:dyDescent="0.2">
      <c r="A432" s="16">
        <f t="shared" si="13"/>
        <v>424</v>
      </c>
      <c r="B432" s="22" t="s">
        <v>293</v>
      </c>
      <c r="C432" s="23" t="s">
        <v>157</v>
      </c>
      <c r="D432" s="23" t="s">
        <v>157</v>
      </c>
      <c r="E432" s="22" t="s">
        <v>436</v>
      </c>
      <c r="F432" s="23" t="s">
        <v>437</v>
      </c>
      <c r="G432" s="22" t="s">
        <v>27</v>
      </c>
      <c r="H432" s="24">
        <v>100000</v>
      </c>
      <c r="I432" s="24">
        <v>100000</v>
      </c>
      <c r="J432" s="19">
        <f t="shared" si="12"/>
        <v>0</v>
      </c>
    </row>
    <row r="433" spans="1:1020" x14ac:dyDescent="0.2">
      <c r="A433" s="16">
        <f t="shared" si="13"/>
        <v>425</v>
      </c>
      <c r="B433" s="22" t="s">
        <v>293</v>
      </c>
      <c r="C433" s="23" t="s">
        <v>157</v>
      </c>
      <c r="D433" s="23" t="s">
        <v>157</v>
      </c>
      <c r="E433" s="22" t="s">
        <v>438</v>
      </c>
      <c r="F433" s="23" t="s">
        <v>439</v>
      </c>
      <c r="G433" s="22" t="s">
        <v>27</v>
      </c>
      <c r="H433" s="24">
        <v>50000</v>
      </c>
      <c r="I433" s="24">
        <v>0</v>
      </c>
      <c r="J433" s="19">
        <f t="shared" si="12"/>
        <v>50000</v>
      </c>
    </row>
    <row r="434" spans="1:1020" ht="51" x14ac:dyDescent="0.2">
      <c r="A434" s="16">
        <f t="shared" si="13"/>
        <v>426</v>
      </c>
      <c r="B434" s="22" t="s">
        <v>293</v>
      </c>
      <c r="C434" s="23" t="s">
        <v>157</v>
      </c>
      <c r="D434" s="23" t="s">
        <v>157</v>
      </c>
      <c r="E434" s="22" t="s">
        <v>332</v>
      </c>
      <c r="F434" s="25" t="s">
        <v>333</v>
      </c>
      <c r="G434" s="22" t="s">
        <v>440</v>
      </c>
      <c r="H434" s="24">
        <v>124100</v>
      </c>
      <c r="I434" s="24">
        <v>0</v>
      </c>
      <c r="J434" s="19">
        <f t="shared" si="12"/>
        <v>124100</v>
      </c>
    </row>
    <row r="435" spans="1:1020" x14ac:dyDescent="0.2">
      <c r="A435" s="16">
        <f t="shared" si="13"/>
        <v>427</v>
      </c>
      <c r="B435" s="22" t="s">
        <v>293</v>
      </c>
      <c r="C435" s="23" t="s">
        <v>49</v>
      </c>
      <c r="D435" s="23"/>
      <c r="E435" s="22"/>
      <c r="F435" s="23"/>
      <c r="G435" s="22"/>
      <c r="H435" s="24">
        <v>2791000</v>
      </c>
      <c r="I435" s="24">
        <v>0</v>
      </c>
      <c r="J435" s="19">
        <f t="shared" si="12"/>
        <v>2791000</v>
      </c>
    </row>
    <row r="436" spans="1:1020" x14ac:dyDescent="0.2">
      <c r="A436" s="16">
        <f t="shared" si="13"/>
        <v>428</v>
      </c>
      <c r="B436" s="22" t="s">
        <v>293</v>
      </c>
      <c r="C436" s="23" t="s">
        <v>49</v>
      </c>
      <c r="D436" s="23" t="s">
        <v>13</v>
      </c>
      <c r="E436" s="22"/>
      <c r="F436" s="23"/>
      <c r="G436" s="22"/>
      <c r="H436" s="24">
        <v>2791000</v>
      </c>
      <c r="I436" s="24">
        <v>0</v>
      </c>
      <c r="J436" s="19">
        <f t="shared" si="12"/>
        <v>2791000</v>
      </c>
    </row>
    <row r="437" spans="1:1020" x14ac:dyDescent="0.2">
      <c r="A437" s="16">
        <f t="shared" si="13"/>
        <v>429</v>
      </c>
      <c r="B437" s="22" t="s">
        <v>293</v>
      </c>
      <c r="C437" s="23" t="s">
        <v>49</v>
      </c>
      <c r="D437" s="23" t="s">
        <v>13</v>
      </c>
      <c r="E437" s="22" t="s">
        <v>441</v>
      </c>
      <c r="F437" s="23" t="s">
        <v>442</v>
      </c>
      <c r="G437" s="22" t="s">
        <v>27</v>
      </c>
      <c r="H437" s="24">
        <v>2791000</v>
      </c>
      <c r="I437" s="24">
        <v>0</v>
      </c>
      <c r="J437" s="19">
        <f t="shared" si="12"/>
        <v>2791000</v>
      </c>
    </row>
    <row r="438" spans="1:1020" s="8" customFormat="1" x14ac:dyDescent="0.2">
      <c r="A438" s="17">
        <f t="shared" si="13"/>
        <v>430</v>
      </c>
      <c r="B438" s="27" t="s">
        <v>334</v>
      </c>
      <c r="C438" s="28"/>
      <c r="D438" s="28"/>
      <c r="E438" s="27"/>
      <c r="F438" s="28" t="s">
        <v>335</v>
      </c>
      <c r="G438" s="27"/>
      <c r="H438" s="29">
        <v>4830400</v>
      </c>
      <c r="I438" s="29">
        <v>515138.61</v>
      </c>
      <c r="J438" s="18">
        <f t="shared" si="12"/>
        <v>4315261.3899999997</v>
      </c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1"/>
      <c r="CP438" s="21"/>
      <c r="CQ438" s="21"/>
      <c r="CR438" s="21"/>
      <c r="CS438" s="21"/>
      <c r="CT438" s="21"/>
      <c r="CU438" s="21"/>
      <c r="CV438" s="21"/>
      <c r="CW438" s="21"/>
      <c r="CX438" s="21"/>
      <c r="CY438" s="21"/>
      <c r="CZ438" s="21"/>
      <c r="DA438" s="21"/>
      <c r="DB438" s="21"/>
      <c r="DC438" s="21"/>
      <c r="DD438" s="21"/>
      <c r="DE438" s="21"/>
      <c r="DF438" s="21"/>
      <c r="DG438" s="21"/>
      <c r="DH438" s="21"/>
      <c r="DI438" s="21"/>
      <c r="DJ438" s="21"/>
      <c r="DK438" s="21"/>
      <c r="DL438" s="21"/>
      <c r="DM438" s="21"/>
      <c r="DN438" s="21"/>
      <c r="DO438" s="21"/>
      <c r="DP438" s="21"/>
      <c r="DQ438" s="21"/>
      <c r="DR438" s="21"/>
      <c r="DS438" s="21"/>
      <c r="DT438" s="21"/>
      <c r="DU438" s="21"/>
      <c r="DV438" s="21"/>
      <c r="DW438" s="21"/>
      <c r="DX438" s="21"/>
      <c r="DY438" s="21"/>
      <c r="DZ438" s="21"/>
      <c r="EA438" s="21"/>
      <c r="EB438" s="21"/>
      <c r="EC438" s="21"/>
      <c r="ED438" s="21"/>
      <c r="EE438" s="21"/>
      <c r="EF438" s="21"/>
      <c r="EG438" s="21"/>
      <c r="EH438" s="21"/>
      <c r="EI438" s="21"/>
      <c r="EJ438" s="21"/>
      <c r="EK438" s="21"/>
      <c r="EL438" s="21"/>
      <c r="EM438" s="21"/>
      <c r="EN438" s="21"/>
      <c r="EO438" s="21"/>
      <c r="EP438" s="21"/>
      <c r="EQ438" s="21"/>
      <c r="ER438" s="21"/>
      <c r="ES438" s="21"/>
      <c r="ET438" s="21"/>
      <c r="EU438" s="21"/>
      <c r="EV438" s="21"/>
      <c r="EW438" s="21"/>
      <c r="EX438" s="21"/>
      <c r="EY438" s="21"/>
      <c r="EZ438" s="21"/>
      <c r="FA438" s="21"/>
      <c r="FB438" s="21"/>
      <c r="FC438" s="21"/>
      <c r="FD438" s="21"/>
      <c r="FE438" s="21"/>
      <c r="FF438" s="21"/>
      <c r="FG438" s="21"/>
      <c r="FH438" s="21"/>
      <c r="FI438" s="21"/>
      <c r="FJ438" s="21"/>
      <c r="FK438" s="21"/>
      <c r="FL438" s="21"/>
      <c r="FM438" s="21"/>
      <c r="FN438" s="21"/>
      <c r="FO438" s="21"/>
      <c r="FP438" s="21"/>
      <c r="FQ438" s="21"/>
      <c r="FR438" s="21"/>
      <c r="FS438" s="21"/>
      <c r="FT438" s="21"/>
      <c r="FU438" s="21"/>
      <c r="FV438" s="21"/>
      <c r="FW438" s="21"/>
      <c r="FX438" s="21"/>
      <c r="FY438" s="21"/>
      <c r="FZ438" s="21"/>
      <c r="GA438" s="21"/>
      <c r="GB438" s="21"/>
      <c r="GC438" s="21"/>
      <c r="GD438" s="21"/>
      <c r="GE438" s="21"/>
      <c r="GF438" s="21"/>
      <c r="GG438" s="21"/>
      <c r="GH438" s="21"/>
      <c r="GI438" s="21"/>
      <c r="GJ438" s="21"/>
      <c r="GK438" s="21"/>
      <c r="GL438" s="21"/>
      <c r="GM438" s="21"/>
      <c r="GN438" s="21"/>
      <c r="GO438" s="21"/>
      <c r="GP438" s="21"/>
      <c r="GQ438" s="21"/>
      <c r="GR438" s="21"/>
      <c r="GS438" s="21"/>
      <c r="GT438" s="21"/>
      <c r="GU438" s="21"/>
      <c r="GV438" s="21"/>
      <c r="GW438" s="21"/>
      <c r="GX438" s="21"/>
      <c r="GY438" s="21"/>
      <c r="GZ438" s="21"/>
      <c r="HA438" s="21"/>
      <c r="HB438" s="21"/>
      <c r="HC438" s="21"/>
      <c r="HD438" s="21"/>
      <c r="HE438" s="21"/>
      <c r="HF438" s="21"/>
      <c r="HG438" s="21"/>
      <c r="HH438" s="21"/>
      <c r="HI438" s="21"/>
      <c r="HJ438" s="21"/>
      <c r="HK438" s="21"/>
      <c r="HL438" s="21"/>
      <c r="HM438" s="21"/>
      <c r="HN438" s="21"/>
      <c r="HO438" s="21"/>
      <c r="HP438" s="21"/>
      <c r="HQ438" s="21"/>
      <c r="HR438" s="21"/>
      <c r="HS438" s="21"/>
      <c r="HT438" s="21"/>
      <c r="HU438" s="21"/>
      <c r="HV438" s="21"/>
      <c r="HW438" s="21"/>
      <c r="HX438" s="21"/>
      <c r="HY438" s="21"/>
      <c r="HZ438" s="21"/>
      <c r="IA438" s="21"/>
      <c r="IB438" s="21"/>
      <c r="IC438" s="21"/>
      <c r="ID438" s="21"/>
      <c r="IE438" s="21"/>
      <c r="IF438" s="21"/>
      <c r="IG438" s="21"/>
      <c r="IH438" s="21"/>
      <c r="II438" s="21"/>
      <c r="IJ438" s="21"/>
      <c r="IK438" s="21"/>
      <c r="IL438" s="21"/>
      <c r="IM438" s="21"/>
      <c r="IN438" s="21"/>
      <c r="IO438" s="21"/>
      <c r="IP438" s="21"/>
      <c r="IQ438" s="21"/>
      <c r="IR438" s="21"/>
      <c r="IS438" s="21"/>
      <c r="IT438" s="21"/>
      <c r="IU438" s="21"/>
      <c r="IV438" s="21"/>
      <c r="IW438" s="21"/>
      <c r="IX438" s="21"/>
      <c r="IY438" s="21"/>
      <c r="IZ438" s="21"/>
      <c r="JA438" s="21"/>
      <c r="JB438" s="21"/>
      <c r="JC438" s="21"/>
      <c r="JD438" s="21"/>
      <c r="JE438" s="21"/>
      <c r="JF438" s="21"/>
      <c r="JG438" s="21"/>
      <c r="JH438" s="21"/>
      <c r="JI438" s="21"/>
      <c r="JJ438" s="21"/>
      <c r="JK438" s="21"/>
      <c r="JL438" s="21"/>
      <c r="JM438" s="21"/>
      <c r="JN438" s="21"/>
      <c r="JO438" s="21"/>
      <c r="JP438" s="21"/>
      <c r="JQ438" s="21"/>
      <c r="JR438" s="21"/>
      <c r="JS438" s="21"/>
      <c r="JT438" s="21"/>
      <c r="JU438" s="21"/>
      <c r="JV438" s="21"/>
      <c r="JW438" s="21"/>
      <c r="JX438" s="21"/>
      <c r="JY438" s="21"/>
      <c r="JZ438" s="21"/>
      <c r="KA438" s="21"/>
      <c r="KB438" s="21"/>
      <c r="KC438" s="21"/>
      <c r="KD438" s="21"/>
      <c r="KE438" s="21"/>
      <c r="KF438" s="21"/>
      <c r="KG438" s="21"/>
      <c r="KH438" s="21"/>
      <c r="KI438" s="21"/>
      <c r="KJ438" s="21"/>
      <c r="KK438" s="21"/>
      <c r="KL438" s="21"/>
      <c r="KM438" s="21"/>
      <c r="KN438" s="21"/>
      <c r="KO438" s="21"/>
      <c r="KP438" s="21"/>
      <c r="KQ438" s="21"/>
      <c r="KR438" s="21"/>
      <c r="KS438" s="21"/>
      <c r="KT438" s="21"/>
      <c r="KU438" s="21"/>
      <c r="KV438" s="21"/>
      <c r="KW438" s="21"/>
      <c r="KX438" s="21"/>
      <c r="KY438" s="21"/>
      <c r="KZ438" s="21"/>
      <c r="LA438" s="21"/>
      <c r="LB438" s="21"/>
      <c r="LC438" s="21"/>
      <c r="LD438" s="21"/>
      <c r="LE438" s="21"/>
      <c r="LF438" s="21"/>
      <c r="LG438" s="21"/>
      <c r="LH438" s="21"/>
      <c r="LI438" s="21"/>
      <c r="LJ438" s="21"/>
      <c r="LK438" s="21"/>
      <c r="LL438" s="21"/>
      <c r="LM438" s="21"/>
      <c r="LN438" s="21"/>
      <c r="LO438" s="21"/>
      <c r="LP438" s="21"/>
      <c r="LQ438" s="21"/>
      <c r="LR438" s="21"/>
      <c r="LS438" s="21"/>
      <c r="LT438" s="21"/>
      <c r="LU438" s="21"/>
      <c r="LV438" s="21"/>
      <c r="LW438" s="21"/>
      <c r="LX438" s="21"/>
      <c r="LY438" s="21"/>
      <c r="LZ438" s="21"/>
      <c r="MA438" s="21"/>
      <c r="MB438" s="21"/>
      <c r="MC438" s="21"/>
      <c r="MD438" s="21"/>
      <c r="ME438" s="21"/>
      <c r="MF438" s="21"/>
      <c r="MG438" s="21"/>
      <c r="MH438" s="21"/>
      <c r="MI438" s="21"/>
      <c r="MJ438" s="21"/>
      <c r="MK438" s="21"/>
      <c r="ML438" s="21"/>
      <c r="MM438" s="21"/>
      <c r="MN438" s="21"/>
      <c r="MO438" s="21"/>
      <c r="MP438" s="21"/>
      <c r="MQ438" s="21"/>
      <c r="MR438" s="21"/>
      <c r="MS438" s="21"/>
      <c r="MT438" s="21"/>
      <c r="MU438" s="21"/>
      <c r="MV438" s="21"/>
      <c r="MW438" s="21"/>
      <c r="MX438" s="21"/>
      <c r="MY438" s="21"/>
      <c r="MZ438" s="21"/>
      <c r="NA438" s="21"/>
      <c r="NB438" s="21"/>
      <c r="NC438" s="21"/>
      <c r="ND438" s="21"/>
      <c r="NE438" s="21"/>
      <c r="NF438" s="21"/>
      <c r="NG438" s="21"/>
      <c r="NH438" s="21"/>
      <c r="NI438" s="21"/>
      <c r="NJ438" s="21"/>
      <c r="NK438" s="21"/>
      <c r="NL438" s="21"/>
      <c r="NM438" s="21"/>
      <c r="NN438" s="21"/>
      <c r="NO438" s="21"/>
      <c r="NP438" s="21"/>
      <c r="NQ438" s="21"/>
      <c r="NR438" s="21"/>
      <c r="NS438" s="21"/>
      <c r="NT438" s="21"/>
      <c r="NU438" s="21"/>
      <c r="NV438" s="21"/>
      <c r="NW438" s="21"/>
      <c r="NX438" s="21"/>
      <c r="NY438" s="21"/>
      <c r="NZ438" s="21"/>
      <c r="OA438" s="21"/>
      <c r="OB438" s="21"/>
      <c r="OC438" s="21"/>
      <c r="OD438" s="21"/>
      <c r="OE438" s="21"/>
      <c r="OF438" s="21"/>
      <c r="OG438" s="21"/>
      <c r="OH438" s="21"/>
      <c r="OI438" s="21"/>
      <c r="OJ438" s="21"/>
      <c r="OK438" s="21"/>
      <c r="OL438" s="21"/>
      <c r="OM438" s="21"/>
      <c r="ON438" s="21"/>
      <c r="OO438" s="21"/>
      <c r="OP438" s="21"/>
      <c r="OQ438" s="21"/>
      <c r="OR438" s="21"/>
      <c r="OS438" s="21"/>
      <c r="OT438" s="21"/>
      <c r="OU438" s="21"/>
      <c r="OV438" s="21"/>
      <c r="OW438" s="21"/>
      <c r="OX438" s="21"/>
      <c r="OY438" s="21"/>
      <c r="OZ438" s="21"/>
      <c r="PA438" s="21"/>
      <c r="PB438" s="21"/>
      <c r="PC438" s="21"/>
      <c r="PD438" s="21"/>
      <c r="PE438" s="21"/>
      <c r="PF438" s="21"/>
      <c r="PG438" s="21"/>
      <c r="PH438" s="21"/>
      <c r="PI438" s="21"/>
      <c r="PJ438" s="21"/>
      <c r="PK438" s="21"/>
      <c r="PL438" s="21"/>
      <c r="PM438" s="21"/>
      <c r="PN438" s="21"/>
      <c r="PO438" s="21"/>
      <c r="PP438" s="21"/>
      <c r="PQ438" s="21"/>
      <c r="PR438" s="21"/>
      <c r="PS438" s="21"/>
      <c r="PT438" s="21"/>
      <c r="PU438" s="21"/>
      <c r="PV438" s="21"/>
      <c r="PW438" s="21"/>
      <c r="PX438" s="21"/>
      <c r="PY438" s="21"/>
      <c r="PZ438" s="21"/>
      <c r="QA438" s="21"/>
      <c r="QB438" s="21"/>
      <c r="QC438" s="21"/>
      <c r="QD438" s="21"/>
      <c r="QE438" s="21"/>
      <c r="QF438" s="21"/>
      <c r="QG438" s="21"/>
      <c r="QH438" s="21"/>
      <c r="QI438" s="21"/>
      <c r="QJ438" s="21"/>
      <c r="QK438" s="21"/>
      <c r="QL438" s="21"/>
      <c r="QM438" s="21"/>
      <c r="QN438" s="21"/>
      <c r="QO438" s="21"/>
      <c r="QP438" s="21"/>
      <c r="QQ438" s="21"/>
      <c r="QR438" s="21"/>
      <c r="QS438" s="21"/>
      <c r="QT438" s="21"/>
      <c r="QU438" s="21"/>
      <c r="QV438" s="21"/>
      <c r="QW438" s="21"/>
      <c r="QX438" s="21"/>
      <c r="QY438" s="21"/>
      <c r="QZ438" s="21"/>
      <c r="RA438" s="21"/>
      <c r="RB438" s="21"/>
      <c r="RC438" s="21"/>
      <c r="RD438" s="21"/>
      <c r="RE438" s="21"/>
      <c r="RF438" s="21"/>
      <c r="RG438" s="21"/>
      <c r="RH438" s="21"/>
      <c r="RI438" s="21"/>
      <c r="RJ438" s="21"/>
      <c r="RK438" s="21"/>
      <c r="RL438" s="21"/>
      <c r="RM438" s="21"/>
      <c r="RN438" s="21"/>
      <c r="RO438" s="21"/>
      <c r="RP438" s="21"/>
      <c r="RQ438" s="21"/>
      <c r="RR438" s="21"/>
      <c r="RS438" s="21"/>
      <c r="RT438" s="21"/>
      <c r="RU438" s="21"/>
      <c r="RV438" s="21"/>
      <c r="RW438" s="21"/>
      <c r="RX438" s="21"/>
      <c r="RY438" s="21"/>
      <c r="RZ438" s="21"/>
      <c r="SA438" s="21"/>
      <c r="SB438" s="21"/>
      <c r="SC438" s="21"/>
      <c r="SD438" s="21"/>
      <c r="SE438" s="21"/>
      <c r="SF438" s="21"/>
      <c r="SG438" s="21"/>
      <c r="SH438" s="21"/>
      <c r="SI438" s="21"/>
      <c r="SJ438" s="21"/>
      <c r="SK438" s="21"/>
      <c r="SL438" s="21"/>
      <c r="SM438" s="21"/>
      <c r="SN438" s="21"/>
      <c r="SO438" s="21"/>
      <c r="SP438" s="21"/>
      <c r="SQ438" s="21"/>
      <c r="SR438" s="21"/>
      <c r="SS438" s="21"/>
      <c r="ST438" s="21"/>
      <c r="SU438" s="21"/>
      <c r="SV438" s="21"/>
      <c r="SW438" s="21"/>
      <c r="SX438" s="21"/>
      <c r="SY438" s="21"/>
      <c r="SZ438" s="21"/>
      <c r="TA438" s="21"/>
      <c r="TB438" s="21"/>
      <c r="TC438" s="21"/>
      <c r="TD438" s="21"/>
      <c r="TE438" s="21"/>
      <c r="TF438" s="21"/>
      <c r="TG438" s="21"/>
      <c r="TH438" s="21"/>
      <c r="TI438" s="21"/>
      <c r="TJ438" s="21"/>
      <c r="TK438" s="21"/>
      <c r="TL438" s="21"/>
      <c r="TM438" s="21"/>
      <c r="TN438" s="21"/>
      <c r="TO438" s="21"/>
      <c r="TP438" s="21"/>
      <c r="TQ438" s="21"/>
      <c r="TR438" s="21"/>
      <c r="TS438" s="21"/>
      <c r="TT438" s="21"/>
      <c r="TU438" s="21"/>
      <c r="TV438" s="21"/>
      <c r="TW438" s="21"/>
      <c r="TX438" s="21"/>
      <c r="TY438" s="21"/>
      <c r="TZ438" s="21"/>
      <c r="UA438" s="21"/>
      <c r="UB438" s="21"/>
      <c r="UC438" s="21"/>
      <c r="UD438" s="21"/>
      <c r="UE438" s="21"/>
      <c r="UF438" s="21"/>
      <c r="UG438" s="21"/>
      <c r="UH438" s="21"/>
      <c r="UI438" s="21"/>
      <c r="UJ438" s="21"/>
      <c r="UK438" s="21"/>
      <c r="UL438" s="21"/>
      <c r="UM438" s="21"/>
      <c r="UN438" s="21"/>
      <c r="UO438" s="21"/>
      <c r="UP438" s="21"/>
      <c r="UQ438" s="21"/>
      <c r="UR438" s="21"/>
      <c r="US438" s="21"/>
      <c r="UT438" s="21"/>
      <c r="UU438" s="21"/>
      <c r="UV438" s="21"/>
      <c r="UW438" s="21"/>
      <c r="UX438" s="21"/>
      <c r="UY438" s="21"/>
      <c r="UZ438" s="21"/>
      <c r="VA438" s="21"/>
      <c r="VB438" s="21"/>
      <c r="VC438" s="21"/>
      <c r="VD438" s="21"/>
      <c r="VE438" s="21"/>
      <c r="VF438" s="21"/>
      <c r="VG438" s="21"/>
      <c r="VH438" s="21"/>
      <c r="VI438" s="21"/>
      <c r="VJ438" s="21"/>
      <c r="VK438" s="21"/>
      <c r="VL438" s="21"/>
      <c r="VM438" s="21"/>
      <c r="VN438" s="21"/>
      <c r="VO438" s="21"/>
      <c r="VP438" s="21"/>
      <c r="VQ438" s="21"/>
      <c r="VR438" s="21"/>
      <c r="VS438" s="21"/>
      <c r="VT438" s="21"/>
      <c r="VU438" s="21"/>
      <c r="VV438" s="21"/>
      <c r="VW438" s="21"/>
      <c r="VX438" s="21"/>
      <c r="VY438" s="21"/>
      <c r="VZ438" s="21"/>
      <c r="WA438" s="21"/>
      <c r="WB438" s="21"/>
      <c r="WC438" s="21"/>
      <c r="WD438" s="21"/>
      <c r="WE438" s="21"/>
      <c r="WF438" s="21"/>
      <c r="WG438" s="21"/>
      <c r="WH438" s="21"/>
      <c r="WI438" s="21"/>
      <c r="WJ438" s="21"/>
      <c r="WK438" s="21"/>
      <c r="WL438" s="21"/>
      <c r="WM438" s="21"/>
      <c r="WN438" s="21"/>
      <c r="WO438" s="21"/>
      <c r="WP438" s="21"/>
      <c r="WQ438" s="21"/>
      <c r="WR438" s="21"/>
      <c r="WS438" s="21"/>
      <c r="WT438" s="21"/>
      <c r="WU438" s="21"/>
      <c r="WV438" s="21"/>
      <c r="WW438" s="21"/>
      <c r="WX438" s="21"/>
      <c r="WY438" s="21"/>
      <c r="WZ438" s="21"/>
      <c r="XA438" s="21"/>
      <c r="XB438" s="21"/>
      <c r="XC438" s="21"/>
      <c r="XD438" s="21"/>
      <c r="XE438" s="21"/>
      <c r="XF438" s="21"/>
      <c r="XG438" s="21"/>
      <c r="XH438" s="21"/>
      <c r="XI438" s="21"/>
      <c r="XJ438" s="21"/>
      <c r="XK438" s="21"/>
      <c r="XL438" s="21"/>
      <c r="XM438" s="21"/>
      <c r="XN438" s="21"/>
      <c r="XO438" s="21"/>
      <c r="XP438" s="21"/>
      <c r="XQ438" s="21"/>
      <c r="XR438" s="21"/>
      <c r="XS438" s="21"/>
      <c r="XT438" s="21"/>
      <c r="XU438" s="21"/>
      <c r="XV438" s="21"/>
      <c r="XW438" s="21"/>
      <c r="XX438" s="21"/>
      <c r="XY438" s="21"/>
      <c r="XZ438" s="21"/>
      <c r="YA438" s="21"/>
      <c r="YB438" s="21"/>
      <c r="YC438" s="21"/>
      <c r="YD438" s="21"/>
      <c r="YE438" s="21"/>
      <c r="YF438" s="21"/>
      <c r="YG438" s="21"/>
      <c r="YH438" s="21"/>
      <c r="YI438" s="21"/>
      <c r="YJ438" s="21"/>
      <c r="YK438" s="21"/>
      <c r="YL438" s="21"/>
      <c r="YM438" s="21"/>
      <c r="YN438" s="21"/>
      <c r="YO438" s="21"/>
      <c r="YP438" s="21"/>
      <c r="YQ438" s="21"/>
      <c r="YR438" s="21"/>
      <c r="YS438" s="21"/>
      <c r="YT438" s="21"/>
      <c r="YU438" s="21"/>
      <c r="YV438" s="21"/>
      <c r="YW438" s="21"/>
      <c r="YX438" s="21"/>
      <c r="YY438" s="21"/>
      <c r="YZ438" s="21"/>
      <c r="ZA438" s="21"/>
      <c r="ZB438" s="21"/>
      <c r="ZC438" s="21"/>
      <c r="ZD438" s="21"/>
      <c r="ZE438" s="21"/>
      <c r="ZF438" s="21"/>
      <c r="ZG438" s="21"/>
      <c r="ZH438" s="21"/>
      <c r="ZI438" s="21"/>
      <c r="ZJ438" s="21"/>
      <c r="ZK438" s="21"/>
      <c r="ZL438" s="21"/>
      <c r="ZM438" s="21"/>
      <c r="ZN438" s="21"/>
      <c r="ZO438" s="21"/>
      <c r="ZP438" s="21"/>
      <c r="ZQ438" s="21"/>
      <c r="ZR438" s="21"/>
      <c r="ZS438" s="21"/>
      <c r="ZT438" s="21"/>
      <c r="ZU438" s="21"/>
      <c r="ZV438" s="21"/>
      <c r="ZW438" s="21"/>
      <c r="ZX438" s="21"/>
      <c r="ZY438" s="21"/>
      <c r="ZZ438" s="21"/>
      <c r="AAA438" s="21"/>
      <c r="AAB438" s="21"/>
      <c r="AAC438" s="21"/>
      <c r="AAD438" s="21"/>
      <c r="AAE438" s="21"/>
      <c r="AAF438" s="21"/>
      <c r="AAG438" s="21"/>
      <c r="AAH438" s="21"/>
      <c r="AAI438" s="21"/>
      <c r="AAJ438" s="21"/>
      <c r="AAK438" s="21"/>
      <c r="AAL438" s="21"/>
      <c r="AAM438" s="21"/>
      <c r="AAN438" s="21"/>
      <c r="AAO438" s="21"/>
      <c r="AAP438" s="21"/>
      <c r="AAQ438" s="21"/>
      <c r="AAR438" s="21"/>
      <c r="AAS438" s="21"/>
      <c r="AAT438" s="21"/>
      <c r="AAU438" s="21"/>
      <c r="AAV438" s="21"/>
      <c r="AAW438" s="21"/>
      <c r="AAX438" s="21"/>
      <c r="AAY438" s="21"/>
      <c r="AAZ438" s="21"/>
      <c r="ABA438" s="21"/>
      <c r="ABB438" s="21"/>
      <c r="ABC438" s="21"/>
      <c r="ABD438" s="21"/>
      <c r="ABE438" s="21"/>
      <c r="ABF438" s="21"/>
      <c r="ABG438" s="21"/>
      <c r="ABH438" s="21"/>
      <c r="ABI438" s="21"/>
      <c r="ABJ438" s="21"/>
      <c r="ABK438" s="21"/>
      <c r="ABL438" s="21"/>
      <c r="ABM438" s="21"/>
      <c r="ABN438" s="21"/>
      <c r="ABO438" s="21"/>
      <c r="ABP438" s="21"/>
      <c r="ABQ438" s="21"/>
      <c r="ABR438" s="21"/>
      <c r="ABS438" s="21"/>
      <c r="ABT438" s="21"/>
      <c r="ABU438" s="21"/>
      <c r="ABV438" s="21"/>
      <c r="ABW438" s="21"/>
      <c r="ABX438" s="21"/>
      <c r="ABY438" s="21"/>
      <c r="ABZ438" s="21"/>
      <c r="ACA438" s="21"/>
      <c r="ACB438" s="21"/>
      <c r="ACC438" s="21"/>
      <c r="ACD438" s="21"/>
      <c r="ACE438" s="21"/>
      <c r="ACF438" s="21"/>
      <c r="ACG438" s="21"/>
      <c r="ACH438" s="21"/>
      <c r="ACI438" s="21"/>
      <c r="ACJ438" s="21"/>
      <c r="ACK438" s="21"/>
      <c r="ACL438" s="21"/>
      <c r="ACM438" s="21"/>
      <c r="ACN438" s="21"/>
      <c r="ACO438" s="21"/>
      <c r="ACP438" s="21"/>
      <c r="ACQ438" s="21"/>
      <c r="ACR438" s="21"/>
      <c r="ACS438" s="21"/>
      <c r="ACT438" s="21"/>
      <c r="ACU438" s="21"/>
      <c r="ACV438" s="21"/>
      <c r="ACW438" s="21"/>
      <c r="ACX438" s="21"/>
      <c r="ACY438" s="21"/>
      <c r="ACZ438" s="21"/>
      <c r="ADA438" s="21"/>
      <c r="ADB438" s="21"/>
      <c r="ADC438" s="21"/>
      <c r="ADD438" s="21"/>
      <c r="ADE438" s="21"/>
      <c r="ADF438" s="21"/>
      <c r="ADG438" s="21"/>
      <c r="ADH438" s="21"/>
      <c r="ADI438" s="21"/>
      <c r="ADJ438" s="21"/>
      <c r="ADK438" s="21"/>
      <c r="ADL438" s="21"/>
      <c r="ADM438" s="21"/>
      <c r="ADN438" s="21"/>
      <c r="ADO438" s="21"/>
      <c r="ADP438" s="21"/>
      <c r="ADQ438" s="21"/>
      <c r="ADR438" s="21"/>
      <c r="ADS438" s="21"/>
      <c r="ADT438" s="21"/>
      <c r="ADU438" s="21"/>
      <c r="ADV438" s="21"/>
      <c r="ADW438" s="21"/>
      <c r="ADX438" s="21"/>
      <c r="ADY438" s="21"/>
      <c r="ADZ438" s="21"/>
      <c r="AEA438" s="21"/>
      <c r="AEB438" s="21"/>
      <c r="AEC438" s="21"/>
      <c r="AED438" s="21"/>
      <c r="AEE438" s="21"/>
      <c r="AEF438" s="21"/>
      <c r="AEG438" s="21"/>
      <c r="AEH438" s="21"/>
      <c r="AEI438" s="21"/>
      <c r="AEJ438" s="21"/>
      <c r="AEK438" s="21"/>
      <c r="AEL438" s="21"/>
      <c r="AEM438" s="21"/>
      <c r="AEN438" s="21"/>
      <c r="AEO438" s="21"/>
      <c r="AEP438" s="21"/>
      <c r="AEQ438" s="21"/>
      <c r="AER438" s="21"/>
      <c r="AES438" s="21"/>
      <c r="AET438" s="21"/>
      <c r="AEU438" s="21"/>
      <c r="AEV438" s="21"/>
      <c r="AEW438" s="21"/>
      <c r="AEX438" s="21"/>
      <c r="AEY438" s="21"/>
      <c r="AEZ438" s="21"/>
      <c r="AFA438" s="21"/>
      <c r="AFB438" s="21"/>
      <c r="AFC438" s="21"/>
      <c r="AFD438" s="21"/>
      <c r="AFE438" s="21"/>
      <c r="AFF438" s="21"/>
      <c r="AFG438" s="21"/>
      <c r="AFH438" s="21"/>
      <c r="AFI438" s="21"/>
      <c r="AFJ438" s="21"/>
      <c r="AFK438" s="21"/>
      <c r="AFL438" s="21"/>
      <c r="AFM438" s="21"/>
      <c r="AFN438" s="21"/>
      <c r="AFO438" s="21"/>
      <c r="AFP438" s="21"/>
      <c r="AFQ438" s="21"/>
      <c r="AFR438" s="21"/>
      <c r="AFS438" s="21"/>
      <c r="AFT438" s="21"/>
      <c r="AFU438" s="21"/>
      <c r="AFV438" s="21"/>
      <c r="AFW438" s="21"/>
      <c r="AFX438" s="21"/>
      <c r="AFY438" s="21"/>
      <c r="AFZ438" s="21"/>
      <c r="AGA438" s="21"/>
      <c r="AGB438" s="21"/>
      <c r="AGC438" s="21"/>
      <c r="AGD438" s="21"/>
      <c r="AGE438" s="21"/>
      <c r="AGF438" s="21"/>
      <c r="AGG438" s="21"/>
      <c r="AGH438" s="21"/>
      <c r="AGI438" s="21"/>
      <c r="AGJ438" s="21"/>
      <c r="AGK438" s="21"/>
      <c r="AGL438" s="21"/>
      <c r="AGM438" s="21"/>
      <c r="AGN438" s="21"/>
      <c r="AGO438" s="21"/>
      <c r="AGP438" s="21"/>
      <c r="AGQ438" s="21"/>
      <c r="AGR438" s="21"/>
      <c r="AGS438" s="21"/>
      <c r="AGT438" s="21"/>
      <c r="AGU438" s="21"/>
      <c r="AGV438" s="21"/>
      <c r="AGW438" s="21"/>
      <c r="AGX438" s="21"/>
      <c r="AGY438" s="21"/>
      <c r="AGZ438" s="21"/>
      <c r="AHA438" s="21"/>
      <c r="AHB438" s="21"/>
      <c r="AHC438" s="21"/>
      <c r="AHD438" s="21"/>
      <c r="AHE438" s="21"/>
      <c r="AHF438" s="21"/>
      <c r="AHG438" s="21"/>
      <c r="AHH438" s="21"/>
      <c r="AHI438" s="21"/>
      <c r="AHJ438" s="21"/>
      <c r="AHK438" s="21"/>
      <c r="AHL438" s="21"/>
      <c r="AHM438" s="21"/>
      <c r="AHN438" s="21"/>
      <c r="AHO438" s="21"/>
      <c r="AHP438" s="21"/>
      <c r="AHQ438" s="21"/>
      <c r="AHR438" s="21"/>
      <c r="AHS438" s="21"/>
      <c r="AHT438" s="21"/>
      <c r="AHU438" s="21"/>
      <c r="AHV438" s="21"/>
      <c r="AHW438" s="21"/>
      <c r="AHX438" s="21"/>
      <c r="AHY438" s="21"/>
      <c r="AHZ438" s="21"/>
      <c r="AIA438" s="21"/>
      <c r="AIB438" s="21"/>
      <c r="AIC438" s="21"/>
      <c r="AID438" s="21"/>
      <c r="AIE438" s="21"/>
      <c r="AIF438" s="21"/>
      <c r="AIG438" s="21"/>
      <c r="AIH438" s="21"/>
      <c r="AII438" s="21"/>
      <c r="AIJ438" s="21"/>
      <c r="AIK438" s="21"/>
      <c r="AIL438" s="21"/>
      <c r="AIM438" s="21"/>
      <c r="AIN438" s="21"/>
      <c r="AIO438" s="21"/>
      <c r="AIP438" s="21"/>
      <c r="AIQ438" s="21"/>
      <c r="AIR438" s="21"/>
      <c r="AIS438" s="21"/>
      <c r="AIT438" s="21"/>
      <c r="AIU438" s="21"/>
      <c r="AIV438" s="21"/>
      <c r="AIW438" s="21"/>
      <c r="AIX438" s="21"/>
      <c r="AIY438" s="21"/>
      <c r="AIZ438" s="21"/>
      <c r="AJA438" s="21"/>
      <c r="AJB438" s="21"/>
      <c r="AJC438" s="21"/>
      <c r="AJD438" s="21"/>
      <c r="AJE438" s="21"/>
      <c r="AJF438" s="21"/>
      <c r="AJG438" s="21"/>
      <c r="AJH438" s="21"/>
      <c r="AJI438" s="21"/>
      <c r="AJJ438" s="21"/>
      <c r="AJK438" s="21"/>
      <c r="AJL438" s="21"/>
      <c r="AJM438" s="21"/>
      <c r="AJN438" s="21"/>
      <c r="AJO438" s="21"/>
      <c r="AJP438" s="21"/>
      <c r="AJQ438" s="21"/>
      <c r="AJR438" s="21"/>
      <c r="AJS438" s="21"/>
      <c r="AJT438" s="21"/>
      <c r="AJU438" s="21"/>
      <c r="AJV438" s="21"/>
      <c r="AJW438" s="21"/>
      <c r="AJX438" s="21"/>
      <c r="AJY438" s="21"/>
      <c r="AJZ438" s="21"/>
      <c r="AKA438" s="21"/>
      <c r="AKB438" s="21"/>
      <c r="AKC438" s="21"/>
      <c r="AKD438" s="21"/>
      <c r="AKE438" s="21"/>
      <c r="AKF438" s="21"/>
      <c r="AKG438" s="21"/>
      <c r="AKH438" s="21"/>
      <c r="AKI438" s="21"/>
      <c r="AKJ438" s="21"/>
      <c r="AKK438" s="21"/>
      <c r="AKL438" s="21"/>
      <c r="AKM438" s="21"/>
      <c r="AKN438" s="21"/>
      <c r="AKO438" s="21"/>
      <c r="AKP438" s="21"/>
      <c r="AKQ438" s="21"/>
      <c r="AKR438" s="21"/>
      <c r="AKS438" s="21"/>
      <c r="AKT438" s="21"/>
      <c r="AKU438" s="21"/>
      <c r="AKV438" s="21"/>
      <c r="AKW438" s="21"/>
      <c r="AKX438" s="21"/>
      <c r="AKY438" s="21"/>
      <c r="AKZ438" s="21"/>
      <c r="ALA438" s="21"/>
      <c r="ALB438" s="21"/>
      <c r="ALC438" s="21"/>
      <c r="ALD438" s="21"/>
      <c r="ALE438" s="21"/>
      <c r="ALF438" s="21"/>
      <c r="ALG438" s="21"/>
      <c r="ALH438" s="21"/>
      <c r="ALI438" s="21"/>
      <c r="ALJ438" s="21"/>
      <c r="ALK438" s="21"/>
      <c r="ALL438" s="21"/>
      <c r="ALM438" s="21"/>
      <c r="ALN438" s="21"/>
      <c r="ALO438" s="21"/>
      <c r="ALP438" s="21"/>
      <c r="ALQ438" s="21"/>
      <c r="ALR438" s="21"/>
      <c r="ALS438" s="21"/>
      <c r="ALT438" s="21"/>
      <c r="ALU438" s="21"/>
      <c r="ALV438" s="21"/>
      <c r="ALW438" s="21"/>
      <c r="ALX438" s="21"/>
      <c r="ALY438" s="21"/>
      <c r="ALZ438" s="21"/>
      <c r="AMA438" s="21"/>
      <c r="AMB438" s="21"/>
      <c r="AMC438" s="21"/>
      <c r="AMD438" s="21"/>
      <c r="AME438" s="21"/>
      <c r="AMF438" s="21"/>
    </row>
    <row r="439" spans="1:1020" x14ac:dyDescent="0.2">
      <c r="A439" s="16">
        <f t="shared" si="13"/>
        <v>431</v>
      </c>
      <c r="B439" s="22" t="s">
        <v>334</v>
      </c>
      <c r="C439" s="23" t="s">
        <v>13</v>
      </c>
      <c r="D439" s="23"/>
      <c r="E439" s="22"/>
      <c r="F439" s="23"/>
      <c r="G439" s="22"/>
      <c r="H439" s="24">
        <v>4830400</v>
      </c>
      <c r="I439" s="24">
        <v>515138.61</v>
      </c>
      <c r="J439" s="19">
        <f t="shared" si="12"/>
        <v>4315261.3899999997</v>
      </c>
    </row>
    <row r="440" spans="1:1020" x14ac:dyDescent="0.2">
      <c r="A440" s="16">
        <f t="shared" si="13"/>
        <v>432</v>
      </c>
      <c r="B440" s="22" t="s">
        <v>334</v>
      </c>
      <c r="C440" s="23" t="s">
        <v>13</v>
      </c>
      <c r="D440" s="23" t="s">
        <v>45</v>
      </c>
      <c r="E440" s="22"/>
      <c r="F440" s="23"/>
      <c r="G440" s="22"/>
      <c r="H440" s="24">
        <v>4530400</v>
      </c>
      <c r="I440" s="24">
        <v>515138.61</v>
      </c>
      <c r="J440" s="19">
        <f t="shared" si="12"/>
        <v>4015261.39</v>
      </c>
    </row>
    <row r="441" spans="1:1020" ht="25.5" x14ac:dyDescent="0.2">
      <c r="A441" s="16">
        <f t="shared" si="13"/>
        <v>433</v>
      </c>
      <c r="B441" s="22" t="s">
        <v>334</v>
      </c>
      <c r="C441" s="23" t="s">
        <v>13</v>
      </c>
      <c r="D441" s="23" t="s">
        <v>45</v>
      </c>
      <c r="E441" s="22" t="s">
        <v>336</v>
      </c>
      <c r="F441" s="23" t="s">
        <v>337</v>
      </c>
      <c r="G441" s="22" t="s">
        <v>17</v>
      </c>
      <c r="H441" s="24">
        <v>687788</v>
      </c>
      <c r="I441" s="24">
        <v>124953.9</v>
      </c>
      <c r="J441" s="19">
        <f t="shared" si="12"/>
        <v>562834.1</v>
      </c>
    </row>
    <row r="442" spans="1:1020" ht="25.5" x14ac:dyDescent="0.2">
      <c r="A442" s="16">
        <f t="shared" si="13"/>
        <v>434</v>
      </c>
      <c r="B442" s="22" t="s">
        <v>334</v>
      </c>
      <c r="C442" s="23" t="s">
        <v>13</v>
      </c>
      <c r="D442" s="23" t="s">
        <v>45</v>
      </c>
      <c r="E442" s="22" t="s">
        <v>336</v>
      </c>
      <c r="F442" s="23" t="s">
        <v>337</v>
      </c>
      <c r="G442" s="22" t="s">
        <v>26</v>
      </c>
      <c r="H442" s="24">
        <v>32000</v>
      </c>
      <c r="I442" s="24">
        <v>1200</v>
      </c>
      <c r="J442" s="19">
        <f t="shared" si="12"/>
        <v>30800</v>
      </c>
    </row>
    <row r="443" spans="1:1020" ht="25.5" x14ac:dyDescent="0.2">
      <c r="A443" s="16">
        <f t="shared" si="13"/>
        <v>435</v>
      </c>
      <c r="B443" s="22" t="s">
        <v>334</v>
      </c>
      <c r="C443" s="23" t="s">
        <v>13</v>
      </c>
      <c r="D443" s="23" t="s">
        <v>45</v>
      </c>
      <c r="E443" s="22" t="s">
        <v>336</v>
      </c>
      <c r="F443" s="23" t="s">
        <v>337</v>
      </c>
      <c r="G443" s="22" t="s">
        <v>18</v>
      </c>
      <c r="H443" s="24">
        <v>207712</v>
      </c>
      <c r="I443" s="24">
        <v>30486.67</v>
      </c>
      <c r="J443" s="19">
        <f t="shared" si="12"/>
        <v>177225.33000000002</v>
      </c>
    </row>
    <row r="444" spans="1:1020" ht="25.5" x14ac:dyDescent="0.2">
      <c r="A444" s="16">
        <f t="shared" si="13"/>
        <v>436</v>
      </c>
      <c r="B444" s="22" t="s">
        <v>334</v>
      </c>
      <c r="C444" s="23" t="s">
        <v>13</v>
      </c>
      <c r="D444" s="23" t="s">
        <v>45</v>
      </c>
      <c r="E444" s="22" t="s">
        <v>336</v>
      </c>
      <c r="F444" s="23" t="s">
        <v>337</v>
      </c>
      <c r="G444" s="22" t="s">
        <v>27</v>
      </c>
      <c r="H444" s="24">
        <v>2119000</v>
      </c>
      <c r="I444" s="24">
        <v>142331.34</v>
      </c>
      <c r="J444" s="19">
        <f t="shared" si="12"/>
        <v>1976668.66</v>
      </c>
    </row>
    <row r="445" spans="1:1020" ht="25.5" x14ac:dyDescent="0.2">
      <c r="A445" s="16">
        <f t="shared" si="13"/>
        <v>437</v>
      </c>
      <c r="B445" s="22" t="s">
        <v>334</v>
      </c>
      <c r="C445" s="23" t="s">
        <v>13</v>
      </c>
      <c r="D445" s="23" t="s">
        <v>45</v>
      </c>
      <c r="E445" s="22" t="s">
        <v>338</v>
      </c>
      <c r="F445" s="23" t="s">
        <v>339</v>
      </c>
      <c r="G445" s="22" t="s">
        <v>17</v>
      </c>
      <c r="H445" s="24">
        <v>865668.2</v>
      </c>
      <c r="I445" s="24">
        <v>72140.800000000003</v>
      </c>
      <c r="J445" s="19">
        <f t="shared" si="12"/>
        <v>793527.39999999991</v>
      </c>
    </row>
    <row r="446" spans="1:1020" ht="25.5" x14ac:dyDescent="0.2">
      <c r="A446" s="16">
        <f t="shared" si="13"/>
        <v>438</v>
      </c>
      <c r="B446" s="22" t="s">
        <v>334</v>
      </c>
      <c r="C446" s="23" t="s">
        <v>13</v>
      </c>
      <c r="D446" s="23" t="s">
        <v>45</v>
      </c>
      <c r="E446" s="22" t="s">
        <v>338</v>
      </c>
      <c r="F446" s="23" t="s">
        <v>339</v>
      </c>
      <c r="G446" s="22" t="s">
        <v>18</v>
      </c>
      <c r="H446" s="24">
        <v>261431.8</v>
      </c>
      <c r="I446" s="24">
        <v>74572.990000000005</v>
      </c>
      <c r="J446" s="19">
        <f t="shared" si="12"/>
        <v>186858.81</v>
      </c>
    </row>
    <row r="447" spans="1:1020" ht="25.5" x14ac:dyDescent="0.2">
      <c r="A447" s="16">
        <f t="shared" si="13"/>
        <v>439</v>
      </c>
      <c r="B447" s="22" t="s">
        <v>334</v>
      </c>
      <c r="C447" s="23" t="s">
        <v>13</v>
      </c>
      <c r="D447" s="23" t="s">
        <v>45</v>
      </c>
      <c r="E447" s="22" t="s">
        <v>443</v>
      </c>
      <c r="F447" s="23" t="s">
        <v>337</v>
      </c>
      <c r="G447" s="22" t="s">
        <v>17</v>
      </c>
      <c r="H447" s="24">
        <v>274039.94</v>
      </c>
      <c r="I447" s="24">
        <v>55662.76</v>
      </c>
      <c r="J447" s="19">
        <f t="shared" si="12"/>
        <v>218377.18</v>
      </c>
    </row>
    <row r="448" spans="1:1020" ht="25.5" x14ac:dyDescent="0.2">
      <c r="A448" s="16">
        <f t="shared" si="13"/>
        <v>440</v>
      </c>
      <c r="B448" s="22" t="s">
        <v>334</v>
      </c>
      <c r="C448" s="23" t="s">
        <v>13</v>
      </c>
      <c r="D448" s="23" t="s">
        <v>45</v>
      </c>
      <c r="E448" s="22" t="s">
        <v>443</v>
      </c>
      <c r="F448" s="23" t="s">
        <v>337</v>
      </c>
      <c r="G448" s="22" t="s">
        <v>18</v>
      </c>
      <c r="H448" s="24">
        <v>82760.06</v>
      </c>
      <c r="I448" s="24">
        <v>13790.15</v>
      </c>
      <c r="J448" s="19">
        <f t="shared" si="12"/>
        <v>68969.91</v>
      </c>
    </row>
    <row r="449" spans="1:1020" x14ac:dyDescent="0.2">
      <c r="A449" s="16">
        <f t="shared" si="13"/>
        <v>441</v>
      </c>
      <c r="B449" s="22" t="s">
        <v>334</v>
      </c>
      <c r="C449" s="23" t="s">
        <v>13</v>
      </c>
      <c r="D449" s="23" t="s">
        <v>32</v>
      </c>
      <c r="E449" s="22"/>
      <c r="F449" s="23"/>
      <c r="G449" s="22"/>
      <c r="H449" s="24">
        <v>300000</v>
      </c>
      <c r="I449" s="24">
        <v>0</v>
      </c>
      <c r="J449" s="19">
        <f t="shared" si="12"/>
        <v>300000</v>
      </c>
    </row>
    <row r="450" spans="1:1020" x14ac:dyDescent="0.2">
      <c r="A450" s="16">
        <f t="shared" si="13"/>
        <v>442</v>
      </c>
      <c r="B450" s="22" t="s">
        <v>334</v>
      </c>
      <c r="C450" s="23" t="s">
        <v>13</v>
      </c>
      <c r="D450" s="23" t="s">
        <v>32</v>
      </c>
      <c r="E450" s="22" t="s">
        <v>340</v>
      </c>
      <c r="F450" s="23" t="s">
        <v>341</v>
      </c>
      <c r="G450" s="22" t="s">
        <v>27</v>
      </c>
      <c r="H450" s="24">
        <v>300000</v>
      </c>
      <c r="I450" s="24">
        <v>0</v>
      </c>
      <c r="J450" s="19">
        <f t="shared" si="12"/>
        <v>300000</v>
      </c>
    </row>
    <row r="451" spans="1:1020" s="8" customFormat="1" x14ac:dyDescent="0.2">
      <c r="A451" s="17">
        <f t="shared" si="13"/>
        <v>443</v>
      </c>
      <c r="B451" s="27" t="s">
        <v>342</v>
      </c>
      <c r="C451" s="28"/>
      <c r="D451" s="28"/>
      <c r="E451" s="27"/>
      <c r="F451" s="28" t="s">
        <v>343</v>
      </c>
      <c r="G451" s="27"/>
      <c r="H451" s="29">
        <v>52459400</v>
      </c>
      <c r="I451" s="29">
        <v>9067762.9199999999</v>
      </c>
      <c r="J451" s="18">
        <f t="shared" si="12"/>
        <v>43391637.079999998</v>
      </c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1"/>
      <c r="CQ451" s="21"/>
      <c r="CR451" s="21"/>
      <c r="CS451" s="21"/>
      <c r="CT451" s="21"/>
      <c r="CU451" s="21"/>
      <c r="CV451" s="21"/>
      <c r="CW451" s="21"/>
      <c r="CX451" s="21"/>
      <c r="CY451" s="21"/>
      <c r="CZ451" s="21"/>
      <c r="DA451" s="21"/>
      <c r="DB451" s="21"/>
      <c r="DC451" s="21"/>
      <c r="DD451" s="21"/>
      <c r="DE451" s="21"/>
      <c r="DF451" s="21"/>
      <c r="DG451" s="21"/>
      <c r="DH451" s="21"/>
      <c r="DI451" s="21"/>
      <c r="DJ451" s="21"/>
      <c r="DK451" s="21"/>
      <c r="DL451" s="21"/>
      <c r="DM451" s="21"/>
      <c r="DN451" s="21"/>
      <c r="DO451" s="21"/>
      <c r="DP451" s="21"/>
      <c r="DQ451" s="21"/>
      <c r="DR451" s="21"/>
      <c r="DS451" s="21"/>
      <c r="DT451" s="21"/>
      <c r="DU451" s="21"/>
      <c r="DV451" s="21"/>
      <c r="DW451" s="21"/>
      <c r="DX451" s="21"/>
      <c r="DY451" s="21"/>
      <c r="DZ451" s="21"/>
      <c r="EA451" s="21"/>
      <c r="EB451" s="21"/>
      <c r="EC451" s="21"/>
      <c r="ED451" s="21"/>
      <c r="EE451" s="21"/>
      <c r="EF451" s="21"/>
      <c r="EG451" s="21"/>
      <c r="EH451" s="21"/>
      <c r="EI451" s="21"/>
      <c r="EJ451" s="21"/>
      <c r="EK451" s="21"/>
      <c r="EL451" s="21"/>
      <c r="EM451" s="21"/>
      <c r="EN451" s="21"/>
      <c r="EO451" s="21"/>
      <c r="EP451" s="21"/>
      <c r="EQ451" s="21"/>
      <c r="ER451" s="21"/>
      <c r="ES451" s="21"/>
      <c r="ET451" s="21"/>
      <c r="EU451" s="21"/>
      <c r="EV451" s="21"/>
      <c r="EW451" s="21"/>
      <c r="EX451" s="21"/>
      <c r="EY451" s="21"/>
      <c r="EZ451" s="21"/>
      <c r="FA451" s="21"/>
      <c r="FB451" s="21"/>
      <c r="FC451" s="21"/>
      <c r="FD451" s="21"/>
      <c r="FE451" s="21"/>
      <c r="FF451" s="21"/>
      <c r="FG451" s="21"/>
      <c r="FH451" s="21"/>
      <c r="FI451" s="21"/>
      <c r="FJ451" s="21"/>
      <c r="FK451" s="21"/>
      <c r="FL451" s="21"/>
      <c r="FM451" s="21"/>
      <c r="FN451" s="21"/>
      <c r="FO451" s="21"/>
      <c r="FP451" s="21"/>
      <c r="FQ451" s="21"/>
      <c r="FR451" s="21"/>
      <c r="FS451" s="21"/>
      <c r="FT451" s="21"/>
      <c r="FU451" s="21"/>
      <c r="FV451" s="21"/>
      <c r="FW451" s="21"/>
      <c r="FX451" s="21"/>
      <c r="FY451" s="21"/>
      <c r="FZ451" s="21"/>
      <c r="GA451" s="21"/>
      <c r="GB451" s="21"/>
      <c r="GC451" s="21"/>
      <c r="GD451" s="21"/>
      <c r="GE451" s="21"/>
      <c r="GF451" s="21"/>
      <c r="GG451" s="21"/>
      <c r="GH451" s="21"/>
      <c r="GI451" s="21"/>
      <c r="GJ451" s="21"/>
      <c r="GK451" s="21"/>
      <c r="GL451" s="21"/>
      <c r="GM451" s="21"/>
      <c r="GN451" s="21"/>
      <c r="GO451" s="21"/>
      <c r="GP451" s="21"/>
      <c r="GQ451" s="21"/>
      <c r="GR451" s="21"/>
      <c r="GS451" s="21"/>
      <c r="GT451" s="21"/>
      <c r="GU451" s="21"/>
      <c r="GV451" s="21"/>
      <c r="GW451" s="21"/>
      <c r="GX451" s="21"/>
      <c r="GY451" s="21"/>
      <c r="GZ451" s="21"/>
      <c r="HA451" s="21"/>
      <c r="HB451" s="21"/>
      <c r="HC451" s="21"/>
      <c r="HD451" s="21"/>
      <c r="HE451" s="21"/>
      <c r="HF451" s="21"/>
      <c r="HG451" s="21"/>
      <c r="HH451" s="21"/>
      <c r="HI451" s="21"/>
      <c r="HJ451" s="21"/>
      <c r="HK451" s="21"/>
      <c r="HL451" s="21"/>
      <c r="HM451" s="21"/>
      <c r="HN451" s="21"/>
      <c r="HO451" s="21"/>
      <c r="HP451" s="21"/>
      <c r="HQ451" s="21"/>
      <c r="HR451" s="21"/>
      <c r="HS451" s="21"/>
      <c r="HT451" s="21"/>
      <c r="HU451" s="21"/>
      <c r="HV451" s="21"/>
      <c r="HW451" s="21"/>
      <c r="HX451" s="21"/>
      <c r="HY451" s="21"/>
      <c r="HZ451" s="21"/>
      <c r="IA451" s="21"/>
      <c r="IB451" s="21"/>
      <c r="IC451" s="21"/>
      <c r="ID451" s="21"/>
      <c r="IE451" s="21"/>
      <c r="IF451" s="21"/>
      <c r="IG451" s="21"/>
      <c r="IH451" s="21"/>
      <c r="II451" s="21"/>
      <c r="IJ451" s="21"/>
      <c r="IK451" s="21"/>
      <c r="IL451" s="21"/>
      <c r="IM451" s="21"/>
      <c r="IN451" s="21"/>
      <c r="IO451" s="21"/>
      <c r="IP451" s="21"/>
      <c r="IQ451" s="21"/>
      <c r="IR451" s="21"/>
      <c r="IS451" s="21"/>
      <c r="IT451" s="21"/>
      <c r="IU451" s="21"/>
      <c r="IV451" s="21"/>
      <c r="IW451" s="21"/>
      <c r="IX451" s="21"/>
      <c r="IY451" s="21"/>
      <c r="IZ451" s="21"/>
      <c r="JA451" s="21"/>
      <c r="JB451" s="21"/>
      <c r="JC451" s="21"/>
      <c r="JD451" s="21"/>
      <c r="JE451" s="21"/>
      <c r="JF451" s="21"/>
      <c r="JG451" s="21"/>
      <c r="JH451" s="21"/>
      <c r="JI451" s="21"/>
      <c r="JJ451" s="21"/>
      <c r="JK451" s="21"/>
      <c r="JL451" s="21"/>
      <c r="JM451" s="21"/>
      <c r="JN451" s="21"/>
      <c r="JO451" s="21"/>
      <c r="JP451" s="21"/>
      <c r="JQ451" s="21"/>
      <c r="JR451" s="21"/>
      <c r="JS451" s="21"/>
      <c r="JT451" s="21"/>
      <c r="JU451" s="21"/>
      <c r="JV451" s="21"/>
      <c r="JW451" s="21"/>
      <c r="JX451" s="21"/>
      <c r="JY451" s="21"/>
      <c r="JZ451" s="21"/>
      <c r="KA451" s="21"/>
      <c r="KB451" s="21"/>
      <c r="KC451" s="21"/>
      <c r="KD451" s="21"/>
      <c r="KE451" s="21"/>
      <c r="KF451" s="21"/>
      <c r="KG451" s="21"/>
      <c r="KH451" s="21"/>
      <c r="KI451" s="21"/>
      <c r="KJ451" s="21"/>
      <c r="KK451" s="21"/>
      <c r="KL451" s="21"/>
      <c r="KM451" s="21"/>
      <c r="KN451" s="21"/>
      <c r="KO451" s="21"/>
      <c r="KP451" s="21"/>
      <c r="KQ451" s="21"/>
      <c r="KR451" s="21"/>
      <c r="KS451" s="21"/>
      <c r="KT451" s="21"/>
      <c r="KU451" s="21"/>
      <c r="KV451" s="21"/>
      <c r="KW451" s="21"/>
      <c r="KX451" s="21"/>
      <c r="KY451" s="21"/>
      <c r="KZ451" s="21"/>
      <c r="LA451" s="21"/>
      <c r="LB451" s="21"/>
      <c r="LC451" s="21"/>
      <c r="LD451" s="21"/>
      <c r="LE451" s="21"/>
      <c r="LF451" s="21"/>
      <c r="LG451" s="21"/>
      <c r="LH451" s="21"/>
      <c r="LI451" s="21"/>
      <c r="LJ451" s="21"/>
      <c r="LK451" s="21"/>
      <c r="LL451" s="21"/>
      <c r="LM451" s="21"/>
      <c r="LN451" s="21"/>
      <c r="LO451" s="21"/>
      <c r="LP451" s="21"/>
      <c r="LQ451" s="21"/>
      <c r="LR451" s="21"/>
      <c r="LS451" s="21"/>
      <c r="LT451" s="21"/>
      <c r="LU451" s="21"/>
      <c r="LV451" s="21"/>
      <c r="LW451" s="21"/>
      <c r="LX451" s="21"/>
      <c r="LY451" s="21"/>
      <c r="LZ451" s="21"/>
      <c r="MA451" s="21"/>
      <c r="MB451" s="21"/>
      <c r="MC451" s="21"/>
      <c r="MD451" s="21"/>
      <c r="ME451" s="21"/>
      <c r="MF451" s="21"/>
      <c r="MG451" s="21"/>
      <c r="MH451" s="21"/>
      <c r="MI451" s="21"/>
      <c r="MJ451" s="21"/>
      <c r="MK451" s="21"/>
      <c r="ML451" s="21"/>
      <c r="MM451" s="21"/>
      <c r="MN451" s="21"/>
      <c r="MO451" s="21"/>
      <c r="MP451" s="21"/>
      <c r="MQ451" s="21"/>
      <c r="MR451" s="21"/>
      <c r="MS451" s="21"/>
      <c r="MT451" s="21"/>
      <c r="MU451" s="21"/>
      <c r="MV451" s="21"/>
      <c r="MW451" s="21"/>
      <c r="MX451" s="21"/>
      <c r="MY451" s="21"/>
      <c r="MZ451" s="21"/>
      <c r="NA451" s="21"/>
      <c r="NB451" s="21"/>
      <c r="NC451" s="21"/>
      <c r="ND451" s="21"/>
      <c r="NE451" s="21"/>
      <c r="NF451" s="21"/>
      <c r="NG451" s="21"/>
      <c r="NH451" s="21"/>
      <c r="NI451" s="21"/>
      <c r="NJ451" s="21"/>
      <c r="NK451" s="21"/>
      <c r="NL451" s="21"/>
      <c r="NM451" s="21"/>
      <c r="NN451" s="21"/>
      <c r="NO451" s="21"/>
      <c r="NP451" s="21"/>
      <c r="NQ451" s="21"/>
      <c r="NR451" s="21"/>
      <c r="NS451" s="21"/>
      <c r="NT451" s="21"/>
      <c r="NU451" s="21"/>
      <c r="NV451" s="21"/>
      <c r="NW451" s="21"/>
      <c r="NX451" s="21"/>
      <c r="NY451" s="21"/>
      <c r="NZ451" s="21"/>
      <c r="OA451" s="21"/>
      <c r="OB451" s="21"/>
      <c r="OC451" s="21"/>
      <c r="OD451" s="21"/>
      <c r="OE451" s="21"/>
      <c r="OF451" s="21"/>
      <c r="OG451" s="21"/>
      <c r="OH451" s="21"/>
      <c r="OI451" s="21"/>
      <c r="OJ451" s="21"/>
      <c r="OK451" s="21"/>
      <c r="OL451" s="21"/>
      <c r="OM451" s="21"/>
      <c r="ON451" s="21"/>
      <c r="OO451" s="21"/>
      <c r="OP451" s="21"/>
      <c r="OQ451" s="21"/>
      <c r="OR451" s="21"/>
      <c r="OS451" s="21"/>
      <c r="OT451" s="21"/>
      <c r="OU451" s="21"/>
      <c r="OV451" s="21"/>
      <c r="OW451" s="21"/>
      <c r="OX451" s="21"/>
      <c r="OY451" s="21"/>
      <c r="OZ451" s="21"/>
      <c r="PA451" s="21"/>
      <c r="PB451" s="21"/>
      <c r="PC451" s="21"/>
      <c r="PD451" s="21"/>
      <c r="PE451" s="21"/>
      <c r="PF451" s="21"/>
      <c r="PG451" s="21"/>
      <c r="PH451" s="21"/>
      <c r="PI451" s="21"/>
      <c r="PJ451" s="21"/>
      <c r="PK451" s="21"/>
      <c r="PL451" s="21"/>
      <c r="PM451" s="21"/>
      <c r="PN451" s="21"/>
      <c r="PO451" s="21"/>
      <c r="PP451" s="21"/>
      <c r="PQ451" s="21"/>
      <c r="PR451" s="21"/>
      <c r="PS451" s="21"/>
      <c r="PT451" s="21"/>
      <c r="PU451" s="21"/>
      <c r="PV451" s="21"/>
      <c r="PW451" s="21"/>
      <c r="PX451" s="21"/>
      <c r="PY451" s="21"/>
      <c r="PZ451" s="21"/>
      <c r="QA451" s="21"/>
      <c r="QB451" s="21"/>
      <c r="QC451" s="21"/>
      <c r="QD451" s="21"/>
      <c r="QE451" s="21"/>
      <c r="QF451" s="21"/>
      <c r="QG451" s="21"/>
      <c r="QH451" s="21"/>
      <c r="QI451" s="21"/>
      <c r="QJ451" s="21"/>
      <c r="QK451" s="21"/>
      <c r="QL451" s="21"/>
      <c r="QM451" s="21"/>
      <c r="QN451" s="21"/>
      <c r="QO451" s="21"/>
      <c r="QP451" s="21"/>
      <c r="QQ451" s="21"/>
      <c r="QR451" s="21"/>
      <c r="QS451" s="21"/>
      <c r="QT451" s="21"/>
      <c r="QU451" s="21"/>
      <c r="QV451" s="21"/>
      <c r="QW451" s="21"/>
      <c r="QX451" s="21"/>
      <c r="QY451" s="21"/>
      <c r="QZ451" s="21"/>
      <c r="RA451" s="21"/>
      <c r="RB451" s="21"/>
      <c r="RC451" s="21"/>
      <c r="RD451" s="21"/>
      <c r="RE451" s="21"/>
      <c r="RF451" s="21"/>
      <c r="RG451" s="21"/>
      <c r="RH451" s="21"/>
      <c r="RI451" s="21"/>
      <c r="RJ451" s="21"/>
      <c r="RK451" s="21"/>
      <c r="RL451" s="21"/>
      <c r="RM451" s="21"/>
      <c r="RN451" s="21"/>
      <c r="RO451" s="21"/>
      <c r="RP451" s="21"/>
      <c r="RQ451" s="21"/>
      <c r="RR451" s="21"/>
      <c r="RS451" s="21"/>
      <c r="RT451" s="21"/>
      <c r="RU451" s="21"/>
      <c r="RV451" s="21"/>
      <c r="RW451" s="21"/>
      <c r="RX451" s="21"/>
      <c r="RY451" s="21"/>
      <c r="RZ451" s="21"/>
      <c r="SA451" s="21"/>
      <c r="SB451" s="21"/>
      <c r="SC451" s="21"/>
      <c r="SD451" s="21"/>
      <c r="SE451" s="21"/>
      <c r="SF451" s="21"/>
      <c r="SG451" s="21"/>
      <c r="SH451" s="21"/>
      <c r="SI451" s="21"/>
      <c r="SJ451" s="21"/>
      <c r="SK451" s="21"/>
      <c r="SL451" s="21"/>
      <c r="SM451" s="21"/>
      <c r="SN451" s="21"/>
      <c r="SO451" s="21"/>
      <c r="SP451" s="21"/>
      <c r="SQ451" s="21"/>
      <c r="SR451" s="21"/>
      <c r="SS451" s="21"/>
      <c r="ST451" s="21"/>
      <c r="SU451" s="21"/>
      <c r="SV451" s="21"/>
      <c r="SW451" s="21"/>
      <c r="SX451" s="21"/>
      <c r="SY451" s="21"/>
      <c r="SZ451" s="21"/>
      <c r="TA451" s="21"/>
      <c r="TB451" s="21"/>
      <c r="TC451" s="21"/>
      <c r="TD451" s="21"/>
      <c r="TE451" s="21"/>
      <c r="TF451" s="21"/>
      <c r="TG451" s="21"/>
      <c r="TH451" s="21"/>
      <c r="TI451" s="21"/>
      <c r="TJ451" s="21"/>
      <c r="TK451" s="21"/>
      <c r="TL451" s="21"/>
      <c r="TM451" s="21"/>
      <c r="TN451" s="21"/>
      <c r="TO451" s="21"/>
      <c r="TP451" s="21"/>
      <c r="TQ451" s="21"/>
      <c r="TR451" s="21"/>
      <c r="TS451" s="21"/>
      <c r="TT451" s="21"/>
      <c r="TU451" s="21"/>
      <c r="TV451" s="21"/>
      <c r="TW451" s="21"/>
      <c r="TX451" s="21"/>
      <c r="TY451" s="21"/>
      <c r="TZ451" s="21"/>
      <c r="UA451" s="21"/>
      <c r="UB451" s="21"/>
      <c r="UC451" s="21"/>
      <c r="UD451" s="21"/>
      <c r="UE451" s="21"/>
      <c r="UF451" s="21"/>
      <c r="UG451" s="21"/>
      <c r="UH451" s="21"/>
      <c r="UI451" s="21"/>
      <c r="UJ451" s="21"/>
      <c r="UK451" s="21"/>
      <c r="UL451" s="21"/>
      <c r="UM451" s="21"/>
      <c r="UN451" s="21"/>
      <c r="UO451" s="21"/>
      <c r="UP451" s="21"/>
      <c r="UQ451" s="21"/>
      <c r="UR451" s="21"/>
      <c r="US451" s="21"/>
      <c r="UT451" s="21"/>
      <c r="UU451" s="21"/>
      <c r="UV451" s="21"/>
      <c r="UW451" s="21"/>
      <c r="UX451" s="21"/>
      <c r="UY451" s="21"/>
      <c r="UZ451" s="21"/>
      <c r="VA451" s="21"/>
      <c r="VB451" s="21"/>
      <c r="VC451" s="21"/>
      <c r="VD451" s="21"/>
      <c r="VE451" s="21"/>
      <c r="VF451" s="21"/>
      <c r="VG451" s="21"/>
      <c r="VH451" s="21"/>
      <c r="VI451" s="21"/>
      <c r="VJ451" s="21"/>
      <c r="VK451" s="21"/>
      <c r="VL451" s="21"/>
      <c r="VM451" s="21"/>
      <c r="VN451" s="21"/>
      <c r="VO451" s="21"/>
      <c r="VP451" s="21"/>
      <c r="VQ451" s="21"/>
      <c r="VR451" s="21"/>
      <c r="VS451" s="21"/>
      <c r="VT451" s="21"/>
      <c r="VU451" s="21"/>
      <c r="VV451" s="21"/>
      <c r="VW451" s="21"/>
      <c r="VX451" s="21"/>
      <c r="VY451" s="21"/>
      <c r="VZ451" s="21"/>
      <c r="WA451" s="21"/>
      <c r="WB451" s="21"/>
      <c r="WC451" s="21"/>
      <c r="WD451" s="21"/>
      <c r="WE451" s="21"/>
      <c r="WF451" s="21"/>
      <c r="WG451" s="21"/>
      <c r="WH451" s="21"/>
      <c r="WI451" s="21"/>
      <c r="WJ451" s="21"/>
      <c r="WK451" s="21"/>
      <c r="WL451" s="21"/>
      <c r="WM451" s="21"/>
      <c r="WN451" s="21"/>
      <c r="WO451" s="21"/>
      <c r="WP451" s="21"/>
      <c r="WQ451" s="21"/>
      <c r="WR451" s="21"/>
      <c r="WS451" s="21"/>
      <c r="WT451" s="21"/>
      <c r="WU451" s="21"/>
      <c r="WV451" s="21"/>
      <c r="WW451" s="21"/>
      <c r="WX451" s="21"/>
      <c r="WY451" s="21"/>
      <c r="WZ451" s="21"/>
      <c r="XA451" s="21"/>
      <c r="XB451" s="21"/>
      <c r="XC451" s="21"/>
      <c r="XD451" s="21"/>
      <c r="XE451" s="21"/>
      <c r="XF451" s="21"/>
      <c r="XG451" s="21"/>
      <c r="XH451" s="21"/>
      <c r="XI451" s="21"/>
      <c r="XJ451" s="21"/>
      <c r="XK451" s="21"/>
      <c r="XL451" s="21"/>
      <c r="XM451" s="21"/>
      <c r="XN451" s="21"/>
      <c r="XO451" s="21"/>
      <c r="XP451" s="21"/>
      <c r="XQ451" s="21"/>
      <c r="XR451" s="21"/>
      <c r="XS451" s="21"/>
      <c r="XT451" s="21"/>
      <c r="XU451" s="21"/>
      <c r="XV451" s="21"/>
      <c r="XW451" s="21"/>
      <c r="XX451" s="21"/>
      <c r="XY451" s="21"/>
      <c r="XZ451" s="21"/>
      <c r="YA451" s="21"/>
      <c r="YB451" s="21"/>
      <c r="YC451" s="21"/>
      <c r="YD451" s="21"/>
      <c r="YE451" s="21"/>
      <c r="YF451" s="21"/>
      <c r="YG451" s="21"/>
      <c r="YH451" s="21"/>
      <c r="YI451" s="21"/>
      <c r="YJ451" s="21"/>
      <c r="YK451" s="21"/>
      <c r="YL451" s="21"/>
      <c r="YM451" s="21"/>
      <c r="YN451" s="21"/>
      <c r="YO451" s="21"/>
      <c r="YP451" s="21"/>
      <c r="YQ451" s="21"/>
      <c r="YR451" s="21"/>
      <c r="YS451" s="21"/>
      <c r="YT451" s="21"/>
      <c r="YU451" s="21"/>
      <c r="YV451" s="21"/>
      <c r="YW451" s="21"/>
      <c r="YX451" s="21"/>
      <c r="YY451" s="21"/>
      <c r="YZ451" s="21"/>
      <c r="ZA451" s="21"/>
      <c r="ZB451" s="21"/>
      <c r="ZC451" s="21"/>
      <c r="ZD451" s="21"/>
      <c r="ZE451" s="21"/>
      <c r="ZF451" s="21"/>
      <c r="ZG451" s="21"/>
      <c r="ZH451" s="21"/>
      <c r="ZI451" s="21"/>
      <c r="ZJ451" s="21"/>
      <c r="ZK451" s="21"/>
      <c r="ZL451" s="21"/>
      <c r="ZM451" s="21"/>
      <c r="ZN451" s="21"/>
      <c r="ZO451" s="21"/>
      <c r="ZP451" s="21"/>
      <c r="ZQ451" s="21"/>
      <c r="ZR451" s="21"/>
      <c r="ZS451" s="21"/>
      <c r="ZT451" s="21"/>
      <c r="ZU451" s="21"/>
      <c r="ZV451" s="21"/>
      <c r="ZW451" s="21"/>
      <c r="ZX451" s="21"/>
      <c r="ZY451" s="21"/>
      <c r="ZZ451" s="21"/>
      <c r="AAA451" s="21"/>
      <c r="AAB451" s="21"/>
      <c r="AAC451" s="21"/>
      <c r="AAD451" s="21"/>
      <c r="AAE451" s="21"/>
      <c r="AAF451" s="21"/>
      <c r="AAG451" s="21"/>
      <c r="AAH451" s="21"/>
      <c r="AAI451" s="21"/>
      <c r="AAJ451" s="21"/>
      <c r="AAK451" s="21"/>
      <c r="AAL451" s="21"/>
      <c r="AAM451" s="21"/>
      <c r="AAN451" s="21"/>
      <c r="AAO451" s="21"/>
      <c r="AAP451" s="21"/>
      <c r="AAQ451" s="21"/>
      <c r="AAR451" s="21"/>
      <c r="AAS451" s="21"/>
      <c r="AAT451" s="21"/>
      <c r="AAU451" s="21"/>
      <c r="AAV451" s="21"/>
      <c r="AAW451" s="21"/>
      <c r="AAX451" s="21"/>
      <c r="AAY451" s="21"/>
      <c r="AAZ451" s="21"/>
      <c r="ABA451" s="21"/>
      <c r="ABB451" s="21"/>
      <c r="ABC451" s="21"/>
      <c r="ABD451" s="21"/>
      <c r="ABE451" s="21"/>
      <c r="ABF451" s="21"/>
      <c r="ABG451" s="21"/>
      <c r="ABH451" s="21"/>
      <c r="ABI451" s="21"/>
      <c r="ABJ451" s="21"/>
      <c r="ABK451" s="21"/>
      <c r="ABL451" s="21"/>
      <c r="ABM451" s="21"/>
      <c r="ABN451" s="21"/>
      <c r="ABO451" s="21"/>
      <c r="ABP451" s="21"/>
      <c r="ABQ451" s="21"/>
      <c r="ABR451" s="21"/>
      <c r="ABS451" s="21"/>
      <c r="ABT451" s="21"/>
      <c r="ABU451" s="21"/>
      <c r="ABV451" s="21"/>
      <c r="ABW451" s="21"/>
      <c r="ABX451" s="21"/>
      <c r="ABY451" s="21"/>
      <c r="ABZ451" s="21"/>
      <c r="ACA451" s="21"/>
      <c r="ACB451" s="21"/>
      <c r="ACC451" s="21"/>
      <c r="ACD451" s="21"/>
      <c r="ACE451" s="21"/>
      <c r="ACF451" s="21"/>
      <c r="ACG451" s="21"/>
      <c r="ACH451" s="21"/>
      <c r="ACI451" s="21"/>
      <c r="ACJ451" s="21"/>
      <c r="ACK451" s="21"/>
      <c r="ACL451" s="21"/>
      <c r="ACM451" s="21"/>
      <c r="ACN451" s="21"/>
      <c r="ACO451" s="21"/>
      <c r="ACP451" s="21"/>
      <c r="ACQ451" s="21"/>
      <c r="ACR451" s="21"/>
      <c r="ACS451" s="21"/>
      <c r="ACT451" s="21"/>
      <c r="ACU451" s="21"/>
      <c r="ACV451" s="21"/>
      <c r="ACW451" s="21"/>
      <c r="ACX451" s="21"/>
      <c r="ACY451" s="21"/>
      <c r="ACZ451" s="21"/>
      <c r="ADA451" s="21"/>
      <c r="ADB451" s="21"/>
      <c r="ADC451" s="21"/>
      <c r="ADD451" s="21"/>
      <c r="ADE451" s="21"/>
      <c r="ADF451" s="21"/>
      <c r="ADG451" s="21"/>
      <c r="ADH451" s="21"/>
      <c r="ADI451" s="21"/>
      <c r="ADJ451" s="21"/>
      <c r="ADK451" s="21"/>
      <c r="ADL451" s="21"/>
      <c r="ADM451" s="21"/>
      <c r="ADN451" s="21"/>
      <c r="ADO451" s="21"/>
      <c r="ADP451" s="21"/>
      <c r="ADQ451" s="21"/>
      <c r="ADR451" s="21"/>
      <c r="ADS451" s="21"/>
      <c r="ADT451" s="21"/>
      <c r="ADU451" s="21"/>
      <c r="ADV451" s="21"/>
      <c r="ADW451" s="21"/>
      <c r="ADX451" s="21"/>
      <c r="ADY451" s="21"/>
      <c r="ADZ451" s="21"/>
      <c r="AEA451" s="21"/>
      <c r="AEB451" s="21"/>
      <c r="AEC451" s="21"/>
      <c r="AED451" s="21"/>
      <c r="AEE451" s="21"/>
      <c r="AEF451" s="21"/>
      <c r="AEG451" s="21"/>
      <c r="AEH451" s="21"/>
      <c r="AEI451" s="21"/>
      <c r="AEJ451" s="21"/>
      <c r="AEK451" s="21"/>
      <c r="AEL451" s="21"/>
      <c r="AEM451" s="21"/>
      <c r="AEN451" s="21"/>
      <c r="AEO451" s="21"/>
      <c r="AEP451" s="21"/>
      <c r="AEQ451" s="21"/>
      <c r="AER451" s="21"/>
      <c r="AES451" s="21"/>
      <c r="AET451" s="21"/>
      <c r="AEU451" s="21"/>
      <c r="AEV451" s="21"/>
      <c r="AEW451" s="21"/>
      <c r="AEX451" s="21"/>
      <c r="AEY451" s="21"/>
      <c r="AEZ451" s="21"/>
      <c r="AFA451" s="21"/>
      <c r="AFB451" s="21"/>
      <c r="AFC451" s="21"/>
      <c r="AFD451" s="21"/>
      <c r="AFE451" s="21"/>
      <c r="AFF451" s="21"/>
      <c r="AFG451" s="21"/>
      <c r="AFH451" s="21"/>
      <c r="AFI451" s="21"/>
      <c r="AFJ451" s="21"/>
      <c r="AFK451" s="21"/>
      <c r="AFL451" s="21"/>
      <c r="AFM451" s="21"/>
      <c r="AFN451" s="21"/>
      <c r="AFO451" s="21"/>
      <c r="AFP451" s="21"/>
      <c r="AFQ451" s="21"/>
      <c r="AFR451" s="21"/>
      <c r="AFS451" s="21"/>
      <c r="AFT451" s="21"/>
      <c r="AFU451" s="21"/>
      <c r="AFV451" s="21"/>
      <c r="AFW451" s="21"/>
      <c r="AFX451" s="21"/>
      <c r="AFY451" s="21"/>
      <c r="AFZ451" s="21"/>
      <c r="AGA451" s="21"/>
      <c r="AGB451" s="21"/>
      <c r="AGC451" s="21"/>
      <c r="AGD451" s="21"/>
      <c r="AGE451" s="21"/>
      <c r="AGF451" s="21"/>
      <c r="AGG451" s="21"/>
      <c r="AGH451" s="21"/>
      <c r="AGI451" s="21"/>
      <c r="AGJ451" s="21"/>
      <c r="AGK451" s="21"/>
      <c r="AGL451" s="21"/>
      <c r="AGM451" s="21"/>
      <c r="AGN451" s="21"/>
      <c r="AGO451" s="21"/>
      <c r="AGP451" s="21"/>
      <c r="AGQ451" s="21"/>
      <c r="AGR451" s="21"/>
      <c r="AGS451" s="21"/>
      <c r="AGT451" s="21"/>
      <c r="AGU451" s="21"/>
      <c r="AGV451" s="21"/>
      <c r="AGW451" s="21"/>
      <c r="AGX451" s="21"/>
      <c r="AGY451" s="21"/>
      <c r="AGZ451" s="21"/>
      <c r="AHA451" s="21"/>
      <c r="AHB451" s="21"/>
      <c r="AHC451" s="21"/>
      <c r="AHD451" s="21"/>
      <c r="AHE451" s="21"/>
      <c r="AHF451" s="21"/>
      <c r="AHG451" s="21"/>
      <c r="AHH451" s="21"/>
      <c r="AHI451" s="21"/>
      <c r="AHJ451" s="21"/>
      <c r="AHK451" s="21"/>
      <c r="AHL451" s="21"/>
      <c r="AHM451" s="21"/>
      <c r="AHN451" s="21"/>
      <c r="AHO451" s="21"/>
      <c r="AHP451" s="21"/>
      <c r="AHQ451" s="21"/>
      <c r="AHR451" s="21"/>
      <c r="AHS451" s="21"/>
      <c r="AHT451" s="21"/>
      <c r="AHU451" s="21"/>
      <c r="AHV451" s="21"/>
      <c r="AHW451" s="21"/>
      <c r="AHX451" s="21"/>
      <c r="AHY451" s="21"/>
      <c r="AHZ451" s="21"/>
      <c r="AIA451" s="21"/>
      <c r="AIB451" s="21"/>
      <c r="AIC451" s="21"/>
      <c r="AID451" s="21"/>
      <c r="AIE451" s="21"/>
      <c r="AIF451" s="21"/>
      <c r="AIG451" s="21"/>
      <c r="AIH451" s="21"/>
      <c r="AII451" s="21"/>
      <c r="AIJ451" s="21"/>
      <c r="AIK451" s="21"/>
      <c r="AIL451" s="21"/>
      <c r="AIM451" s="21"/>
      <c r="AIN451" s="21"/>
      <c r="AIO451" s="21"/>
      <c r="AIP451" s="21"/>
      <c r="AIQ451" s="21"/>
      <c r="AIR451" s="21"/>
      <c r="AIS451" s="21"/>
      <c r="AIT451" s="21"/>
      <c r="AIU451" s="21"/>
      <c r="AIV451" s="21"/>
      <c r="AIW451" s="21"/>
      <c r="AIX451" s="21"/>
      <c r="AIY451" s="21"/>
      <c r="AIZ451" s="21"/>
      <c r="AJA451" s="21"/>
      <c r="AJB451" s="21"/>
      <c r="AJC451" s="21"/>
      <c r="AJD451" s="21"/>
      <c r="AJE451" s="21"/>
      <c r="AJF451" s="21"/>
      <c r="AJG451" s="21"/>
      <c r="AJH451" s="21"/>
      <c r="AJI451" s="21"/>
      <c r="AJJ451" s="21"/>
      <c r="AJK451" s="21"/>
      <c r="AJL451" s="21"/>
      <c r="AJM451" s="21"/>
      <c r="AJN451" s="21"/>
      <c r="AJO451" s="21"/>
      <c r="AJP451" s="21"/>
      <c r="AJQ451" s="21"/>
      <c r="AJR451" s="21"/>
      <c r="AJS451" s="21"/>
      <c r="AJT451" s="21"/>
      <c r="AJU451" s="21"/>
      <c r="AJV451" s="21"/>
      <c r="AJW451" s="21"/>
      <c r="AJX451" s="21"/>
      <c r="AJY451" s="21"/>
      <c r="AJZ451" s="21"/>
      <c r="AKA451" s="21"/>
      <c r="AKB451" s="21"/>
      <c r="AKC451" s="21"/>
      <c r="AKD451" s="21"/>
      <c r="AKE451" s="21"/>
      <c r="AKF451" s="21"/>
      <c r="AKG451" s="21"/>
      <c r="AKH451" s="21"/>
      <c r="AKI451" s="21"/>
      <c r="AKJ451" s="21"/>
      <c r="AKK451" s="21"/>
      <c r="AKL451" s="21"/>
      <c r="AKM451" s="21"/>
      <c r="AKN451" s="21"/>
      <c r="AKO451" s="21"/>
      <c r="AKP451" s="21"/>
      <c r="AKQ451" s="21"/>
      <c r="AKR451" s="21"/>
      <c r="AKS451" s="21"/>
      <c r="AKT451" s="21"/>
      <c r="AKU451" s="21"/>
      <c r="AKV451" s="21"/>
      <c r="AKW451" s="21"/>
      <c r="AKX451" s="21"/>
      <c r="AKY451" s="21"/>
      <c r="AKZ451" s="21"/>
      <c r="ALA451" s="21"/>
      <c r="ALB451" s="21"/>
      <c r="ALC451" s="21"/>
      <c r="ALD451" s="21"/>
      <c r="ALE451" s="21"/>
      <c r="ALF451" s="21"/>
      <c r="ALG451" s="21"/>
      <c r="ALH451" s="21"/>
      <c r="ALI451" s="21"/>
      <c r="ALJ451" s="21"/>
      <c r="ALK451" s="21"/>
      <c r="ALL451" s="21"/>
      <c r="ALM451" s="21"/>
      <c r="ALN451" s="21"/>
      <c r="ALO451" s="21"/>
      <c r="ALP451" s="21"/>
      <c r="ALQ451" s="21"/>
      <c r="ALR451" s="21"/>
      <c r="ALS451" s="21"/>
      <c r="ALT451" s="21"/>
      <c r="ALU451" s="21"/>
      <c r="ALV451" s="21"/>
      <c r="ALW451" s="21"/>
      <c r="ALX451" s="21"/>
      <c r="ALY451" s="21"/>
      <c r="ALZ451" s="21"/>
      <c r="AMA451" s="21"/>
      <c r="AMB451" s="21"/>
      <c r="AMC451" s="21"/>
      <c r="AMD451" s="21"/>
      <c r="AME451" s="21"/>
      <c r="AMF451" s="21"/>
    </row>
    <row r="452" spans="1:1020" x14ac:dyDescent="0.2">
      <c r="A452" s="16">
        <f t="shared" si="13"/>
        <v>444</v>
      </c>
      <c r="B452" s="22" t="s">
        <v>342</v>
      </c>
      <c r="C452" s="23" t="s">
        <v>136</v>
      </c>
      <c r="D452" s="23"/>
      <c r="E452" s="22"/>
      <c r="F452" s="23"/>
      <c r="G452" s="22"/>
      <c r="H452" s="24">
        <v>52459400</v>
      </c>
      <c r="I452" s="24">
        <v>9067762.9199999999</v>
      </c>
      <c r="J452" s="19">
        <f t="shared" si="12"/>
        <v>43391637.079999998</v>
      </c>
    </row>
    <row r="453" spans="1:1020" x14ac:dyDescent="0.2">
      <c r="A453" s="16">
        <f t="shared" si="13"/>
        <v>445</v>
      </c>
      <c r="B453" s="22" t="s">
        <v>342</v>
      </c>
      <c r="C453" s="23" t="s">
        <v>136</v>
      </c>
      <c r="D453" s="23" t="s">
        <v>13</v>
      </c>
      <c r="E453" s="22"/>
      <c r="F453" s="23"/>
      <c r="G453" s="22"/>
      <c r="H453" s="24">
        <v>652600</v>
      </c>
      <c r="I453" s="24">
        <v>110078.85</v>
      </c>
      <c r="J453" s="19">
        <f t="shared" si="12"/>
        <v>542521.15</v>
      </c>
    </row>
    <row r="454" spans="1:1020" ht="25.5" x14ac:dyDescent="0.2">
      <c r="A454" s="16">
        <f t="shared" si="13"/>
        <v>446</v>
      </c>
      <c r="B454" s="22" t="s">
        <v>342</v>
      </c>
      <c r="C454" s="23" t="s">
        <v>136</v>
      </c>
      <c r="D454" s="23" t="s">
        <v>13</v>
      </c>
      <c r="E454" s="22" t="s">
        <v>344</v>
      </c>
      <c r="F454" s="23" t="s">
        <v>345</v>
      </c>
      <c r="G454" s="22" t="s">
        <v>346</v>
      </c>
      <c r="H454" s="24">
        <v>652600</v>
      </c>
      <c r="I454" s="24">
        <v>110078.85</v>
      </c>
      <c r="J454" s="19">
        <f t="shared" si="12"/>
        <v>542521.15</v>
      </c>
    </row>
    <row r="455" spans="1:1020" x14ac:dyDescent="0.2">
      <c r="A455" s="16">
        <f t="shared" si="13"/>
        <v>447</v>
      </c>
      <c r="B455" s="22" t="s">
        <v>342</v>
      </c>
      <c r="C455" s="23" t="s">
        <v>136</v>
      </c>
      <c r="D455" s="23" t="s">
        <v>14</v>
      </c>
      <c r="E455" s="22"/>
      <c r="F455" s="23"/>
      <c r="G455" s="22"/>
      <c r="H455" s="24">
        <v>35159100</v>
      </c>
      <c r="I455" s="24">
        <v>6199682.9100000001</v>
      </c>
      <c r="J455" s="19">
        <f t="shared" si="12"/>
        <v>28959417.09</v>
      </c>
    </row>
    <row r="456" spans="1:1020" ht="38.25" x14ac:dyDescent="0.2">
      <c r="A456" s="16">
        <f t="shared" si="13"/>
        <v>448</v>
      </c>
      <c r="B456" s="22" t="s">
        <v>342</v>
      </c>
      <c r="C456" s="23" t="s">
        <v>136</v>
      </c>
      <c r="D456" s="23" t="s">
        <v>14</v>
      </c>
      <c r="E456" s="22" t="s">
        <v>347</v>
      </c>
      <c r="F456" s="25" t="s">
        <v>348</v>
      </c>
      <c r="G456" s="22" t="s">
        <v>79</v>
      </c>
      <c r="H456" s="24">
        <v>34989100</v>
      </c>
      <c r="I456" s="24">
        <v>6199682.9100000001</v>
      </c>
      <c r="J456" s="19">
        <f t="shared" si="12"/>
        <v>28789417.09</v>
      </c>
    </row>
    <row r="457" spans="1:1020" ht="38.25" x14ac:dyDescent="0.2">
      <c r="A457" s="16">
        <f t="shared" si="13"/>
        <v>449</v>
      </c>
      <c r="B457" s="22" t="s">
        <v>342</v>
      </c>
      <c r="C457" s="23" t="s">
        <v>136</v>
      </c>
      <c r="D457" s="23" t="s">
        <v>14</v>
      </c>
      <c r="E457" s="22" t="s">
        <v>347</v>
      </c>
      <c r="F457" s="25" t="s">
        <v>348</v>
      </c>
      <c r="G457" s="22" t="s">
        <v>85</v>
      </c>
      <c r="H457" s="24">
        <v>170000</v>
      </c>
      <c r="I457" s="24">
        <v>0</v>
      </c>
      <c r="J457" s="19">
        <f t="shared" ref="J457:J466" si="14">+H457-I457</f>
        <v>170000</v>
      </c>
    </row>
    <row r="458" spans="1:1020" x14ac:dyDescent="0.2">
      <c r="A458" s="16">
        <f t="shared" si="13"/>
        <v>450</v>
      </c>
      <c r="B458" s="22" t="s">
        <v>342</v>
      </c>
      <c r="C458" s="23" t="s">
        <v>136</v>
      </c>
      <c r="D458" s="23" t="s">
        <v>45</v>
      </c>
      <c r="E458" s="22"/>
      <c r="F458" s="23"/>
      <c r="G458" s="22"/>
      <c r="H458" s="24">
        <v>197200</v>
      </c>
      <c r="I458" s="24">
        <v>0</v>
      </c>
      <c r="J458" s="19">
        <f t="shared" si="14"/>
        <v>197200</v>
      </c>
    </row>
    <row r="459" spans="1:1020" ht="38.25" x14ac:dyDescent="0.2">
      <c r="A459" s="16">
        <f t="shared" ref="A459:A466" si="15">A458+1</f>
        <v>451</v>
      </c>
      <c r="B459" s="22" t="s">
        <v>342</v>
      </c>
      <c r="C459" s="23" t="s">
        <v>136</v>
      </c>
      <c r="D459" s="23" t="s">
        <v>45</v>
      </c>
      <c r="E459" s="22" t="s">
        <v>444</v>
      </c>
      <c r="F459" s="25" t="s">
        <v>445</v>
      </c>
      <c r="G459" s="22" t="s">
        <v>27</v>
      </c>
      <c r="H459" s="24">
        <v>197200</v>
      </c>
      <c r="I459" s="24">
        <v>0</v>
      </c>
      <c r="J459" s="19">
        <f t="shared" si="14"/>
        <v>197200</v>
      </c>
    </row>
    <row r="460" spans="1:1020" x14ac:dyDescent="0.2">
      <c r="A460" s="16">
        <f t="shared" si="15"/>
        <v>452</v>
      </c>
      <c r="B460" s="22" t="s">
        <v>342</v>
      </c>
      <c r="C460" s="23" t="s">
        <v>136</v>
      </c>
      <c r="D460" s="23" t="s">
        <v>168</v>
      </c>
      <c r="E460" s="22"/>
      <c r="F460" s="23"/>
      <c r="G460" s="22"/>
      <c r="H460" s="24">
        <v>16450500</v>
      </c>
      <c r="I460" s="24">
        <v>2758001.16</v>
      </c>
      <c r="J460" s="19">
        <f t="shared" si="14"/>
        <v>13692498.84</v>
      </c>
    </row>
    <row r="461" spans="1:1020" ht="51" x14ac:dyDescent="0.2">
      <c r="A461" s="16">
        <f t="shared" si="15"/>
        <v>453</v>
      </c>
      <c r="B461" s="22" t="s">
        <v>342</v>
      </c>
      <c r="C461" s="23" t="s">
        <v>136</v>
      </c>
      <c r="D461" s="23" t="s">
        <v>168</v>
      </c>
      <c r="E461" s="22" t="s">
        <v>349</v>
      </c>
      <c r="F461" s="25" t="s">
        <v>350</v>
      </c>
      <c r="G461" s="22" t="s">
        <v>17</v>
      </c>
      <c r="H461" s="24">
        <v>10575500</v>
      </c>
      <c r="I461" s="24">
        <v>1900000</v>
      </c>
      <c r="J461" s="19">
        <f t="shared" si="14"/>
        <v>8675500</v>
      </c>
    </row>
    <row r="462" spans="1:1020" ht="51" x14ac:dyDescent="0.2">
      <c r="A462" s="16">
        <f t="shared" si="15"/>
        <v>454</v>
      </c>
      <c r="B462" s="22" t="s">
        <v>342</v>
      </c>
      <c r="C462" s="23" t="s">
        <v>136</v>
      </c>
      <c r="D462" s="23" t="s">
        <v>168</v>
      </c>
      <c r="E462" s="22" t="s">
        <v>349</v>
      </c>
      <c r="F462" s="25" t="s">
        <v>350</v>
      </c>
      <c r="G462" s="22" t="s">
        <v>26</v>
      </c>
      <c r="H462" s="24">
        <v>20640</v>
      </c>
      <c r="I462" s="24">
        <v>4120</v>
      </c>
      <c r="J462" s="19">
        <f t="shared" si="14"/>
        <v>16520</v>
      </c>
    </row>
    <row r="463" spans="1:1020" ht="51" x14ac:dyDescent="0.2">
      <c r="A463" s="16">
        <f t="shared" si="15"/>
        <v>455</v>
      </c>
      <c r="B463" s="22" t="s">
        <v>342</v>
      </c>
      <c r="C463" s="23" t="s">
        <v>136</v>
      </c>
      <c r="D463" s="23" t="s">
        <v>168</v>
      </c>
      <c r="E463" s="22" t="s">
        <v>349</v>
      </c>
      <c r="F463" s="25" t="s">
        <v>350</v>
      </c>
      <c r="G463" s="22" t="s">
        <v>18</v>
      </c>
      <c r="H463" s="24">
        <v>3193800</v>
      </c>
      <c r="I463" s="24">
        <v>500060.98</v>
      </c>
      <c r="J463" s="19">
        <f t="shared" si="14"/>
        <v>2693739.02</v>
      </c>
    </row>
    <row r="464" spans="1:1020" ht="51" x14ac:dyDescent="0.2">
      <c r="A464" s="16">
        <f t="shared" si="15"/>
        <v>456</v>
      </c>
      <c r="B464" s="22" t="s">
        <v>342</v>
      </c>
      <c r="C464" s="23" t="s">
        <v>136</v>
      </c>
      <c r="D464" s="23" t="s">
        <v>168</v>
      </c>
      <c r="E464" s="22" t="s">
        <v>349</v>
      </c>
      <c r="F464" s="25" t="s">
        <v>350</v>
      </c>
      <c r="G464" s="22" t="s">
        <v>27</v>
      </c>
      <c r="H464" s="24">
        <v>2654060</v>
      </c>
      <c r="I464" s="24">
        <v>353820.18</v>
      </c>
      <c r="J464" s="19">
        <f t="shared" si="14"/>
        <v>2300239.8199999998</v>
      </c>
    </row>
    <row r="465" spans="1:10" ht="51" x14ac:dyDescent="0.2">
      <c r="A465" s="16">
        <f t="shared" si="15"/>
        <v>457</v>
      </c>
      <c r="B465" s="22" t="s">
        <v>342</v>
      </c>
      <c r="C465" s="23" t="s">
        <v>136</v>
      </c>
      <c r="D465" s="23" t="s">
        <v>168</v>
      </c>
      <c r="E465" s="22" t="s">
        <v>349</v>
      </c>
      <c r="F465" s="25" t="s">
        <v>350</v>
      </c>
      <c r="G465" s="22" t="s">
        <v>133</v>
      </c>
      <c r="H465" s="24">
        <v>6500</v>
      </c>
      <c r="I465" s="24">
        <v>0</v>
      </c>
      <c r="J465" s="19">
        <f t="shared" si="14"/>
        <v>6500</v>
      </c>
    </row>
    <row r="466" spans="1:10" x14ac:dyDescent="0.2">
      <c r="A466" s="17">
        <f t="shared" si="15"/>
        <v>458</v>
      </c>
      <c r="B466" s="17"/>
      <c r="C466" s="17"/>
      <c r="D466" s="17"/>
      <c r="E466" s="17"/>
      <c r="F466" s="26" t="s">
        <v>351</v>
      </c>
      <c r="G466" s="17"/>
      <c r="H466" s="30">
        <f>H9+H56+H65+H171+H208+H215+H237+H284+H339+H357+H378+H388+H438+H451</f>
        <v>975529263.44000006</v>
      </c>
      <c r="I466" s="30">
        <f>I9+I56+I65+I171+I208+I215+I237+I284+I339+I357+I378+I388+I438+I451</f>
        <v>179324441.71000004</v>
      </c>
      <c r="J466" s="18">
        <f t="shared" si="14"/>
        <v>796204821.73000002</v>
      </c>
    </row>
  </sheetData>
  <mergeCells count="1">
    <mergeCell ref="B6:J6"/>
  </mergeCells>
  <pageMargins left="0.59055118110236227" right="0.59055118110236227" top="0.98425196850393704" bottom="0.59055118110236227" header="0.51181102362204722" footer="0.51181102362204722"/>
  <pageSetup paperSize="9" scale="5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10</cp:revision>
  <cp:lastPrinted>2017-04-12T08:09:01Z</cp:lastPrinted>
  <dcterms:created xsi:type="dcterms:W3CDTF">2002-03-11T10:22:12Z</dcterms:created>
  <dcterms:modified xsi:type="dcterms:W3CDTF">2017-04-27T07:21:04Z</dcterms:modified>
  <dc:language>ru-RU</dc:language>
</cp:coreProperties>
</file>