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Мои документы\отчет об исполнении бюджета на ГорСовет\по исп-ю бюджета\2015 за 2014\2015\для депутатов\"/>
    </mc:Choice>
  </mc:AlternateContent>
  <bookViews>
    <workbookView xWindow="120" yWindow="180" windowWidth="9720" windowHeight="7260"/>
  </bookViews>
  <sheets>
    <sheet name="Роспись расходов" sheetId="12" r:id="rId1"/>
  </sheets>
  <definedNames>
    <definedName name="_xlnm._FilterDatabase" localSheetId="0" hidden="1">'Роспись расходов'!$A$11:$I$1179</definedName>
    <definedName name="BFT_Print_Titles" localSheetId="0">'Роспись расходов'!$7:$9</definedName>
    <definedName name="_xlnm.Print_Titles" localSheetId="0">'Роспись расходов'!$9:$11</definedName>
  </definedNames>
  <calcPr calcId="152511"/>
</workbook>
</file>

<file path=xl/calcChain.xml><?xml version="1.0" encoding="utf-8"?>
<calcChain xmlns="http://schemas.openxmlformats.org/spreadsheetml/2006/main">
  <c r="I505" i="12" l="1"/>
  <c r="I506" i="12"/>
  <c r="I509" i="12"/>
  <c r="I512" i="12"/>
  <c r="I518" i="12"/>
  <c r="I519" i="12"/>
  <c r="I522" i="12"/>
  <c r="I523" i="12"/>
  <c r="I526" i="12"/>
  <c r="I529" i="12"/>
  <c r="I532" i="12"/>
  <c r="I533" i="12"/>
  <c r="I536" i="12"/>
  <c r="I537" i="12"/>
  <c r="I540" i="12"/>
  <c r="I541" i="12"/>
  <c r="I544" i="12"/>
  <c r="I545" i="12"/>
  <c r="I548" i="12"/>
  <c r="I549" i="12"/>
  <c r="I552" i="12"/>
  <c r="I553" i="12"/>
  <c r="I556" i="12"/>
  <c r="I559" i="12"/>
  <c r="I560" i="12"/>
  <c r="I563" i="12"/>
  <c r="I566" i="12"/>
  <c r="I569" i="12"/>
  <c r="I570" i="12"/>
  <c r="I573" i="12"/>
  <c r="I577" i="12"/>
  <c r="I582" i="12"/>
  <c r="I583" i="12"/>
  <c r="I588" i="12"/>
  <c r="I591" i="12"/>
  <c r="I594" i="12"/>
  <c r="I597" i="12"/>
  <c r="I600" i="12"/>
  <c r="I603" i="12"/>
  <c r="I606" i="12"/>
  <c r="I609" i="12"/>
  <c r="I612" i="12"/>
  <c r="I617" i="12"/>
  <c r="I620" i="12"/>
  <c r="I623" i="12"/>
  <c r="I626" i="12"/>
  <c r="I629" i="12"/>
  <c r="I632" i="12"/>
  <c r="I635" i="12"/>
  <c r="I638" i="12"/>
  <c r="I641" i="12"/>
  <c r="I645" i="12"/>
  <c r="I648" i="12"/>
  <c r="I651" i="12"/>
  <c r="I654" i="12"/>
  <c r="I657" i="12"/>
  <c r="I660" i="12"/>
  <c r="I663" i="12"/>
  <c r="I666" i="12"/>
  <c r="I669" i="12"/>
  <c r="I675" i="12"/>
  <c r="I678" i="12"/>
  <c r="I681" i="12"/>
  <c r="I684" i="12"/>
  <c r="I688" i="12"/>
  <c r="I691" i="12"/>
  <c r="I694" i="12"/>
  <c r="I697" i="12"/>
  <c r="I698" i="12"/>
  <c r="I701" i="12"/>
  <c r="I704" i="12"/>
  <c r="I707" i="12"/>
  <c r="I708" i="12"/>
  <c r="I711" i="12"/>
  <c r="I712" i="12"/>
  <c r="I715" i="12"/>
  <c r="I718" i="12"/>
  <c r="I721" i="12"/>
  <c r="I724" i="12"/>
  <c r="I727" i="12"/>
  <c r="I732" i="12"/>
  <c r="I737" i="12"/>
  <c r="I742" i="12"/>
  <c r="I747" i="12"/>
  <c r="I751" i="12"/>
  <c r="I753" i="12"/>
  <c r="I756" i="12"/>
  <c r="I761" i="12"/>
  <c r="I764" i="12"/>
  <c r="I767" i="12"/>
  <c r="I770" i="12"/>
  <c r="I773" i="12"/>
  <c r="I776" i="12"/>
  <c r="I779" i="12"/>
  <c r="I782" i="12"/>
  <c r="I784" i="12"/>
  <c r="I787" i="12"/>
  <c r="I793" i="12"/>
  <c r="I796" i="12"/>
  <c r="I800" i="12"/>
  <c r="I809" i="12"/>
  <c r="I815" i="12"/>
  <c r="I818" i="12"/>
  <c r="I822" i="12"/>
  <c r="I826" i="12"/>
  <c r="I829" i="12"/>
  <c r="I832" i="12"/>
  <c r="I834" i="12"/>
  <c r="I836" i="12"/>
  <c r="I839" i="12"/>
  <c r="I841" i="12"/>
  <c r="I844" i="12"/>
  <c r="I846" i="12"/>
  <c r="I849" i="12"/>
  <c r="I851" i="12"/>
  <c r="I854" i="12"/>
  <c r="I857" i="12"/>
  <c r="I859" i="12"/>
  <c r="I866" i="12"/>
  <c r="I869" i="12"/>
  <c r="I872" i="12"/>
  <c r="I877" i="12"/>
  <c r="I878" i="12"/>
  <c r="I883" i="12"/>
  <c r="I886" i="12"/>
  <c r="I889" i="12"/>
  <c r="I892" i="12"/>
  <c r="I895" i="12"/>
  <c r="I898" i="12"/>
  <c r="I901" i="12"/>
  <c r="I904" i="12"/>
  <c r="I908" i="12"/>
  <c r="I911" i="12"/>
  <c r="I914" i="12"/>
  <c r="I917" i="12"/>
  <c r="I920" i="12"/>
  <c r="I923" i="12"/>
  <c r="I926" i="12"/>
  <c r="I929" i="12"/>
  <c r="I932" i="12"/>
  <c r="I935" i="12"/>
  <c r="I938" i="12"/>
  <c r="I942" i="12"/>
  <c r="I945" i="12"/>
  <c r="I946" i="12"/>
  <c r="I949" i="12"/>
  <c r="I952" i="12"/>
  <c r="I953" i="12"/>
  <c r="I956" i="12"/>
  <c r="I959" i="12"/>
  <c r="I962" i="12"/>
  <c r="I968" i="12"/>
  <c r="I973" i="12"/>
  <c r="I975" i="12"/>
  <c r="I978" i="12"/>
  <c r="I980" i="12"/>
  <c r="I983" i="12"/>
  <c r="I986" i="12"/>
  <c r="I993" i="12"/>
  <c r="I998" i="12"/>
  <c r="I1007" i="12"/>
  <c r="I1013" i="12"/>
  <c r="I1019" i="12"/>
  <c r="I1024" i="12"/>
  <c r="I1026" i="12"/>
  <c r="I1029" i="12"/>
  <c r="I1031" i="12"/>
  <c r="I1034" i="12"/>
  <c r="I1036" i="12"/>
  <c r="I1039" i="12"/>
  <c r="I1041" i="12"/>
  <c r="I1044" i="12"/>
  <c r="I1046" i="12"/>
  <c r="I1049" i="12"/>
  <c r="I1052" i="12"/>
  <c r="I1054" i="12"/>
  <c r="I1057" i="12"/>
  <c r="I1060" i="12"/>
  <c r="I1063" i="12"/>
  <c r="I1066" i="12"/>
  <c r="I1069" i="12"/>
  <c r="I1072" i="12"/>
  <c r="I1075" i="12"/>
  <c r="I1078" i="12"/>
  <c r="I1081" i="12"/>
  <c r="I1084" i="12"/>
  <c r="I1086" i="12"/>
  <c r="I1089" i="12"/>
  <c r="I1093" i="12"/>
  <c r="I1096" i="12"/>
  <c r="I1099" i="12"/>
  <c r="I1102" i="12"/>
  <c r="I1105" i="12"/>
  <c r="I1108" i="12"/>
  <c r="I1111" i="12"/>
  <c r="I1114" i="12"/>
  <c r="I1117" i="12"/>
  <c r="I1122" i="12"/>
  <c r="I1124" i="12"/>
  <c r="I1129" i="12"/>
  <c r="I1132" i="12"/>
  <c r="I1135" i="12"/>
  <c r="I1141" i="12"/>
  <c r="I1157" i="12"/>
  <c r="I1159" i="12"/>
  <c r="I1161" i="12"/>
  <c r="I1168" i="12"/>
  <c r="I1171" i="12"/>
  <c r="I13" i="12"/>
  <c r="I14" i="12"/>
  <c r="I15" i="12"/>
  <c r="I16" i="12"/>
  <c r="I17" i="12"/>
  <c r="I18" i="12"/>
  <c r="I24" i="12"/>
  <c r="I26" i="12"/>
  <c r="I29" i="12"/>
  <c r="I35" i="12"/>
  <c r="I38" i="12"/>
  <c r="I41" i="12"/>
  <c r="I43" i="12"/>
  <c r="I48" i="12"/>
  <c r="I50" i="12"/>
  <c r="I52" i="12"/>
  <c r="I53" i="12"/>
  <c r="I59" i="12"/>
  <c r="I62" i="12"/>
  <c r="I64" i="12"/>
  <c r="I69" i="12"/>
  <c r="I71" i="12"/>
  <c r="I83" i="12"/>
  <c r="I86" i="12"/>
  <c r="I87" i="12"/>
  <c r="I88" i="12"/>
  <c r="I91" i="12"/>
  <c r="I94" i="12"/>
  <c r="I97" i="12"/>
  <c r="I100" i="12"/>
  <c r="I102" i="12"/>
  <c r="I105" i="12"/>
  <c r="I108" i="12"/>
  <c r="I111" i="12"/>
  <c r="I114" i="12"/>
  <c r="I119" i="12"/>
  <c r="I123" i="12"/>
  <c r="I125" i="12"/>
  <c r="I133" i="12"/>
  <c r="I138" i="12"/>
  <c r="I139" i="12"/>
  <c r="I142" i="12"/>
  <c r="I145" i="12"/>
  <c r="I150" i="12"/>
  <c r="I152" i="12"/>
  <c r="I155" i="12"/>
  <c r="I157" i="12"/>
  <c r="I160" i="12"/>
  <c r="I162" i="12"/>
  <c r="I169" i="12"/>
  <c r="I172" i="12"/>
  <c r="I174" i="12"/>
  <c r="I177" i="12"/>
  <c r="I180" i="12"/>
  <c r="I181" i="12"/>
  <c r="I184" i="12"/>
  <c r="I185" i="12"/>
  <c r="I188" i="12"/>
  <c r="I191" i="12"/>
  <c r="I198" i="12"/>
  <c r="I200" i="12"/>
  <c r="I204" i="12"/>
  <c r="I206" i="12"/>
  <c r="I213" i="12"/>
  <c r="I219" i="12"/>
  <c r="I222" i="12"/>
  <c r="I224" i="12"/>
  <c r="I227" i="12"/>
  <c r="I234" i="12"/>
  <c r="I235" i="12"/>
  <c r="I241" i="12"/>
  <c r="I247" i="12"/>
  <c r="I253" i="12"/>
  <c r="I256" i="12"/>
  <c r="I259" i="12"/>
  <c r="I262" i="12"/>
  <c r="I265" i="12"/>
  <c r="I268" i="12"/>
  <c r="I272" i="12"/>
  <c r="I275" i="12"/>
  <c r="I278" i="12"/>
  <c r="I281" i="12"/>
  <c r="I287" i="12"/>
  <c r="I290" i="12"/>
  <c r="I293" i="12"/>
  <c r="I296" i="12"/>
  <c r="I299" i="12"/>
  <c r="I302" i="12"/>
  <c r="I307" i="12"/>
  <c r="I312" i="12"/>
  <c r="I315" i="12"/>
  <c r="I317" i="12"/>
  <c r="I319" i="12"/>
  <c r="I320" i="12"/>
  <c r="I328" i="12"/>
  <c r="I331" i="12"/>
  <c r="I335" i="12"/>
  <c r="I338" i="12"/>
  <c r="I343" i="12"/>
  <c r="I348" i="12"/>
  <c r="I351" i="12"/>
  <c r="I357" i="12"/>
  <c r="I361" i="12"/>
  <c r="I363" i="12"/>
  <c r="I366" i="12"/>
  <c r="I372" i="12"/>
  <c r="I375" i="12"/>
  <c r="I378" i="12"/>
  <c r="I381" i="12"/>
  <c r="I384" i="12"/>
  <c r="I387" i="12"/>
  <c r="I390" i="12"/>
  <c r="I393" i="12"/>
  <c r="I396" i="12"/>
  <c r="I399" i="12"/>
  <c r="I402" i="12"/>
  <c r="I408" i="12"/>
  <c r="I411" i="12"/>
  <c r="I415" i="12"/>
  <c r="I418" i="12"/>
  <c r="I421" i="12"/>
  <c r="I425" i="12"/>
  <c r="I428" i="12"/>
  <c r="I431" i="12"/>
  <c r="I434" i="12"/>
  <c r="I437" i="12"/>
  <c r="I438" i="12"/>
  <c r="I440" i="12"/>
  <c r="I442" i="12"/>
  <c r="I445" i="12"/>
  <c r="I450" i="12"/>
  <c r="I453" i="12"/>
  <c r="I456" i="12"/>
  <c r="I463" i="12"/>
  <c r="I464" i="12"/>
  <c r="I467" i="12"/>
  <c r="I468" i="12"/>
  <c r="I471" i="12"/>
  <c r="I474" i="12"/>
  <c r="I475" i="12"/>
  <c r="I478" i="12"/>
  <c r="I479" i="12"/>
  <c r="I482" i="12"/>
  <c r="I485" i="12"/>
  <c r="I488" i="12"/>
  <c r="I492" i="12"/>
  <c r="I495" i="12"/>
  <c r="I496" i="12"/>
  <c r="I499" i="12"/>
  <c r="I502" i="12"/>
  <c r="G1179" i="12" l="1"/>
  <c r="F1179" i="12"/>
  <c r="H1177" i="12" l="1"/>
  <c r="H1176" i="12" s="1"/>
  <c r="H1175" i="12" s="1"/>
  <c r="H1174" i="12" s="1"/>
  <c r="H1173" i="12" s="1"/>
  <c r="H1172" i="12" s="1"/>
  <c r="H1170" i="12"/>
  <c r="H1167" i="12"/>
  <c r="H1160" i="12"/>
  <c r="I1160" i="12" s="1"/>
  <c r="H1158" i="12"/>
  <c r="I1158" i="12" s="1"/>
  <c r="H1156" i="12"/>
  <c r="I1156" i="12" s="1"/>
  <c r="H1150" i="12"/>
  <c r="H1149" i="12" s="1"/>
  <c r="H1147" i="12"/>
  <c r="H1146" i="12" s="1"/>
  <c r="H1144" i="12"/>
  <c r="H1143" i="12" s="1"/>
  <c r="H1140" i="12"/>
  <c r="H1166" i="12" l="1"/>
  <c r="I1166" i="12" s="1"/>
  <c r="I1167" i="12"/>
  <c r="H1139" i="12"/>
  <c r="I1140" i="12"/>
  <c r="H1169" i="12"/>
  <c r="I1169" i="12" s="1"/>
  <c r="I1170" i="12"/>
  <c r="H1155" i="12"/>
  <c r="H1142" i="12"/>
  <c r="H1134" i="12"/>
  <c r="H1131" i="12"/>
  <c r="H1128" i="12"/>
  <c r="H1123" i="12"/>
  <c r="I1123" i="12" s="1"/>
  <c r="H1121" i="12"/>
  <c r="I1121" i="12" s="1"/>
  <c r="H1095" i="12"/>
  <c r="H1116" i="12"/>
  <c r="H1113" i="12"/>
  <c r="H1110" i="12"/>
  <c r="H1107" i="12"/>
  <c r="H1104" i="12"/>
  <c r="H1092" i="12"/>
  <c r="H1101" i="12"/>
  <c r="H1098" i="12"/>
  <c r="H1088" i="12"/>
  <c r="H1085" i="12"/>
  <c r="I1085" i="12" s="1"/>
  <c r="H1083" i="12"/>
  <c r="I1083" i="12" s="1"/>
  <c r="H1080" i="12"/>
  <c r="H1077" i="12"/>
  <c r="H1074" i="12"/>
  <c r="H1071" i="12"/>
  <c r="H1068" i="12"/>
  <c r="H1065" i="12"/>
  <c r="H1062" i="12"/>
  <c r="H1059" i="12"/>
  <c r="H1056" i="12"/>
  <c r="H1053" i="12"/>
  <c r="I1053" i="12" s="1"/>
  <c r="H1051" i="12"/>
  <c r="I1051" i="12" s="1"/>
  <c r="H1048" i="12"/>
  <c r="H1045" i="12"/>
  <c r="I1045" i="12" s="1"/>
  <c r="H1043" i="12"/>
  <c r="I1043" i="12" s="1"/>
  <c r="H1040" i="12"/>
  <c r="I1040" i="12" s="1"/>
  <c r="H1038" i="12"/>
  <c r="I1038" i="12" s="1"/>
  <c r="H1035" i="12"/>
  <c r="I1035" i="12" s="1"/>
  <c r="H1033" i="12"/>
  <c r="I1033" i="12" s="1"/>
  <c r="H1030" i="12"/>
  <c r="I1030" i="12" s="1"/>
  <c r="H1028" i="12"/>
  <c r="I1028" i="12" s="1"/>
  <c r="H1025" i="12"/>
  <c r="I1025" i="12" s="1"/>
  <c r="H1023" i="12"/>
  <c r="I1023" i="12" s="1"/>
  <c r="H1018" i="12"/>
  <c r="H1012" i="12"/>
  <c r="H1006" i="12"/>
  <c r="H999" i="12"/>
  <c r="H997" i="12"/>
  <c r="I997" i="12" s="1"/>
  <c r="H994" i="12"/>
  <c r="H992" i="12"/>
  <c r="I992" i="12" s="1"/>
  <c r="H985" i="12"/>
  <c r="H982" i="12"/>
  <c r="H979" i="12"/>
  <c r="I979" i="12" s="1"/>
  <c r="H977" i="12"/>
  <c r="I977" i="12" s="1"/>
  <c r="H974" i="12"/>
  <c r="I974" i="12" s="1"/>
  <c r="H972" i="12"/>
  <c r="I972" i="12" s="1"/>
  <c r="H967" i="12"/>
  <c r="H961" i="12"/>
  <c r="H958" i="12"/>
  <c r="H955" i="12"/>
  <c r="H951" i="12"/>
  <c r="H948" i="12"/>
  <c r="H944" i="12"/>
  <c r="H941" i="12"/>
  <c r="H937" i="12"/>
  <c r="H934" i="12"/>
  <c r="H931" i="12"/>
  <c r="H928" i="12"/>
  <c r="H925" i="12"/>
  <c r="H922" i="12"/>
  <c r="H919" i="12"/>
  <c r="H916" i="12"/>
  <c r="H913" i="12"/>
  <c r="H910" i="12"/>
  <c r="H907" i="12"/>
  <c r="H903" i="12"/>
  <c r="H900" i="12"/>
  <c r="H897" i="12"/>
  <c r="H894" i="12"/>
  <c r="H891" i="12"/>
  <c r="H888" i="12"/>
  <c r="H885" i="12"/>
  <c r="H882" i="12"/>
  <c r="H876" i="12"/>
  <c r="H871" i="12"/>
  <c r="H868" i="12"/>
  <c r="H865" i="12"/>
  <c r="H1165" i="12" l="1"/>
  <c r="H1164" i="12" s="1"/>
  <c r="H864" i="12"/>
  <c r="I864" i="12" s="1"/>
  <c r="I865" i="12"/>
  <c r="H870" i="12"/>
  <c r="I870" i="12" s="1"/>
  <c r="I871" i="12"/>
  <c r="H881" i="12"/>
  <c r="I881" i="12" s="1"/>
  <c r="I882" i="12"/>
  <c r="H887" i="12"/>
  <c r="I887" i="12" s="1"/>
  <c r="I888" i="12"/>
  <c r="H893" i="12"/>
  <c r="I893" i="12" s="1"/>
  <c r="I894" i="12"/>
  <c r="H899" i="12"/>
  <c r="I899" i="12" s="1"/>
  <c r="I900" i="12"/>
  <c r="H906" i="12"/>
  <c r="I906" i="12" s="1"/>
  <c r="I907" i="12"/>
  <c r="H912" i="12"/>
  <c r="I912" i="12" s="1"/>
  <c r="I913" i="12"/>
  <c r="H918" i="12"/>
  <c r="I918" i="12" s="1"/>
  <c r="I919" i="12"/>
  <c r="H924" i="12"/>
  <c r="I924" i="12" s="1"/>
  <c r="I925" i="12"/>
  <c r="H930" i="12"/>
  <c r="I930" i="12" s="1"/>
  <c r="I931" i="12"/>
  <c r="H936" i="12"/>
  <c r="I936" i="12" s="1"/>
  <c r="I937" i="12"/>
  <c r="H943" i="12"/>
  <c r="I943" i="12" s="1"/>
  <c r="I944" i="12"/>
  <c r="H950" i="12"/>
  <c r="I950" i="12" s="1"/>
  <c r="I951" i="12"/>
  <c r="H957" i="12"/>
  <c r="I957" i="12" s="1"/>
  <c r="I958" i="12"/>
  <c r="H966" i="12"/>
  <c r="I967" i="12"/>
  <c r="H984" i="12"/>
  <c r="I984" i="12" s="1"/>
  <c r="I985" i="12"/>
  <c r="H1011" i="12"/>
  <c r="I1012" i="12"/>
  <c r="H1047" i="12"/>
  <c r="I1047" i="12" s="1"/>
  <c r="I1048" i="12"/>
  <c r="H1058" i="12"/>
  <c r="I1058" i="12" s="1"/>
  <c r="I1059" i="12"/>
  <c r="H1064" i="12"/>
  <c r="I1064" i="12" s="1"/>
  <c r="I1065" i="12"/>
  <c r="H1070" i="12"/>
  <c r="I1070" i="12" s="1"/>
  <c r="I1071" i="12"/>
  <c r="H1076" i="12"/>
  <c r="I1076" i="12" s="1"/>
  <c r="I1077" i="12"/>
  <c r="H1087" i="12"/>
  <c r="I1087" i="12" s="1"/>
  <c r="I1088" i="12"/>
  <c r="H1100" i="12"/>
  <c r="I1100" i="12" s="1"/>
  <c r="I1101" i="12"/>
  <c r="H1103" i="12"/>
  <c r="I1103" i="12" s="1"/>
  <c r="I1104" i="12"/>
  <c r="H1109" i="12"/>
  <c r="I1109" i="12" s="1"/>
  <c r="I1110" i="12"/>
  <c r="H1115" i="12"/>
  <c r="I1115" i="12" s="1"/>
  <c r="I1116" i="12"/>
  <c r="H1127" i="12"/>
  <c r="I1127" i="12" s="1"/>
  <c r="I1128" i="12"/>
  <c r="H1133" i="12"/>
  <c r="I1133" i="12" s="1"/>
  <c r="I1134" i="12"/>
  <c r="I1165" i="12"/>
  <c r="H867" i="12"/>
  <c r="I867" i="12" s="1"/>
  <c r="I868" i="12"/>
  <c r="H875" i="12"/>
  <c r="I876" i="12"/>
  <c r="H884" i="12"/>
  <c r="I884" i="12" s="1"/>
  <c r="I885" i="12"/>
  <c r="H890" i="12"/>
  <c r="I890" i="12" s="1"/>
  <c r="I891" i="12"/>
  <c r="H896" i="12"/>
  <c r="I896" i="12" s="1"/>
  <c r="I897" i="12"/>
  <c r="H902" i="12"/>
  <c r="I902" i="12" s="1"/>
  <c r="I903" i="12"/>
  <c r="H909" i="12"/>
  <c r="I909" i="12" s="1"/>
  <c r="I910" i="12"/>
  <c r="H915" i="12"/>
  <c r="I915" i="12" s="1"/>
  <c r="I916" i="12"/>
  <c r="H921" i="12"/>
  <c r="I921" i="12" s="1"/>
  <c r="I922" i="12"/>
  <c r="H927" i="12"/>
  <c r="I927" i="12" s="1"/>
  <c r="I928" i="12"/>
  <c r="H933" i="12"/>
  <c r="I933" i="12" s="1"/>
  <c r="I934" i="12"/>
  <c r="H940" i="12"/>
  <c r="I940" i="12" s="1"/>
  <c r="I941" i="12"/>
  <c r="H947" i="12"/>
  <c r="I947" i="12" s="1"/>
  <c r="I948" i="12"/>
  <c r="H954" i="12"/>
  <c r="I954" i="12" s="1"/>
  <c r="I955" i="12"/>
  <c r="H960" i="12"/>
  <c r="I960" i="12" s="1"/>
  <c r="I961" i="12"/>
  <c r="H981" i="12"/>
  <c r="I981" i="12" s="1"/>
  <c r="I982" i="12"/>
  <c r="H1005" i="12"/>
  <c r="I1006" i="12"/>
  <c r="H1017" i="12"/>
  <c r="I1018" i="12"/>
  <c r="H1055" i="12"/>
  <c r="I1055" i="12" s="1"/>
  <c r="I1056" i="12"/>
  <c r="H1061" i="12"/>
  <c r="I1061" i="12" s="1"/>
  <c r="I1062" i="12"/>
  <c r="H1067" i="12"/>
  <c r="I1067" i="12" s="1"/>
  <c r="I1068" i="12"/>
  <c r="H1073" i="12"/>
  <c r="I1073" i="12" s="1"/>
  <c r="I1074" i="12"/>
  <c r="H1079" i="12"/>
  <c r="I1079" i="12" s="1"/>
  <c r="I1080" i="12"/>
  <c r="H1097" i="12"/>
  <c r="I1097" i="12" s="1"/>
  <c r="I1098" i="12"/>
  <c r="H1091" i="12"/>
  <c r="I1091" i="12" s="1"/>
  <c r="I1092" i="12"/>
  <c r="H1106" i="12"/>
  <c r="I1106" i="12" s="1"/>
  <c r="I1107" i="12"/>
  <c r="H1112" i="12"/>
  <c r="I1112" i="12" s="1"/>
  <c r="I1113" i="12"/>
  <c r="H1094" i="12"/>
  <c r="I1094" i="12" s="1"/>
  <c r="I1095" i="12"/>
  <c r="H1130" i="12"/>
  <c r="I1130" i="12" s="1"/>
  <c r="I1131" i="12"/>
  <c r="H1154" i="12"/>
  <c r="I1155" i="12"/>
  <c r="H1138" i="12"/>
  <c r="I1138" i="12" s="1"/>
  <c r="I1139" i="12"/>
  <c r="H991" i="12"/>
  <c r="I991" i="12" s="1"/>
  <c r="H1022" i="12"/>
  <c r="I1022" i="12" s="1"/>
  <c r="H1027" i="12"/>
  <c r="I1027" i="12" s="1"/>
  <c r="H1042" i="12"/>
  <c r="I1042" i="12" s="1"/>
  <c r="H996" i="12"/>
  <c r="I996" i="12" s="1"/>
  <c r="H1120" i="12"/>
  <c r="H1082" i="12"/>
  <c r="I1082" i="12" s="1"/>
  <c r="H1050" i="12"/>
  <c r="I1050" i="12" s="1"/>
  <c r="H1037" i="12"/>
  <c r="I1037" i="12" s="1"/>
  <c r="H1032" i="12"/>
  <c r="I1032" i="12" s="1"/>
  <c r="H976" i="12"/>
  <c r="I976" i="12" s="1"/>
  <c r="H971" i="12"/>
  <c r="H858" i="12"/>
  <c r="I858" i="12" s="1"/>
  <c r="H856" i="12"/>
  <c r="I856" i="12" s="1"/>
  <c r="H853" i="12"/>
  <c r="H850" i="12"/>
  <c r="I850" i="12" s="1"/>
  <c r="H848" i="12"/>
  <c r="I848" i="12" s="1"/>
  <c r="H845" i="12"/>
  <c r="I845" i="12" s="1"/>
  <c r="H843" i="12"/>
  <c r="I843" i="12" s="1"/>
  <c r="H840" i="12"/>
  <c r="I840" i="12" s="1"/>
  <c r="H838" i="12"/>
  <c r="I838" i="12" s="1"/>
  <c r="H835" i="12"/>
  <c r="I835" i="12" s="1"/>
  <c r="H833" i="12"/>
  <c r="I833" i="12" s="1"/>
  <c r="H831" i="12"/>
  <c r="I831" i="12" s="1"/>
  <c r="H828" i="12"/>
  <c r="H825" i="12"/>
  <c r="H821" i="12"/>
  <c r="H817" i="12"/>
  <c r="H814" i="12"/>
  <c r="H808" i="12"/>
  <c r="H805" i="12"/>
  <c r="H804" i="12" s="1"/>
  <c r="H802" i="12"/>
  <c r="H801" i="12" s="1"/>
  <c r="H799" i="12"/>
  <c r="H795" i="12"/>
  <c r="H792" i="12"/>
  <c r="H789" i="12"/>
  <c r="H788" i="12" s="1"/>
  <c r="H786" i="12"/>
  <c r="H783" i="12"/>
  <c r="I783" i="12" s="1"/>
  <c r="H781" i="12"/>
  <c r="I781" i="12" s="1"/>
  <c r="H778" i="12"/>
  <c r="H775" i="12"/>
  <c r="H772" i="12"/>
  <c r="H769" i="12"/>
  <c r="H766" i="12"/>
  <c r="H763" i="12"/>
  <c r="H760" i="12"/>
  <c r="H755" i="12"/>
  <c r="H752" i="12"/>
  <c r="I752" i="12" s="1"/>
  <c r="H750" i="12"/>
  <c r="I750" i="12" s="1"/>
  <c r="H746" i="12"/>
  <c r="H741" i="12"/>
  <c r="H736" i="12"/>
  <c r="H731" i="12"/>
  <c r="H726" i="12"/>
  <c r="H723" i="12"/>
  <c r="H720" i="12"/>
  <c r="H717" i="12"/>
  <c r="H714" i="12"/>
  <c r="H710" i="12"/>
  <c r="H706" i="12"/>
  <c r="H703" i="12"/>
  <c r="H700" i="12"/>
  <c r="H696" i="12"/>
  <c r="H693" i="12"/>
  <c r="H690" i="12"/>
  <c r="H687" i="12"/>
  <c r="H683" i="12"/>
  <c r="H680" i="12"/>
  <c r="H677" i="12"/>
  <c r="H674" i="12"/>
  <c r="H668" i="12"/>
  <c r="H665" i="12"/>
  <c r="H662" i="12"/>
  <c r="H659" i="12"/>
  <c r="H656" i="12"/>
  <c r="H653" i="12"/>
  <c r="H650" i="12"/>
  <c r="H647" i="12"/>
  <c r="H644" i="12"/>
  <c r="H631" i="12"/>
  <c r="H640" i="12"/>
  <c r="H637" i="12"/>
  <c r="H634" i="12"/>
  <c r="H628" i="12"/>
  <c r="H625" i="12"/>
  <c r="H622" i="12"/>
  <c r="H619" i="12"/>
  <c r="H616" i="12"/>
  <c r="H611" i="12"/>
  <c r="H608" i="12"/>
  <c r="H605" i="12"/>
  <c r="H602" i="12"/>
  <c r="H599" i="12"/>
  <c r="H596" i="12"/>
  <c r="H593" i="12"/>
  <c r="H590" i="12"/>
  <c r="H587" i="12"/>
  <c r="H581" i="12"/>
  <c r="H576" i="12"/>
  <c r="H572" i="12"/>
  <c r="H568" i="12"/>
  <c r="H565" i="12"/>
  <c r="H562" i="12"/>
  <c r="H558" i="12"/>
  <c r="H555" i="12"/>
  <c r="H551" i="12"/>
  <c r="H547" i="12"/>
  <c r="H543" i="12"/>
  <c r="H539" i="12"/>
  <c r="H535" i="12"/>
  <c r="H531" i="12"/>
  <c r="H528" i="12"/>
  <c r="H525" i="12"/>
  <c r="H521" i="12"/>
  <c r="H517" i="12"/>
  <c r="H511" i="12"/>
  <c r="H508" i="12"/>
  <c r="H504" i="12"/>
  <c r="H501" i="12"/>
  <c r="H498" i="12"/>
  <c r="H494" i="12"/>
  <c r="H491" i="12"/>
  <c r="H487" i="12"/>
  <c r="H484" i="12"/>
  <c r="H481" i="12"/>
  <c r="H477" i="12"/>
  <c r="H473" i="12"/>
  <c r="H470" i="12"/>
  <c r="H466" i="12"/>
  <c r="H462" i="12"/>
  <c r="H455" i="12"/>
  <c r="H452" i="12"/>
  <c r="H449" i="12"/>
  <c r="H444" i="12"/>
  <c r="H441" i="12"/>
  <c r="I441" i="12" s="1"/>
  <c r="H439" i="12"/>
  <c r="I439" i="12" s="1"/>
  <c r="H436" i="12"/>
  <c r="I436" i="12" s="1"/>
  <c r="H433" i="12"/>
  <c r="H430" i="12"/>
  <c r="H427" i="12"/>
  <c r="H424" i="12"/>
  <c r="H420" i="12"/>
  <c r="H417" i="12"/>
  <c r="H414" i="12"/>
  <c r="H410" i="12"/>
  <c r="H407" i="12"/>
  <c r="H401" i="12"/>
  <c r="H398" i="12"/>
  <c r="H395" i="12"/>
  <c r="H392" i="12"/>
  <c r="H389" i="12"/>
  <c r="H386" i="12"/>
  <c r="H383" i="12"/>
  <c r="H380" i="12"/>
  <c r="H377" i="12"/>
  <c r="H374" i="12"/>
  <c r="H371" i="12"/>
  <c r="H365" i="12"/>
  <c r="H362" i="12"/>
  <c r="I362" i="12" s="1"/>
  <c r="H360" i="12"/>
  <c r="I360" i="12" s="1"/>
  <c r="H356" i="12"/>
  <c r="H350" i="12"/>
  <c r="H347" i="12"/>
  <c r="H342" i="12"/>
  <c r="H337" i="12"/>
  <c r="H334" i="12"/>
  <c r="H330" i="12"/>
  <c r="H327" i="12"/>
  <c r="H318" i="12"/>
  <c r="I318" i="12" s="1"/>
  <c r="H314" i="12"/>
  <c r="I314" i="12" s="1"/>
  <c r="H316" i="12"/>
  <c r="I316" i="12" s="1"/>
  <c r="H311" i="12"/>
  <c r="H306" i="12"/>
  <c r="H301" i="12"/>
  <c r="H298" i="12"/>
  <c r="H295" i="12"/>
  <c r="H292" i="12"/>
  <c r="H289" i="12"/>
  <c r="H286" i="12"/>
  <c r="H274" i="12"/>
  <c r="H280" i="12"/>
  <c r="H277" i="12"/>
  <c r="H271" i="12"/>
  <c r="H267" i="12"/>
  <c r="H264" i="12"/>
  <c r="H261" i="12"/>
  <c r="H258" i="12"/>
  <c r="H255" i="12"/>
  <c r="H252" i="12"/>
  <c r="H246" i="12"/>
  <c r="H240" i="12"/>
  <c r="H233" i="12"/>
  <c r="H212" i="12"/>
  <c r="H218" i="12"/>
  <c r="H221" i="12"/>
  <c r="I221" i="12" s="1"/>
  <c r="H223" i="12"/>
  <c r="I223" i="12" s="1"/>
  <c r="H226" i="12"/>
  <c r="H199" i="12"/>
  <c r="I199" i="12" s="1"/>
  <c r="H197" i="12"/>
  <c r="I197" i="12" s="1"/>
  <c r="H205" i="12"/>
  <c r="I205" i="12" s="1"/>
  <c r="H203" i="12"/>
  <c r="I203" i="12" s="1"/>
  <c r="H168" i="12"/>
  <c r="H190" i="12"/>
  <c r="H187" i="12"/>
  <c r="H183" i="12"/>
  <c r="H179" i="12"/>
  <c r="H176" i="12"/>
  <c r="H173" i="12"/>
  <c r="I173" i="12" s="1"/>
  <c r="H171" i="12"/>
  <c r="I171" i="12" s="1"/>
  <c r="H164" i="12"/>
  <c r="H163" i="12" s="1"/>
  <c r="H161" i="12"/>
  <c r="I161" i="12" s="1"/>
  <c r="H159" i="12"/>
  <c r="I159" i="12" s="1"/>
  <c r="H156" i="12"/>
  <c r="I156" i="12" s="1"/>
  <c r="H154" i="12"/>
  <c r="I154" i="12" s="1"/>
  <c r="H151" i="12"/>
  <c r="I151" i="12" s="1"/>
  <c r="H149" i="12"/>
  <c r="I149" i="12" s="1"/>
  <c r="H144" i="12"/>
  <c r="I144" i="12" s="1"/>
  <c r="H141" i="12"/>
  <c r="I141" i="12" s="1"/>
  <c r="H137" i="12"/>
  <c r="H132" i="12"/>
  <c r="H124" i="12"/>
  <c r="I124" i="12" s="1"/>
  <c r="H122" i="12"/>
  <c r="I122" i="12" s="1"/>
  <c r="H1126" i="12" l="1"/>
  <c r="H880" i="12"/>
  <c r="I880" i="12" s="1"/>
  <c r="H990" i="12"/>
  <c r="H1137" i="12"/>
  <c r="H136" i="12"/>
  <c r="I137" i="12"/>
  <c r="H211" i="12"/>
  <c r="I212" i="12"/>
  <c r="H251" i="12"/>
  <c r="I251" i="12" s="1"/>
  <c r="I252" i="12"/>
  <c r="H263" i="12"/>
  <c r="I263" i="12" s="1"/>
  <c r="I264" i="12"/>
  <c r="H279" i="12"/>
  <c r="I279" i="12" s="1"/>
  <c r="I280" i="12"/>
  <c r="H291" i="12"/>
  <c r="I291" i="12" s="1"/>
  <c r="I292" i="12"/>
  <c r="H336" i="12"/>
  <c r="I336" i="12" s="1"/>
  <c r="I337" i="12"/>
  <c r="H376" i="12"/>
  <c r="I376" i="12" s="1"/>
  <c r="I377" i="12"/>
  <c r="H388" i="12"/>
  <c r="I388" i="12" s="1"/>
  <c r="I389" i="12"/>
  <c r="H400" i="12"/>
  <c r="I400" i="12" s="1"/>
  <c r="I401" i="12"/>
  <c r="H416" i="12"/>
  <c r="I416" i="12" s="1"/>
  <c r="I417" i="12"/>
  <c r="H429" i="12"/>
  <c r="I429" i="12" s="1"/>
  <c r="I430" i="12"/>
  <c r="H454" i="12"/>
  <c r="I454" i="12" s="1"/>
  <c r="I455" i="12"/>
  <c r="H472" i="12"/>
  <c r="I472" i="12" s="1"/>
  <c r="I473" i="12"/>
  <c r="H500" i="12"/>
  <c r="I500" i="12" s="1"/>
  <c r="I501" i="12"/>
  <c r="H516" i="12"/>
  <c r="I516" i="12" s="1"/>
  <c r="I517" i="12"/>
  <c r="H524" i="12"/>
  <c r="I524" i="12" s="1"/>
  <c r="I525" i="12"/>
  <c r="H538" i="12"/>
  <c r="I538" i="12" s="1"/>
  <c r="I539" i="12"/>
  <c r="H554" i="12"/>
  <c r="I554" i="12" s="1"/>
  <c r="I555" i="12"/>
  <c r="H567" i="12"/>
  <c r="I567" i="12" s="1"/>
  <c r="I568" i="12"/>
  <c r="H586" i="12"/>
  <c r="I586" i="12" s="1"/>
  <c r="I587" i="12"/>
  <c r="H598" i="12"/>
  <c r="I598" i="12" s="1"/>
  <c r="I599" i="12"/>
  <c r="H610" i="12"/>
  <c r="I610" i="12" s="1"/>
  <c r="I611" i="12"/>
  <c r="H624" i="12"/>
  <c r="I624" i="12" s="1"/>
  <c r="I625" i="12"/>
  <c r="H639" i="12"/>
  <c r="I639" i="12" s="1"/>
  <c r="I640" i="12"/>
  <c r="H643" i="12"/>
  <c r="I643" i="12" s="1"/>
  <c r="I644" i="12"/>
  <c r="H655" i="12"/>
  <c r="I655" i="12" s="1"/>
  <c r="I656" i="12"/>
  <c r="H667" i="12"/>
  <c r="I667" i="12" s="1"/>
  <c r="I668" i="12"/>
  <c r="H682" i="12"/>
  <c r="I682" i="12" s="1"/>
  <c r="I683" i="12"/>
  <c r="H689" i="12"/>
  <c r="I689" i="12" s="1"/>
  <c r="I690" i="12"/>
  <c r="H709" i="12"/>
  <c r="I709" i="12" s="1"/>
  <c r="I710" i="12"/>
  <c r="H722" i="12"/>
  <c r="I722" i="12" s="1"/>
  <c r="I723" i="12"/>
  <c r="H774" i="12"/>
  <c r="I774" i="12" s="1"/>
  <c r="I775" i="12"/>
  <c r="H131" i="12"/>
  <c r="I132" i="12"/>
  <c r="H178" i="12"/>
  <c r="I178" i="12" s="1"/>
  <c r="I179" i="12"/>
  <c r="H186" i="12"/>
  <c r="I186" i="12" s="1"/>
  <c r="I187" i="12"/>
  <c r="H167" i="12"/>
  <c r="I167" i="12" s="1"/>
  <c r="I168" i="12"/>
  <c r="H217" i="12"/>
  <c r="I217" i="12" s="1"/>
  <c r="I218" i="12"/>
  <c r="H232" i="12"/>
  <c r="I233" i="12"/>
  <c r="H245" i="12"/>
  <c r="I246" i="12"/>
  <c r="H254" i="12"/>
  <c r="I254" i="12" s="1"/>
  <c r="I255" i="12"/>
  <c r="H260" i="12"/>
  <c r="I260" i="12" s="1"/>
  <c r="I261" i="12"/>
  <c r="H266" i="12"/>
  <c r="I266" i="12" s="1"/>
  <c r="I267" i="12"/>
  <c r="H276" i="12"/>
  <c r="I276" i="12" s="1"/>
  <c r="I277" i="12"/>
  <c r="H273" i="12"/>
  <c r="I273" i="12" s="1"/>
  <c r="I274" i="12"/>
  <c r="H288" i="12"/>
  <c r="I288" i="12" s="1"/>
  <c r="I289" i="12"/>
  <c r="H294" i="12"/>
  <c r="I294" i="12" s="1"/>
  <c r="I295" i="12"/>
  <c r="H300" i="12"/>
  <c r="I300" i="12" s="1"/>
  <c r="I301" i="12"/>
  <c r="H310" i="12"/>
  <c r="I310" i="12" s="1"/>
  <c r="I311" i="12"/>
  <c r="H326" i="12"/>
  <c r="I326" i="12" s="1"/>
  <c r="I327" i="12"/>
  <c r="H333" i="12"/>
  <c r="I333" i="12" s="1"/>
  <c r="I334" i="12"/>
  <c r="H341" i="12"/>
  <c r="I342" i="12"/>
  <c r="H349" i="12"/>
  <c r="I349" i="12" s="1"/>
  <c r="I350" i="12"/>
  <c r="H364" i="12"/>
  <c r="I364" i="12" s="1"/>
  <c r="I365" i="12"/>
  <c r="H373" i="12"/>
  <c r="I373" i="12" s="1"/>
  <c r="I374" i="12"/>
  <c r="H379" i="12"/>
  <c r="I379" i="12" s="1"/>
  <c r="I380" i="12"/>
  <c r="H385" i="12"/>
  <c r="I385" i="12" s="1"/>
  <c r="I386" i="12"/>
  <c r="H391" i="12"/>
  <c r="I391" i="12" s="1"/>
  <c r="I392" i="12"/>
  <c r="H397" i="12"/>
  <c r="I397" i="12" s="1"/>
  <c r="I398" i="12"/>
  <c r="H406" i="12"/>
  <c r="I406" i="12" s="1"/>
  <c r="I407" i="12"/>
  <c r="H413" i="12"/>
  <c r="I413" i="12" s="1"/>
  <c r="I414" i="12"/>
  <c r="H419" i="12"/>
  <c r="I419" i="12" s="1"/>
  <c r="I420" i="12"/>
  <c r="H426" i="12"/>
  <c r="I426" i="12" s="1"/>
  <c r="I427" i="12"/>
  <c r="H432" i="12"/>
  <c r="I432" i="12" s="1"/>
  <c r="I433" i="12"/>
  <c r="H443" i="12"/>
  <c r="I443" i="12" s="1"/>
  <c r="I444" i="12"/>
  <c r="H451" i="12"/>
  <c r="I451" i="12" s="1"/>
  <c r="I452" i="12"/>
  <c r="H461" i="12"/>
  <c r="I461" i="12" s="1"/>
  <c r="I462" i="12"/>
  <c r="H469" i="12"/>
  <c r="I469" i="12" s="1"/>
  <c r="I470" i="12"/>
  <c r="H476" i="12"/>
  <c r="I476" i="12" s="1"/>
  <c r="I477" i="12"/>
  <c r="H483" i="12"/>
  <c r="I483" i="12" s="1"/>
  <c r="I484" i="12"/>
  <c r="H490" i="12"/>
  <c r="I490" i="12" s="1"/>
  <c r="I491" i="12"/>
  <c r="H497" i="12"/>
  <c r="I497" i="12" s="1"/>
  <c r="I498" i="12"/>
  <c r="H503" i="12"/>
  <c r="I503" i="12" s="1"/>
  <c r="I504" i="12"/>
  <c r="H510" i="12"/>
  <c r="I510" i="12" s="1"/>
  <c r="I511" i="12"/>
  <c r="H520" i="12"/>
  <c r="I520" i="12" s="1"/>
  <c r="I521" i="12"/>
  <c r="H527" i="12"/>
  <c r="I527" i="12" s="1"/>
  <c r="I528" i="12"/>
  <c r="H534" i="12"/>
  <c r="I534" i="12" s="1"/>
  <c r="I535" i="12"/>
  <c r="H542" i="12"/>
  <c r="I542" i="12" s="1"/>
  <c r="I543" i="12"/>
  <c r="H550" i="12"/>
  <c r="I550" i="12" s="1"/>
  <c r="I551" i="12"/>
  <c r="H557" i="12"/>
  <c r="I557" i="12" s="1"/>
  <c r="I558" i="12"/>
  <c r="H564" i="12"/>
  <c r="I564" i="12" s="1"/>
  <c r="I565" i="12"/>
  <c r="H571" i="12"/>
  <c r="I571" i="12" s="1"/>
  <c r="I572" i="12"/>
  <c r="H580" i="12"/>
  <c r="I581" i="12"/>
  <c r="H589" i="12"/>
  <c r="I589" i="12" s="1"/>
  <c r="I590" i="12"/>
  <c r="H595" i="12"/>
  <c r="I595" i="12" s="1"/>
  <c r="I596" i="12"/>
  <c r="H601" i="12"/>
  <c r="I601" i="12" s="1"/>
  <c r="I602" i="12"/>
  <c r="H607" i="12"/>
  <c r="I607" i="12" s="1"/>
  <c r="I608" i="12"/>
  <c r="H615" i="12"/>
  <c r="I615" i="12" s="1"/>
  <c r="I616" i="12"/>
  <c r="H621" i="12"/>
  <c r="I621" i="12" s="1"/>
  <c r="I622" i="12"/>
  <c r="H627" i="12"/>
  <c r="I627" i="12" s="1"/>
  <c r="I628" i="12"/>
  <c r="H636" i="12"/>
  <c r="I636" i="12" s="1"/>
  <c r="I637" i="12"/>
  <c r="H630" i="12"/>
  <c r="I630" i="12" s="1"/>
  <c r="I631" i="12"/>
  <c r="H646" i="12"/>
  <c r="I646" i="12" s="1"/>
  <c r="I647" i="12"/>
  <c r="H652" i="12"/>
  <c r="I652" i="12" s="1"/>
  <c r="I653" i="12"/>
  <c r="H658" i="12"/>
  <c r="I658" i="12" s="1"/>
  <c r="I659" i="12"/>
  <c r="H664" i="12"/>
  <c r="I664" i="12" s="1"/>
  <c r="I665" i="12"/>
  <c r="H673" i="12"/>
  <c r="I673" i="12" s="1"/>
  <c r="I674" i="12"/>
  <c r="H679" i="12"/>
  <c r="I679" i="12" s="1"/>
  <c r="I680" i="12"/>
  <c r="H686" i="12"/>
  <c r="I686" i="12" s="1"/>
  <c r="I687" i="12"/>
  <c r="H692" i="12"/>
  <c r="I692" i="12" s="1"/>
  <c r="I693" i="12"/>
  <c r="H699" i="12"/>
  <c r="I699" i="12" s="1"/>
  <c r="I700" i="12"/>
  <c r="H705" i="12"/>
  <c r="I705" i="12" s="1"/>
  <c r="I706" i="12"/>
  <c r="H713" i="12"/>
  <c r="I713" i="12" s="1"/>
  <c r="I714" i="12"/>
  <c r="H719" i="12"/>
  <c r="I719" i="12" s="1"/>
  <c r="I720" i="12"/>
  <c r="H725" i="12"/>
  <c r="I725" i="12" s="1"/>
  <c r="I726" i="12"/>
  <c r="H735" i="12"/>
  <c r="I736" i="12"/>
  <c r="H745" i="12"/>
  <c r="I746" i="12"/>
  <c r="H759" i="12"/>
  <c r="I759" i="12" s="1"/>
  <c r="I760" i="12"/>
  <c r="H765" i="12"/>
  <c r="I765" i="12" s="1"/>
  <c r="I766" i="12"/>
  <c r="H771" i="12"/>
  <c r="I771" i="12" s="1"/>
  <c r="I772" i="12"/>
  <c r="H777" i="12"/>
  <c r="I777" i="12" s="1"/>
  <c r="I778" i="12"/>
  <c r="H794" i="12"/>
  <c r="I794" i="12" s="1"/>
  <c r="I795" i="12"/>
  <c r="H807" i="12"/>
  <c r="I807" i="12" s="1"/>
  <c r="I808" i="12"/>
  <c r="H816" i="12"/>
  <c r="I816" i="12" s="1"/>
  <c r="I817" i="12"/>
  <c r="H824" i="12"/>
  <c r="I824" i="12" s="1"/>
  <c r="I825" i="12"/>
  <c r="H939" i="12"/>
  <c r="I939" i="12" s="1"/>
  <c r="H989" i="12"/>
  <c r="I990" i="12"/>
  <c r="H905" i="12"/>
  <c r="I905" i="12" s="1"/>
  <c r="H1090" i="12"/>
  <c r="I1090" i="12" s="1"/>
  <c r="H863" i="12"/>
  <c r="H1153" i="12"/>
  <c r="I1154" i="12"/>
  <c r="H175" i="12"/>
  <c r="I175" i="12" s="1"/>
  <c r="I176" i="12"/>
  <c r="H182" i="12"/>
  <c r="I182" i="12" s="1"/>
  <c r="I183" i="12"/>
  <c r="H189" i="12"/>
  <c r="I189" i="12" s="1"/>
  <c r="I190" i="12"/>
  <c r="H225" i="12"/>
  <c r="I225" i="12" s="1"/>
  <c r="I226" i="12"/>
  <c r="H239" i="12"/>
  <c r="I240" i="12"/>
  <c r="H257" i="12"/>
  <c r="I257" i="12" s="1"/>
  <c r="I258" i="12"/>
  <c r="H270" i="12"/>
  <c r="I270" i="12" s="1"/>
  <c r="I271" i="12"/>
  <c r="H285" i="12"/>
  <c r="I285" i="12" s="1"/>
  <c r="I286" i="12"/>
  <c r="H297" i="12"/>
  <c r="I297" i="12" s="1"/>
  <c r="I298" i="12"/>
  <c r="H305" i="12"/>
  <c r="I306" i="12"/>
  <c r="H329" i="12"/>
  <c r="I329" i="12" s="1"/>
  <c r="I330" i="12"/>
  <c r="H346" i="12"/>
  <c r="I346" i="12" s="1"/>
  <c r="I347" i="12"/>
  <c r="H355" i="12"/>
  <c r="I356" i="12"/>
  <c r="H370" i="12"/>
  <c r="I370" i="12" s="1"/>
  <c r="I371" i="12"/>
  <c r="H382" i="12"/>
  <c r="I382" i="12" s="1"/>
  <c r="I383" i="12"/>
  <c r="H394" i="12"/>
  <c r="I394" i="12" s="1"/>
  <c r="I395" i="12"/>
  <c r="H409" i="12"/>
  <c r="I409" i="12" s="1"/>
  <c r="I410" i="12"/>
  <c r="H423" i="12"/>
  <c r="I423" i="12" s="1"/>
  <c r="I424" i="12"/>
  <c r="H448" i="12"/>
  <c r="I448" i="12" s="1"/>
  <c r="I449" i="12"/>
  <c r="H465" i="12"/>
  <c r="I465" i="12" s="1"/>
  <c r="I466" i="12"/>
  <c r="H480" i="12"/>
  <c r="I480" i="12" s="1"/>
  <c r="I481" i="12"/>
  <c r="H493" i="12"/>
  <c r="I493" i="12" s="1"/>
  <c r="I494" i="12"/>
  <c r="H507" i="12"/>
  <c r="I507" i="12" s="1"/>
  <c r="I508" i="12"/>
  <c r="H530" i="12"/>
  <c r="I530" i="12" s="1"/>
  <c r="I531" i="12"/>
  <c r="H546" i="12"/>
  <c r="I546" i="12" s="1"/>
  <c r="I547" i="12"/>
  <c r="H561" i="12"/>
  <c r="I561" i="12" s="1"/>
  <c r="I562" i="12"/>
  <c r="H575" i="12"/>
  <c r="I576" i="12"/>
  <c r="H592" i="12"/>
  <c r="I592" i="12" s="1"/>
  <c r="I593" i="12"/>
  <c r="H604" i="12"/>
  <c r="I604" i="12" s="1"/>
  <c r="I605" i="12"/>
  <c r="H618" i="12"/>
  <c r="I618" i="12" s="1"/>
  <c r="I619" i="12"/>
  <c r="H633" i="12"/>
  <c r="I633" i="12" s="1"/>
  <c r="I634" i="12"/>
  <c r="H649" i="12"/>
  <c r="I649" i="12" s="1"/>
  <c r="I650" i="12"/>
  <c r="H661" i="12"/>
  <c r="I661" i="12" s="1"/>
  <c r="I662" i="12"/>
  <c r="H676" i="12"/>
  <c r="I676" i="12" s="1"/>
  <c r="I677" i="12"/>
  <c r="H695" i="12"/>
  <c r="I695" i="12" s="1"/>
  <c r="I696" i="12"/>
  <c r="H702" i="12"/>
  <c r="I702" i="12" s="1"/>
  <c r="I703" i="12"/>
  <c r="H716" i="12"/>
  <c r="I716" i="12" s="1"/>
  <c r="I717" i="12"/>
  <c r="H730" i="12"/>
  <c r="I731" i="12"/>
  <c r="H740" i="12"/>
  <c r="I741" i="12"/>
  <c r="H754" i="12"/>
  <c r="I754" i="12" s="1"/>
  <c r="I755" i="12"/>
  <c r="H762" i="12"/>
  <c r="I762" i="12" s="1"/>
  <c r="I763" i="12"/>
  <c r="H768" i="12"/>
  <c r="I768" i="12" s="1"/>
  <c r="I769" i="12"/>
  <c r="H785" i="12"/>
  <c r="I785" i="12" s="1"/>
  <c r="I786" i="12"/>
  <c r="H791" i="12"/>
  <c r="I791" i="12" s="1"/>
  <c r="I792" i="12"/>
  <c r="H798" i="12"/>
  <c r="I798" i="12" s="1"/>
  <c r="I799" i="12"/>
  <c r="H813" i="12"/>
  <c r="I813" i="12" s="1"/>
  <c r="I814" i="12"/>
  <c r="H820" i="12"/>
  <c r="I821" i="12"/>
  <c r="H827" i="12"/>
  <c r="I827" i="12" s="1"/>
  <c r="I828" i="12"/>
  <c r="H852" i="12"/>
  <c r="I852" i="12" s="1"/>
  <c r="I853" i="12"/>
  <c r="H970" i="12"/>
  <c r="I971" i="12"/>
  <c r="H1119" i="12"/>
  <c r="I1120" i="12"/>
  <c r="H1125" i="12"/>
  <c r="I1125" i="12" s="1"/>
  <c r="I1126" i="12"/>
  <c r="H1136" i="12"/>
  <c r="I1136" i="12" s="1"/>
  <c r="I1137" i="12"/>
  <c r="H1016" i="12"/>
  <c r="I1017" i="12"/>
  <c r="H1004" i="12"/>
  <c r="I1005" i="12"/>
  <c r="H874" i="12"/>
  <c r="I875" i="12"/>
  <c r="H1163" i="12"/>
  <c r="I1164" i="12"/>
  <c r="H1010" i="12"/>
  <c r="I1011" i="12"/>
  <c r="H965" i="12"/>
  <c r="I966" i="12"/>
  <c r="H486" i="12"/>
  <c r="I486" i="12" s="1"/>
  <c r="I487" i="12"/>
  <c r="H749" i="12"/>
  <c r="H780" i="12"/>
  <c r="I780" i="12" s="1"/>
  <c r="H812" i="12"/>
  <c r="I812" i="12" s="1"/>
  <c r="H837" i="12"/>
  <c r="I837" i="12" s="1"/>
  <c r="H405" i="12"/>
  <c r="I405" i="12" s="1"/>
  <c r="H435" i="12"/>
  <c r="I435" i="12" s="1"/>
  <c r="H855" i="12"/>
  <c r="I855" i="12" s="1"/>
  <c r="H1021" i="12"/>
  <c r="H879" i="12"/>
  <c r="H847" i="12"/>
  <c r="I847" i="12" s="1"/>
  <c r="H842" i="12"/>
  <c r="I842" i="12" s="1"/>
  <c r="H830" i="12"/>
  <c r="I830" i="12" s="1"/>
  <c r="H797" i="12"/>
  <c r="I797" i="12" s="1"/>
  <c r="H447" i="12"/>
  <c r="H412" i="12"/>
  <c r="I412" i="12" s="1"/>
  <c r="H359" i="12"/>
  <c r="H332" i="12"/>
  <c r="I332" i="12" s="1"/>
  <c r="H313" i="12"/>
  <c r="H121" i="12"/>
  <c r="H140" i="12"/>
  <c r="H269" i="12"/>
  <c r="I269" i="12" s="1"/>
  <c r="H220" i="12"/>
  <c r="H202" i="12"/>
  <c r="H196" i="12"/>
  <c r="H170" i="12"/>
  <c r="H158" i="12"/>
  <c r="I158" i="12" s="1"/>
  <c r="H153" i="12"/>
  <c r="I153" i="12" s="1"/>
  <c r="H148" i="12"/>
  <c r="I148" i="12" s="1"/>
  <c r="H118" i="12"/>
  <c r="H614" i="12" l="1"/>
  <c r="I614" i="12" s="1"/>
  <c r="H325" i="12"/>
  <c r="I325" i="12" s="1"/>
  <c r="H515" i="12"/>
  <c r="H672" i="12"/>
  <c r="I672" i="12" s="1"/>
  <c r="H195" i="12"/>
  <c r="I195" i="12" s="1"/>
  <c r="I196" i="12"/>
  <c r="H216" i="12"/>
  <c r="I220" i="12"/>
  <c r="H120" i="12"/>
  <c r="I120" i="12" s="1"/>
  <c r="I121" i="12"/>
  <c r="H358" i="12"/>
  <c r="I359" i="12"/>
  <c r="I515" i="12"/>
  <c r="H748" i="12"/>
  <c r="I748" i="12" s="1"/>
  <c r="I749" i="12"/>
  <c r="H964" i="12"/>
  <c r="I964" i="12" s="1"/>
  <c r="I965" i="12"/>
  <c r="H1162" i="12"/>
  <c r="I1162" i="12" s="1"/>
  <c r="I1163" i="12"/>
  <c r="H1003" i="12"/>
  <c r="I1004" i="12"/>
  <c r="H969" i="12"/>
  <c r="I970" i="12"/>
  <c r="H729" i="12"/>
  <c r="I730" i="12"/>
  <c r="H304" i="12"/>
  <c r="I305" i="12"/>
  <c r="H238" i="12"/>
  <c r="I239" i="12"/>
  <c r="H1152" i="12"/>
  <c r="I1152" i="12" s="1"/>
  <c r="I1153" i="12"/>
  <c r="H117" i="12"/>
  <c r="I118" i="12"/>
  <c r="H166" i="12"/>
  <c r="I166" i="12" s="1"/>
  <c r="I170" i="12"/>
  <c r="H201" i="12"/>
  <c r="I201" i="12" s="1"/>
  <c r="I202" i="12"/>
  <c r="H250" i="12"/>
  <c r="I250" i="12" s="1"/>
  <c r="I140" i="12"/>
  <c r="H284" i="12"/>
  <c r="H345" i="12"/>
  <c r="H369" i="12"/>
  <c r="H422" i="12"/>
  <c r="I422" i="12" s="1"/>
  <c r="H460" i="12"/>
  <c r="I460" i="12" s="1"/>
  <c r="H585" i="12"/>
  <c r="H642" i="12"/>
  <c r="I642" i="12" s="1"/>
  <c r="H685" i="12"/>
  <c r="I685" i="12" s="1"/>
  <c r="H758" i="12"/>
  <c r="I758" i="12" s="1"/>
  <c r="H1020" i="12"/>
  <c r="I1021" i="12"/>
  <c r="H862" i="12"/>
  <c r="I862" i="12" s="1"/>
  <c r="I863" i="12"/>
  <c r="H988" i="12"/>
  <c r="I989" i="12"/>
  <c r="H309" i="12"/>
  <c r="I313" i="12"/>
  <c r="H446" i="12"/>
  <c r="I446" i="12" s="1"/>
  <c r="I447" i="12"/>
  <c r="I879" i="12"/>
  <c r="H1009" i="12"/>
  <c r="I1010" i="12"/>
  <c r="H873" i="12"/>
  <c r="I873" i="12" s="1"/>
  <c r="I874" i="12"/>
  <c r="H1015" i="12"/>
  <c r="I1015" i="12" s="1"/>
  <c r="I1016" i="12"/>
  <c r="H1118" i="12"/>
  <c r="I1118" i="12" s="1"/>
  <c r="I1119" i="12"/>
  <c r="H819" i="12"/>
  <c r="I819" i="12" s="1"/>
  <c r="I820" i="12"/>
  <c r="H739" i="12"/>
  <c r="I740" i="12"/>
  <c r="H574" i="12"/>
  <c r="I574" i="12" s="1"/>
  <c r="I575" i="12"/>
  <c r="H354" i="12"/>
  <c r="I354" i="12" s="1"/>
  <c r="I355" i="12"/>
  <c r="H744" i="12"/>
  <c r="I745" i="12"/>
  <c r="H734" i="12"/>
  <c r="I735" i="12"/>
  <c r="H579" i="12"/>
  <c r="I580" i="12"/>
  <c r="H340" i="12"/>
  <c r="I341" i="12"/>
  <c r="H244" i="12"/>
  <c r="I245" i="12"/>
  <c r="H231" i="12"/>
  <c r="I232" i="12"/>
  <c r="H127" i="12"/>
  <c r="I131" i="12"/>
  <c r="H210" i="12"/>
  <c r="I211" i="12"/>
  <c r="H135" i="12"/>
  <c r="I135" i="12" s="1"/>
  <c r="I136" i="12"/>
  <c r="H459" i="12"/>
  <c r="H404" i="12"/>
  <c r="H823" i="12"/>
  <c r="H757" i="12"/>
  <c r="I757" i="12" s="1"/>
  <c r="H324" i="12"/>
  <c r="H147" i="12"/>
  <c r="H113" i="12"/>
  <c r="H110" i="12"/>
  <c r="H107" i="12"/>
  <c r="H104" i="12"/>
  <c r="H101" i="12"/>
  <c r="I101" i="12" s="1"/>
  <c r="H99" i="12"/>
  <c r="I99" i="12" s="1"/>
  <c r="H96" i="12"/>
  <c r="I96" i="12" s="1"/>
  <c r="H93" i="12"/>
  <c r="H90" i="12"/>
  <c r="H82" i="12"/>
  <c r="H70" i="12"/>
  <c r="I70" i="12" s="1"/>
  <c r="H68" i="12"/>
  <c r="I68" i="12" s="1"/>
  <c r="H61" i="12"/>
  <c r="I61" i="12" s="1"/>
  <c r="H63" i="12"/>
  <c r="I63" i="12" s="1"/>
  <c r="H58" i="12"/>
  <c r="H51" i="12"/>
  <c r="I51" i="12" s="1"/>
  <c r="H49" i="12"/>
  <c r="I49" i="12" s="1"/>
  <c r="H47" i="12"/>
  <c r="I47" i="12" s="1"/>
  <c r="H42" i="12"/>
  <c r="I42" i="12" s="1"/>
  <c r="H40" i="12"/>
  <c r="I40" i="12" s="1"/>
  <c r="H37" i="12"/>
  <c r="H34" i="12"/>
  <c r="H28" i="12"/>
  <c r="H25" i="12"/>
  <c r="I25" i="12" s="1"/>
  <c r="H23" i="12"/>
  <c r="I23" i="12" s="1"/>
  <c r="H249" i="12" l="1"/>
  <c r="H613" i="12"/>
  <c r="I613" i="12" s="1"/>
  <c r="H339" i="12"/>
  <c r="I339" i="12" s="1"/>
  <c r="I340" i="12"/>
  <c r="H733" i="12"/>
  <c r="I733" i="12" s="1"/>
  <c r="I734" i="12"/>
  <c r="I744" i="12"/>
  <c r="H743" i="12"/>
  <c r="I743" i="12" s="1"/>
  <c r="H1008" i="12"/>
  <c r="I1008" i="12" s="1"/>
  <c r="I1009" i="12"/>
  <c r="H861" i="12"/>
  <c r="H308" i="12"/>
  <c r="I308" i="12" s="1"/>
  <c r="I309" i="12"/>
  <c r="H584" i="12"/>
  <c r="I584" i="12" s="1"/>
  <c r="I585" i="12"/>
  <c r="H344" i="12"/>
  <c r="I344" i="12" s="1"/>
  <c r="I345" i="12"/>
  <c r="H237" i="12"/>
  <c r="I238" i="12"/>
  <c r="H728" i="12"/>
  <c r="I728" i="12" s="1"/>
  <c r="I729" i="12"/>
  <c r="H963" i="12"/>
  <c r="I963" i="12" s="1"/>
  <c r="I969" i="12"/>
  <c r="H1002" i="12"/>
  <c r="I1002" i="12" s="1"/>
  <c r="I1003" i="12"/>
  <c r="H514" i="12"/>
  <c r="I514" i="12" s="1"/>
  <c r="H215" i="12"/>
  <c r="I216" i="12"/>
  <c r="H27" i="12"/>
  <c r="I27" i="12" s="1"/>
  <c r="I28" i="12"/>
  <c r="H36" i="12"/>
  <c r="I36" i="12" s="1"/>
  <c r="I37" i="12"/>
  <c r="H57" i="12"/>
  <c r="I57" i="12" s="1"/>
  <c r="I58" i="12"/>
  <c r="H89" i="12"/>
  <c r="I89" i="12" s="1"/>
  <c r="I90" i="12"/>
  <c r="H106" i="12"/>
  <c r="I106" i="12" s="1"/>
  <c r="I107" i="12"/>
  <c r="H112" i="12"/>
  <c r="I112" i="12" s="1"/>
  <c r="I113" i="12"/>
  <c r="H194" i="12"/>
  <c r="H671" i="12"/>
  <c r="I671" i="12" s="1"/>
  <c r="H811" i="12"/>
  <c r="I823" i="12"/>
  <c r="H368" i="12"/>
  <c r="I369" i="12"/>
  <c r="H283" i="12"/>
  <c r="I284" i="12"/>
  <c r="H134" i="12"/>
  <c r="I134" i="12" s="1"/>
  <c r="H33" i="12"/>
  <c r="I33" i="12" s="1"/>
  <c r="I34" i="12"/>
  <c r="H81" i="12"/>
  <c r="I81" i="12" s="1"/>
  <c r="I82" i="12"/>
  <c r="H92" i="12"/>
  <c r="I92" i="12" s="1"/>
  <c r="I93" i="12"/>
  <c r="H103" i="12"/>
  <c r="I103" i="12" s="1"/>
  <c r="I104" i="12"/>
  <c r="H109" i="12"/>
  <c r="I109" i="12" s="1"/>
  <c r="I110" i="12"/>
  <c r="H146" i="12"/>
  <c r="I146" i="12" s="1"/>
  <c r="I147" i="12"/>
  <c r="H248" i="12"/>
  <c r="I248" i="12" s="1"/>
  <c r="I249" i="12"/>
  <c r="I324" i="12"/>
  <c r="H403" i="12"/>
  <c r="I403" i="12" s="1"/>
  <c r="I404" i="12"/>
  <c r="H209" i="12"/>
  <c r="I210" i="12"/>
  <c r="H126" i="12"/>
  <c r="I126" i="12" s="1"/>
  <c r="I127" i="12"/>
  <c r="H230" i="12"/>
  <c r="I231" i="12"/>
  <c r="H243" i="12"/>
  <c r="I244" i="12"/>
  <c r="H578" i="12"/>
  <c r="I578" i="12" s="1"/>
  <c r="I579" i="12"/>
  <c r="H738" i="12"/>
  <c r="I738" i="12" s="1"/>
  <c r="I739" i="12"/>
  <c r="H987" i="12"/>
  <c r="I987" i="12" s="1"/>
  <c r="I988" i="12"/>
  <c r="H1014" i="12"/>
  <c r="I1020" i="12"/>
  <c r="H116" i="12"/>
  <c r="I117" i="12"/>
  <c r="H303" i="12"/>
  <c r="I303" i="12" s="1"/>
  <c r="I304" i="12"/>
  <c r="H353" i="12"/>
  <c r="I358" i="12"/>
  <c r="H458" i="12"/>
  <c r="I458" i="12" s="1"/>
  <c r="I459" i="12"/>
  <c r="H39" i="12"/>
  <c r="I39" i="12" s="1"/>
  <c r="H67" i="12"/>
  <c r="H98" i="12"/>
  <c r="I98" i="12" s="1"/>
  <c r="H22" i="12"/>
  <c r="H95" i="12"/>
  <c r="I95" i="12" s="1"/>
  <c r="H46" i="12"/>
  <c r="I46" i="12" s="1"/>
  <c r="H60" i="12"/>
  <c r="I60" i="12" s="1"/>
  <c r="H80" i="12" l="1"/>
  <c r="I80" i="12" s="1"/>
  <c r="H513" i="12"/>
  <c r="I513" i="12" s="1"/>
  <c r="I283" i="12"/>
  <c r="H282" i="12"/>
  <c r="I282" i="12" s="1"/>
  <c r="H367" i="12"/>
  <c r="I367" i="12" s="1"/>
  <c r="I368" i="12"/>
  <c r="H810" i="12"/>
  <c r="I810" i="12" s="1"/>
  <c r="I811" i="12"/>
  <c r="H193" i="12"/>
  <c r="I194" i="12"/>
  <c r="H214" i="12"/>
  <c r="I215" i="12"/>
  <c r="H860" i="12"/>
  <c r="I860" i="12" s="1"/>
  <c r="I861" i="12"/>
  <c r="H21" i="12"/>
  <c r="I21" i="12" s="1"/>
  <c r="I22" i="12"/>
  <c r="H32" i="12"/>
  <c r="H66" i="12"/>
  <c r="I66" i="12" s="1"/>
  <c r="I67" i="12"/>
  <c r="H670" i="12"/>
  <c r="I670" i="12" s="1"/>
  <c r="H352" i="12"/>
  <c r="I352" i="12" s="1"/>
  <c r="I353" i="12"/>
  <c r="I116" i="12"/>
  <c r="H115" i="12"/>
  <c r="I115" i="12" s="1"/>
  <c r="H1001" i="12"/>
  <c r="I1001" i="12" s="1"/>
  <c r="I1014" i="12"/>
  <c r="H242" i="12"/>
  <c r="I242" i="12" s="1"/>
  <c r="I243" i="12"/>
  <c r="H229" i="12"/>
  <c r="I230" i="12"/>
  <c r="H208" i="12"/>
  <c r="I208" i="12" s="1"/>
  <c r="I209" i="12"/>
  <c r="H323" i="12"/>
  <c r="H236" i="12"/>
  <c r="I236" i="12" s="1"/>
  <c r="I237" i="12"/>
  <c r="H56" i="12"/>
  <c r="H85" i="12"/>
  <c r="H79" i="12"/>
  <c r="I79" i="12" s="1"/>
  <c r="H65" i="12"/>
  <c r="I65" i="12" s="1"/>
  <c r="H45" i="12"/>
  <c r="I45" i="12" s="1"/>
  <c r="H457" i="12" l="1"/>
  <c r="I457" i="12" s="1"/>
  <c r="H322" i="12"/>
  <c r="I322" i="12" s="1"/>
  <c r="I323" i="12"/>
  <c r="I229" i="12"/>
  <c r="H228" i="12"/>
  <c r="I228" i="12" s="1"/>
  <c r="H31" i="12"/>
  <c r="I31" i="12" s="1"/>
  <c r="I32" i="12"/>
  <c r="H207" i="12"/>
  <c r="I207" i="12" s="1"/>
  <c r="I214" i="12"/>
  <c r="H192" i="12"/>
  <c r="I192" i="12" s="1"/>
  <c r="I193" i="12"/>
  <c r="H20" i="12"/>
  <c r="I20" i="12" s="1"/>
  <c r="H84" i="12"/>
  <c r="I84" i="12" s="1"/>
  <c r="I85" i="12"/>
  <c r="H55" i="12"/>
  <c r="I55" i="12" s="1"/>
  <c r="I56" i="12"/>
  <c r="H54" i="12"/>
  <c r="I54" i="12" s="1"/>
  <c r="H78" i="12"/>
  <c r="I78" i="12" s="1"/>
  <c r="H44" i="12"/>
  <c r="I44" i="12" s="1"/>
  <c r="H19" i="12"/>
  <c r="I19" i="12" s="1"/>
  <c r="H30" i="12" l="1"/>
  <c r="I30" i="12" s="1"/>
  <c r="H12" i="12" l="1"/>
  <c r="H1179" i="12" l="1"/>
  <c r="I1179" i="12" s="1"/>
  <c r="I12" i="12"/>
</calcChain>
</file>

<file path=xl/sharedStrings.xml><?xml version="1.0" encoding="utf-8"?>
<sst xmlns="http://schemas.openxmlformats.org/spreadsheetml/2006/main" count="4691" uniqueCount="789">
  <si>
    <t>2</t>
  </si>
  <si>
    <t>3</t>
  </si>
  <si>
    <t>4</t>
  </si>
  <si>
    <t>6</t>
  </si>
  <si>
    <t>5</t>
  </si>
  <si>
    <t>1</t>
  </si>
  <si>
    <t/>
  </si>
  <si>
    <t>0100</t>
  </si>
  <si>
    <t>ОБЩЕГОСУДАРСТВЕННЫЕ ВОПРОСЫ</t>
  </si>
  <si>
    <t>0102</t>
  </si>
  <si>
    <t>Функционирование высшего должностного лица субъекта Российской Федерации и муниципального образования</t>
  </si>
  <si>
    <t>9600000</t>
  </si>
  <si>
    <t>Непрограммные расходы исполнительного органа местного самоуправления</t>
  </si>
  <si>
    <t>9610000</t>
  </si>
  <si>
    <t>Функционирование исполнительного органа местного самоуправления муниципального образования</t>
  </si>
  <si>
    <t>9618571</t>
  </si>
  <si>
    <t>Функционирование Главы муниципального образования в рамках непрограммных расходов исполнительного органа местного самоуправления</t>
  </si>
  <si>
    <t>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</si>
  <si>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</si>
  <si>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120</t>
  </si>
  <si>
    <t>Расходы на выплаты персоналу государственных (муниципальных) органов</t>
  </si>
  <si>
    <t>0103</t>
  </si>
  <si>
    <t>Функционирование законодательных (представительных) органов государственной власти и представительных органов муниципальных образований</t>
  </si>
  <si>
    <t>9300000</t>
  </si>
  <si>
    <t>Непрограммные расходы представительного органа местного самоуправления</t>
  </si>
  <si>
    <t>9310000</t>
  </si>
  <si>
    <t>Функционирование представительного органа муниципального образования</t>
  </si>
  <si>
    <t>9318516</t>
  </si>
  <si>
    <t>Руководство и управление в сфере установленных функций органа исполнительной власти в рамках непрограммных расходов представительного органа муниципального образования</t>
  </si>
  <si>
    <t>200</t>
  </si>
  <si>
    <t>Закупка товаров, работ и услуг для государственных (муниципальных) нужд</t>
  </si>
  <si>
    <t>240</t>
  </si>
  <si>
    <t>Иные закупки товаров, работ и услуг для государственных (муниципальных) нужд</t>
  </si>
  <si>
    <t>9318569</t>
  </si>
  <si>
    <t>Функционирование председателя представительного органа муниципального образования в рамках непрограммных расходов представительного органа муниципального образования</t>
  </si>
  <si>
    <t>0104</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</si>
  <si>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</si>
  <si>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9500000</t>
  </si>
  <si>
    <t>Непрограммные расходы отдельных учреждений муниципального образования</t>
  </si>
  <si>
    <t>9510000</t>
  </si>
  <si>
    <t>Функционирование Администрации поселка Горячегорск в городе Шарыпово</t>
  </si>
  <si>
    <t>9511021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</si>
  <si>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непрограммных расходов отдельных учреждений муниципального образования</t>
  </si>
  <si>
    <t>9511022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</si>
  <si>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непрограммных расходах отдельных учреждений муниципального образования</t>
  </si>
  <si>
    <t>9518516</t>
  </si>
  <si>
    <t>Руководство и управление в сфере установленных функций в рамках непрограммных расходов отдельных учреждений муниципального образования</t>
  </si>
  <si>
    <t>9618516</t>
  </si>
  <si>
    <t>Руководство и управление в сфере установленных функций в рамках непрограммных расходов исполнительного органа местного самоуправления муниципального образования</t>
  </si>
  <si>
    <t>800</t>
  </si>
  <si>
    <t>Иные бюджетные ассигнования</t>
  </si>
  <si>
    <t>830</t>
  </si>
  <si>
    <t>Исполнение судебных актов</t>
  </si>
  <si>
    <t>850</t>
  </si>
  <si>
    <t>Уплата налогов, сборов и иных платежей</t>
  </si>
  <si>
    <t>0106</t>
  </si>
  <si>
    <t>Обеспечение деятельности финансовых, налоговых и таможенных органов и органов финансового (финансово-бюджетного) надзора</t>
  </si>
  <si>
    <t>1100000</t>
  </si>
  <si>
    <t>Муниципальная программа муниципального образования город Шарыпово  "Управление муниципальными финансами мунициипального образования город Шарыпово"</t>
  </si>
  <si>
    <t>1140000</t>
  </si>
  <si>
    <t>Подпрограмма "Обеспечение реализации муниципальной программы и прочие мероприятия"</t>
  </si>
  <si>
    <t>1141021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</si>
  <si>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t>
  </si>
  <si>
    <t>1148516</t>
  </si>
  <si>
    <t>Руководство и управление в сфере установленных функций органов местного самоуправления в рамках подпрограммы "Обеспечение реализации муниципальной  программы и прочие мероприятия"</t>
  </si>
  <si>
    <t>9400000</t>
  </si>
  <si>
    <t>Непрограммные расходы Контрольно-счетной палаты муниципального образования</t>
  </si>
  <si>
    <t>9410000</t>
  </si>
  <si>
    <t>Функционирование Контрольно-счетной палаты муниципального образования</t>
  </si>
  <si>
    <t>9418516</t>
  </si>
  <si>
    <t>Руководство и управление в сфере установленных функций в рамках непрограммных расходов Контрольно-счетной палаты муниципального образования</t>
  </si>
  <si>
    <t>0111</t>
  </si>
  <si>
    <t>Резервные фонды</t>
  </si>
  <si>
    <t>9618573</t>
  </si>
  <si>
    <t>Резервный фонд Администрации города Шарыпово в рамках непрограммных расходов исполнительного органа местного самоуправления</t>
  </si>
  <si>
    <t>870</t>
  </si>
  <si>
    <t>Резервные средства</t>
  </si>
  <si>
    <t>0113</t>
  </si>
  <si>
    <t>Другие общегосударственные вопросы</t>
  </si>
  <si>
    <t>0300000</t>
  </si>
  <si>
    <t>Муниципальная программа муниципального образования город Шарыпово  "Реформирование и модернизация жилищно-коммунального хозяйства и повышение энергетической эффективности муниципального образования "город Шарыпово Красноярского края"</t>
  </si>
  <si>
    <t>0310000</t>
  </si>
  <si>
    <t>Подпрограмма "Энергосбережение и повышение энергетической эффективности в муниципальном образовании "город Шарыпово Красноярского края"</t>
  </si>
  <si>
    <t>0317423</t>
  </si>
  <si>
    <t>Реализация мероприятий по проведению обязательных энергетических обследований муниципальных учреждений Красноярского края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</si>
  <si>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0500000</t>
  </si>
  <si>
    <t>Муниципальная программа муниципального образования город Шарыпово  "Развитие культуры"</t>
  </si>
  <si>
    <t>0540000</t>
  </si>
  <si>
    <t>Подпрограмма "Развитие архивного дела в городе Шарыпово"</t>
  </si>
  <si>
    <t>0547475</t>
  </si>
  <si>
    <t>Финансовое обеспечение расходов на капитальный ремонт, реконструкцию зданий, помещений, проведение противопожарных мероприятий в муниципальных архивах края в рамках подпрограммы "Развитие архивного дела в городе Шарыпово"</t>
  </si>
  <si>
    <t>0547477</t>
  </si>
  <si>
    <t>Приобретение (замену) и монтаж стеллажного оборудования (передвижные и (или) стационарные стеллажи) в рамках подпрограммы "Развитие архивного дела в городе Шарыпово"</t>
  </si>
  <si>
    <t>0547478</t>
  </si>
  <si>
    <t>Оцифровка (перевод в электронный формат ПК "Архивный фонд") описей дел муниципальных архивов края в рамках подпрограммы "Развитие архивного дела в городе Шарыпово"</t>
  </si>
  <si>
    <t>0547479</t>
  </si>
  <si>
    <t>Приобретение веб-камер для муниципальных архивов в целях обеспечения их участия в мероприятиях в режиме on-line в рамках подпрограммы "Развитие архивного дела в городе Шарыпово"</t>
  </si>
  <si>
    <t>0547519</t>
  </si>
  <si>
    <t>Осуществление государственных полномочий в области архивного дела в рамках подпрограммы "Развитие архивного дела в городе Шарыпово"</t>
  </si>
  <si>
    <t>0548535</t>
  </si>
  <si>
    <t>Приобретение (замену) и монтаж стеллажного оборудования (передвижные и (или) стационарные стеллажи) в рамках подпрограммы "Развитие архивного дела в городе Шарыпово" за счет бюджета города</t>
  </si>
  <si>
    <t>0548731</t>
  </si>
  <si>
    <t>Софинансирование расходов на капитальный ремонт, реконструкцию зданий, помещений, проведение противопожарных мероприятий в муниципальных архивах края в рамках подпрограммы "Развитие архивного дела в городе Шарыпово"</t>
  </si>
  <si>
    <t>0548732</t>
  </si>
  <si>
    <t>Софинансирование расходов на оцифровку (перевод в электронный формат ПК "Архивный фонд") описей дел муниципальных архивов края в рамках подпрограммы "Развитие архивного дела в городе Шарыпово"</t>
  </si>
  <si>
    <t>0548733</t>
  </si>
  <si>
    <t>Софинансирование расходов на приобретение веб-камер для муниципальных архивов в целях обеспечения их участия в мероприятиях в режиме on-line в рамках подпрограммы "Развитие архивного дела в городе Шарыпово"</t>
  </si>
  <si>
    <t>1000000</t>
  </si>
  <si>
    <t>Муниципальная программа муниципального образования город Шарыпово  "Управление муниципальным имуществом муниципального образования город Шарыпово Красноярского края"</t>
  </si>
  <si>
    <t>1010000</t>
  </si>
  <si>
    <t>Подпрограмма "Развитие земельных и имущественных отношений"</t>
  </si>
  <si>
    <t>1018567</t>
  </si>
  <si>
    <t>Оценка рыночной стоимости объектов муниципальной собственности города Шарыпово в рамках подпрограммы "Развитие земельно-имущественных отношений"</t>
  </si>
  <si>
    <t>1020000</t>
  </si>
  <si>
    <t>Подпрограмма "Обеспечение реализации программы и прочие мероприятия"</t>
  </si>
  <si>
    <t>1028516</t>
  </si>
  <si>
    <t>Руководство и управление в сфере установленных функций органов местного самоуправления исполнение расходов в рамках подпрограммы "Обеспечение реализации программы и прочие мероприятия"</t>
  </si>
  <si>
    <t>9318570</t>
  </si>
  <si>
    <t>Прочие расходы в рамках непрграммных расходов представительного органа муниципального образования</t>
  </si>
  <si>
    <t>9530000</t>
  </si>
  <si>
    <t>Функционирование муниципального казенного учреждения "Управление капитального строительства"</t>
  </si>
  <si>
    <t>9538735</t>
  </si>
  <si>
    <t>Финансовое обеспечение расходов, связанных с уплатой исполнительных листов, государственной пошлины, предъявленных к муниципальным учреждениям города в рамках непрограммных расходов отдельных учреждений муниципального образования</t>
  </si>
  <si>
    <t>9540000</t>
  </si>
  <si>
    <t>Функционирование муниципального казенного учреждения "Центр бухгалтерского учета и отчетности города Шарыпово"</t>
  </si>
  <si>
    <t>110</t>
  </si>
  <si>
    <t>Расходы на выплаты персоналу казенных учреждений</t>
  </si>
  <si>
    <t>9617429</t>
  </si>
  <si>
    <t>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в рамках непрограммных расходов исполнительного органа местного самоуправления муниципального образования</t>
  </si>
  <si>
    <t>9617514</t>
  </si>
  <si>
    <t>Осуществление государственных полномочий по созданию и обеспечению деятельности административных комиссий в рамках непрограммных расходов исполнительного органа местного самоуправления муниципального образования</t>
  </si>
  <si>
    <t>9617604</t>
  </si>
  <si>
    <t>Осуществление государственных полномочий по созданию и обеспечению деятельности комиссий по делам несовершеннолетних и защите их прав в рамках непрограммных расходов исполнительного органа местного самоуправления</t>
  </si>
  <si>
    <t>9620000</t>
  </si>
  <si>
    <t>Расходы, связанные с уплатой государственной пошлины, обжалованием судебных актов и исполнением судебных актов по искам к муниципальным учреждениям города Шарыпово о взыскании денежных средств за счет казны города Шарыпово (либо за счет средств муниципальных учреждений)</t>
  </si>
  <si>
    <t>9628580</t>
  </si>
  <si>
    <t>Расходы, связанные с уплатой исполнительного листа ВС № 053560363 от 26.12.2013г. к Администрации города Шарыпово</t>
  </si>
  <si>
    <t>9628736</t>
  </si>
  <si>
    <t>Расходы, связанные с уплатой исполнительных листов о субсидиарной ответственности к Администрации города Шарыпово в пользу ООО "Энергостроймонтаж" и бюджетов других уровней</t>
  </si>
  <si>
    <t>400</t>
  </si>
  <si>
    <t>Капитальные вложения в объекты недвижимого имущества государственной (муниципальной) собственности</t>
  </si>
  <si>
    <t>410</t>
  </si>
  <si>
    <t>Бюджетные инвестиции</t>
  </si>
  <si>
    <t>9628738</t>
  </si>
  <si>
    <t>Расходы, связанные с уплатой исполнительного листа по делу № А33-1013/2013 от 15.08.2013г. к Комитету по управлению муницицпальным имуществом</t>
  </si>
  <si>
    <t>9628741</t>
  </si>
  <si>
    <t>Расходы, связанные с уплатой исполнительных листов, предъявленных к Администрации города Шарыпово</t>
  </si>
  <si>
    <t>9628762</t>
  </si>
  <si>
    <t>Расходы, связанные с оформлением документов и уплатой государственной пошлины по выморочному имуществу</t>
  </si>
  <si>
    <t>9628763</t>
  </si>
  <si>
    <t>Расходы, связаныее с уплатой исполнительного листа по делу № А33-22523/2013 от 16 мая 2014 года</t>
  </si>
  <si>
    <t>9628768</t>
  </si>
  <si>
    <t>Расходы,связанные с уплатой административного штрафа по делам об административном правонарушении</t>
  </si>
  <si>
    <t>880</t>
  </si>
  <si>
    <t>Специальные расходы</t>
  </si>
  <si>
    <t>0200</t>
  </si>
  <si>
    <t>НАЦИОНАЛЬНАЯ ОБОРОНА</t>
  </si>
  <si>
    <t>0203</t>
  </si>
  <si>
    <t>Мобилизационная и вневойсковая подготовка</t>
  </si>
  <si>
    <t>9515118</t>
  </si>
  <si>
    <t>Осуществление первичного воинского учета на территориях, где отсутствуют военные комиссариаты в рамках непрограммных расходов отдельных учреждений муниципального образования</t>
  </si>
  <si>
    <t>9520000</t>
  </si>
  <si>
    <t>Функционирование Администрации поселка Дубинино города Шарыпово</t>
  </si>
  <si>
    <t>9525118</t>
  </si>
  <si>
    <t>0300</t>
  </si>
  <si>
    <t>НАЦИОНАЛЬНАЯ БЕЗОПАСНОСТЬ И ПРАВООХРАНИТЕЛЬНАЯ ДЕЯТЕЛЬНОСТЬ</t>
  </si>
  <si>
    <t>0309</t>
  </si>
  <si>
    <t>Защита населения и территории от чрезвычайных ситуаций природного и техногенного характера, гражданская оборона</t>
  </si>
  <si>
    <t>0400000</t>
  </si>
  <si>
    <t>Муниципальная программа муниципального образования город Шарыпово  "Защита населения и территории муниципального образования "город Шарыпово" Красноярского края от чрезвычайных ситуаций природного и техногенного характера"</t>
  </si>
  <si>
    <t>0410000</t>
  </si>
  <si>
    <t>Подпрограмма "Предупреждение, спасение, помощь населению муниципального образования "город Шарыпово Красноярского края" в чрезвычайных ситуациях"</t>
  </si>
  <si>
    <t>0418712</t>
  </si>
  <si>
    <t>Оплата услуг единых диспетчерских служб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</si>
  <si>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0310</t>
  </si>
  <si>
    <t>Обеспечение пожарной безопасности</t>
  </si>
  <si>
    <t>0418579</t>
  </si>
  <si>
    <t>Прочие мероприятия в части обеспечения первичных мер пожарной безопасности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</si>
  <si>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0418722</t>
  </si>
  <si>
    <t>Обеспечение деятельности (оказание услуг) муниципального пожарного поста в поселке Горячегорск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</si>
  <si>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0418723</t>
  </si>
  <si>
    <t>Обеспечение первичных мер пожарной безопасности за счет средств бюджета  муниципального образования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</si>
  <si>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0400</t>
  </si>
  <si>
    <t>НАЦИОНАЛЬНАЯ ЭКОНОМИКА</t>
  </si>
  <si>
    <t>0401</t>
  </si>
  <si>
    <t>Общеэкономические вопросы</t>
  </si>
  <si>
    <t>0330000</t>
  </si>
  <si>
    <t>0338713</t>
  </si>
  <si>
    <t>Организация общественных работ для граждан, зарегистрированных в органах службы занятости в целях поиска подходящей работы и безработных граждан в рамках подпрограммы "Обеспечение условий реализации программы и прочие мероприятия"</t>
  </si>
  <si>
    <t>0405</t>
  </si>
  <si>
    <t>Сельское хозяйство и рыболовство</t>
  </si>
  <si>
    <t>0417518</t>
  </si>
  <si>
    <t>Выполнение отдельных государственных полномочий по организации проведения мероприятий по отлову, учету, содержанию и иному обращению с безнадзорными домашними животными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</si>
  <si>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0408</t>
  </si>
  <si>
    <t>Транспорт</t>
  </si>
  <si>
    <t>0900000</t>
  </si>
  <si>
    <t>Муниципальная программа муниципального образования город Шарыпово  "Развитие транспортной системы муниципального образования "город Шарыпово Красноярского края"</t>
  </si>
  <si>
    <t>0920000</t>
  </si>
  <si>
    <t>Подпрограмма "Повышение безопасности дорожного движения"</t>
  </si>
  <si>
    <t>0928721</t>
  </si>
  <si>
    <t>Субсидии организациям автомобильного пассажирского транспорта на компенсацию расходов, возникающих в результате небольшой интенсивности пассажиропотоков по муниципальным маршрутам, в рамках подпрограммы "Повышение безопасности дорожного движения"</t>
  </si>
  <si>
    <t>810</t>
  </si>
  <si>
    <t>Субсидии юридическим лицам (кроме некоммерческих организаций), индивидуальным предпринимателям, физическим лицам</t>
  </si>
  <si>
    <t>0409</t>
  </si>
  <si>
    <t>Дорожное хозяйство (дорожные фонды)</t>
  </si>
  <si>
    <t>0910000</t>
  </si>
  <si>
    <t>Подпрограмма "Обеспечение сохранности, модернизация и развитие сети автомобильных дорог"</t>
  </si>
  <si>
    <t>0917508</t>
  </si>
  <si>
    <t>Содержание автомобильных дорог общего пользования местного значения городских округов, городских и сельских поселений за счет дорожного фонда Красноярского края в рамках подпрограммы "Обеспечение сохранности, модернизация и развитие сети автомобильных дорог"</t>
  </si>
  <si>
    <t>0917743</t>
  </si>
  <si>
    <t>Развитие и модернизация автомобильных дорог местного значения городских округов, городских и сельских поселений за счет краевого бюджета в рамках подпрограммы "Обеспечение сохранности, модернизация и развитие сети автомобильных дорог"</t>
  </si>
  <si>
    <t>0918578</t>
  </si>
  <si>
    <t>Cодержание автомобильных дорог общего пользования местного значения городских округов, городских и сельских поселений за счет средств дорожного фонда города Шарыпово в рамках подпрограммы "Обеспечение сохранности, модернизация и развитие сети автомобильных дорог"</t>
  </si>
  <si>
    <t>0918718</t>
  </si>
  <si>
    <t>Развитие и модернизация автомобильных дорог местного значения городских округов, городских и сельских поселений за счет бюджета города, в рамках подпрограммы "Обеспечение сохранности, модернизация и развитие сети автомобильных дорог"</t>
  </si>
  <si>
    <t>0918719</t>
  </si>
  <si>
    <t>Содержание автомобильных дорог общего пользования местного значения городских округов, городских и сельских поселений за счет средств бюджета города, в рамках подпрограммы "Обеспечение сохранности, модернизация и развитие сети автомобильных дорог"</t>
  </si>
  <si>
    <t>0918754</t>
  </si>
  <si>
    <t>Содержание автомобильных дорог общего пользования местного занчения в части ремонта участка асфальтобетонного покрытия автомобильной дороги по ул.Советской в п.Дубинино в рамках подпрограммы "Обеспечение сохранности, модернизация и развитие сети автомобильных дорог"</t>
  </si>
  <si>
    <t>0927491</t>
  </si>
  <si>
    <t>Приобретение и установка дорожных знаков на участках автодорог местного значения вблизи детского учреждения (школы), на проезжей части которых возможно появление детей, в рамках подпрограммы "Повышение безопасности дорожного движения"</t>
  </si>
  <si>
    <t>0928720</t>
  </si>
  <si>
    <t>Выполнение работ (услуг) по содержанию, ремонту средств регулирования дорожного движения  на участках автодорог местного значения в рамках подпрограммы "Повышение безопасности дорожного движения"</t>
  </si>
  <si>
    <t>0928742</t>
  </si>
  <si>
    <t>Софинансирование мероприятий по приобретению и установке дорожных знаков на участках автодорог местного значения вблизи детского учреждения (школы), на проезжей части которых возможно появление детей, в рамках подпрограммы "Повышение безопасности дорожного движения"</t>
  </si>
  <si>
    <t>0928755</t>
  </si>
  <si>
    <t>Приобретение и установка дорожных знаков на автомобильных дорогах местного значения, в рамках подпрограммы "Повышение безопасности дорожного движения"</t>
  </si>
  <si>
    <t>0412</t>
  </si>
  <si>
    <t>Другие вопросы в области национальной экономики</t>
  </si>
  <si>
    <t>0800000</t>
  </si>
  <si>
    <t>Муниципальная программа муниципального образования город Шарыпово  "Развитие инвестиционной деятельности малого и среднего предпринимательства на территории муниципального образования гроода Шарыпово"</t>
  </si>
  <si>
    <t>0810000</t>
  </si>
  <si>
    <t>Развитие субъектов малого и среднего предпринимательства в городе Шарыпово</t>
  </si>
  <si>
    <t>0815064</t>
  </si>
  <si>
    <t>Поддержка малого и среднего предпринимательства, включая крестьянские (фермерские) хозяйства, за счет средств федерального бюджета в рамках подпрограммы "Развитие субъектов малого и среднего предпринимательства в городе Шарыпово"</t>
  </si>
  <si>
    <t>0817607</t>
  </si>
  <si>
    <t>Реализация мероприятий, предусмотренных муниципальными программами развития субъектов малого и среднего предпринимательства в рамках подпрограммы "Развитие субъектов малого и среднего предпринимательства в городе Шарыпово"</t>
  </si>
  <si>
    <t>0818562</t>
  </si>
  <si>
    <t>Предоставление субсидий на возмещение части расходов вновь созданным субъектам малого предпринимательства, связанных с приобретением и созданием основных средств и началом предпринимательской деятельности в рамках подпрограммы "Развитие субъектов малого и среднего предпринимательства в городе Шарыпово"</t>
  </si>
  <si>
    <t>0818563</t>
  </si>
  <si>
    <t>Предоставление субсидий на возмещение части затрат субъектам малого и (или) среднего предпринимательства, связанные с приобретением оборудования в целях создания и (или) развития, и (или) модернизации производства товаров в рамках подпрограммы "Развитие субъектов малого и среднего предпринимательства в городе Шарыпово"</t>
  </si>
  <si>
    <t>0818564</t>
  </si>
  <si>
    <t>Предоставление субсидий на возмещение части затрат субъектам малого и (или) среднего предпринимательства на уплату первого взноса (аванса) при заключении договоров лизинга оборудования в рамках подпрограммы "Развитие субъектов малого и среднего предпринимательства в городе Шарыпово"</t>
  </si>
  <si>
    <t>0818565</t>
  </si>
  <si>
    <t>Работа АНО "Агентство поддержки МСБ г.Шарыпово" в рамках подпрограммы "Развитие субъектов малого и среднего предпринимательства в городе Шарыпово"</t>
  </si>
  <si>
    <t>1018566</t>
  </si>
  <si>
    <t>Формирование объектов муниципальной собственности в рамках подпрограммы "Развитие земельно-имущественных отношений"</t>
  </si>
  <si>
    <t>9538574</t>
  </si>
  <si>
    <t>Обеспечение деятельности (оказание услуг) подведомственных учреждений в рамках непрограммных расходов отдельных учреждений муниципального образования за счет доходов от предпринимательской деятельности и от платных услуг</t>
  </si>
  <si>
    <t>9538705</t>
  </si>
  <si>
    <t>Обеспечение деятельности (оказание услуг) подведомственных учреждений в рамках непрограммных расходов отдельных учреждений муниципального образования</t>
  </si>
  <si>
    <t>0500</t>
  </si>
  <si>
    <t>ЖИЛИЩНО-КОММУНАЛЬНОЕ ХОЗЯЙСТВО</t>
  </si>
  <si>
    <t>0501</t>
  </si>
  <si>
    <t>Жилищное хозяйство</t>
  </si>
  <si>
    <t>0318708</t>
  </si>
  <si>
    <t>Установка индивидуальных приборов учета в муниципальных жилых помещения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</si>
  <si>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0318756</t>
  </si>
  <si>
    <t>Долевое финансирование собственников муниципальных жилых помещений по установке общедомовых приборов учета в многоквартирных домах распложенных на территории муниципального образования "город Шарыпово Красноярского края"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</si>
  <si>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0338715</t>
  </si>
  <si>
    <t>Расходы по содержанию и ремонту жилых помещений, предоставляемых по договорам социального найма, договорам найма жилых помещений муниципального жилищного фонда в рамках подпрограммы  "Обеспечение условий реализации программы и прочие мероприятия"</t>
  </si>
  <si>
    <t>0338764</t>
  </si>
  <si>
    <t>Оплата взносов по капитальному ремонту общего имущества в многоквартирных домах за муниципальные жилые помещения в соответствии с Постановлением Правительства Красноярского края от 13.12.2013г. № 656-п "Об установлении минимального размера взноса на капитальный ремонт общего имущества в многоквартирных домах, расположенных на территории Красноярского края, на 2014-2016 годы" в рамках подпрограммы "Обеспечение реализации муниципальной программы и прочие мероприятия"</t>
  </si>
  <si>
    <t>9550000</t>
  </si>
  <si>
    <t>Расходы, связанные с уплатой государственной пошлины, обжалованием судебных актов и исполнением судебных актов по искам к муниципальному образованию за счет казны муниципального образования (за исключением судебных актов о взыскании денежных средств в порядке субсидиарной ответственности главных распорядителей средств бюджета города)  в рамках непрограммных расходов отдельных учреждений муниципального образования</t>
  </si>
  <si>
    <t>9558577</t>
  </si>
  <si>
    <t>Оплата исполнительного листа по делу № А33-1013/2013 от 15 августа 2013 года</t>
  </si>
  <si>
    <t>9558761</t>
  </si>
  <si>
    <t>Оплата исполнительного листа по делу № А33-22523/2013 от 16 мая 2014 года</t>
  </si>
  <si>
    <t>0502</t>
  </si>
  <si>
    <t>Коммунальное хозяйство</t>
  </si>
  <si>
    <t>0318749</t>
  </si>
  <si>
    <t>Оплата работ (услуг) на ремонт систем теплоснабжения в рамках подпрограммы "Энергосбережение и повышение энергетической эффективности в муниципальном образовании "город Шарыпово Красноярского края"</t>
  </si>
  <si>
    <t>0337578</t>
  </si>
  <si>
    <t>Реализация временных мер поддержки населения в целях обеспечения доступности коммунальных услуг в рамках подпрограммы "Обеспечение условий реализации программы и прочие мероприятия"</t>
  </si>
  <si>
    <t>300</t>
  </si>
  <si>
    <t>Социальное обеспечение и иные выплаты населению</t>
  </si>
  <si>
    <t>310</t>
  </si>
  <si>
    <t>Публичные нормативные социальные выплаты гражданам</t>
  </si>
  <si>
    <t>0338716</t>
  </si>
  <si>
    <t>Субсидии на возмещение разницы между экономически обоснованными расходами по содержанию и эксплуатации бани поселка Дубинино в рамках подпрограммы  "Обеспечение условий реализации программы и прочие мероприятия"</t>
  </si>
  <si>
    <t>0503</t>
  </si>
  <si>
    <t>Благоустройство</t>
  </si>
  <si>
    <t>0320000</t>
  </si>
  <si>
    <t>Подпрограмма "Организация проведения работ (услуг) по благоустройству города"</t>
  </si>
  <si>
    <t>0327741</t>
  </si>
  <si>
    <t>Реализация проектов по благоустройству территорий поселений, городских округов в рамках подпрограммы "Организация проведения работ (услуг) по благоустройству города"</t>
  </si>
  <si>
    <t>0328700</t>
  </si>
  <si>
    <t>Оплата услуг за потребленную электрическую энергию (уличное освещение) в рамках подпрограммы "Организация проведения работ (услуг) по благоустройству города"</t>
  </si>
  <si>
    <t>0328701</t>
  </si>
  <si>
    <t>Оплата услуг на содержание, ремонт оборудования уличного освещения в рамках подпрограммы "Организация проведения работ (услуг) по благоустройству города"</t>
  </si>
  <si>
    <t>0328702</t>
  </si>
  <si>
    <t>Оплата работ (услуг) в части озеления муниципального образования в рамках подпрограммы "Организация проведения работ (услуг) по благоустройству города"</t>
  </si>
  <si>
    <t>0328706</t>
  </si>
  <si>
    <t>Оплата работ (услуг) по организации и содержанию мест захоронения в рамках подпрограммы "Организация проведения работ (услуг) по благоустройству города"</t>
  </si>
  <si>
    <t>0328707</t>
  </si>
  <si>
    <t>Оплата работ (услуг) по содержанию и ремонту имущества в рамках подпрограммы "Организация проведения работ (услуг) по благоустройству города"</t>
  </si>
  <si>
    <t>0328709</t>
  </si>
  <si>
    <t>Долевое финансирование мероприятий на реализацию проектов по благоустройству территорий поселений, городских округов за счет бюджета города в рамках подпрограммы "Организация проведения работ (услуг) по благоустройству города"</t>
  </si>
  <si>
    <t>0328710</t>
  </si>
  <si>
    <t>Финансовое обеспечение прочих мероприятий в области благоустройства в рамках подпрограммы "Организация проведения работ (услуг) по благоустройству города"</t>
  </si>
  <si>
    <t>0328711</t>
  </si>
  <si>
    <t>Оплата работ (услуг) по подготовке и организации городских праздников в рамках подпрограммы "Организация проведения работ (услуг) по благоустройству города"</t>
  </si>
  <si>
    <t>0328745</t>
  </si>
  <si>
    <t>Оплата работ (услуг) на ремонт сетей уличного освещения и пешеходной дорожки п.Дубинино в рамках подпрограммы "Организация проведения работ (услуг) по благоустройству города"</t>
  </si>
  <si>
    <t>0328746</t>
  </si>
  <si>
    <t>Оплата работ (услуг) по подготовке и организации городских праздников от поступивших средств, неносящих целевой характер в рамках подпрограммы "Организация проведения работ (услуг) по благоустройству города"</t>
  </si>
  <si>
    <t>0505</t>
  </si>
  <si>
    <t>Другие вопросы в области жилищно-коммунального хозяйства</t>
  </si>
  <si>
    <t>600</t>
  </si>
  <si>
    <t>Предоставление субсидий федеральным бюджетным, автономным учреждениям и иным некоммерческим организациям</t>
  </si>
  <si>
    <t>620</t>
  </si>
  <si>
    <t>Субсидии автономным учреждениям</t>
  </si>
  <si>
    <t>0318743</t>
  </si>
  <si>
    <t>Софинансирование мероприятий по проведению обязательного энергетического обследования</t>
  </si>
  <si>
    <t>0328703</t>
  </si>
  <si>
    <t>Оплата работ (услуг) по выкосу территории муниципального образования в рамках подпрограммы "Организация проведения работ (услуг) по благоустройству города"</t>
  </si>
  <si>
    <t>0331021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</si>
  <si>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t>
  </si>
  <si>
    <t>0331022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</si>
  <si>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"Обеспечение реализации муниципальной программы и прочие мероприятия"</t>
  </si>
  <si>
    <t>0337422</t>
  </si>
  <si>
    <t>Разработка схем водоснабжения и водоотведения в рамках подпрограммы Обеспечение реализации муниципальной программы и прочие мероприятия"</t>
  </si>
  <si>
    <t>0337571</t>
  </si>
  <si>
    <t>Финансирование (возмещение)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подпрограммы "Обеспечение условий реализации программы и прочие мероприятия"</t>
  </si>
  <si>
    <t>0338705</t>
  </si>
  <si>
    <t>Обеспечение деятельности (оказание услуг) подведомственных учреждений в сфере жилищно-коммунального хозяйства в рамках подпрограммы "Обеспечение условий реализации программы и прочие мероприятия"</t>
  </si>
  <si>
    <t>0338714</t>
  </si>
  <si>
    <t>Долевое финансирование (возмещение) расходов по капитальному ремонту, реконструкции находящихся в муниципальной собственности объектов коммунальной инфраструктуры, источников тепловой энергии и тепловых сетей, объектов электросетевого хозяйства и источников электрической энергии, а также на приобретение технологического оборудования, спецтехники для обеспечения функционирования систем теплоснабжения, электроснабжения, водоснабжения, водоотведения и очистки сточных вод в рамках подпрограммы "Обеспечение условий реализации программы и прочие мероприятия"</t>
  </si>
  <si>
    <t>0418730</t>
  </si>
  <si>
    <t>Выполнение отдельных мероприятий по проведению заключительной дезинфекции в местах (очагах) возникновения инфекционных заболеваний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</si>
  <si>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0418752</t>
  </si>
  <si>
    <t>Комплекс проводимых неспецифических мероприятий, направленных на предупреждение распространения и ликвидацию вспышек инфекционных заболеваний в части оплаты работ (услуг) по дератизации</t>
  </si>
  <si>
    <t>0418753</t>
  </si>
  <si>
    <t>Комплекс проводимых неспецифических мероприятий, направленных на предупреждение распространения и ликвидацию вспышек инфекционных заболеваний в части оплаты работ (услуг) по дезинсекции</t>
  </si>
  <si>
    <t>0700</t>
  </si>
  <si>
    <t>ОБРАЗОВАНИЕ</t>
  </si>
  <si>
    <t>0701</t>
  </si>
  <si>
    <t>Дошкольное образование</t>
  </si>
  <si>
    <t>0100000</t>
  </si>
  <si>
    <t>Муниципальная программа муниципального образования город Шарыпово "Развитие образования муниципального образования город Шарыпово Красноярского края"</t>
  </si>
  <si>
    <t>0110000</t>
  </si>
  <si>
    <t>Подпрограмма "Развитие дошкольного, общего и дополнительного образования"</t>
  </si>
  <si>
    <t>0111021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</si>
  <si>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дошкольного, общего и дополнительного образования"</t>
  </si>
  <si>
    <t>610</t>
  </si>
  <si>
    <t>Субсидии бюджетным учреждениям</t>
  </si>
  <si>
    <t>0111022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</si>
  <si>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"Развитие дошкольного, общего и дополнительного образования"</t>
  </si>
  <si>
    <t>0115059</t>
  </si>
  <si>
    <t>Модернизация региональных систем дошкольного образования за счет федерального бюджета в рамках подпрограммы "Развитие дошкольного, общего и дополнительного образования"</t>
  </si>
  <si>
    <t>0117421</t>
  </si>
  <si>
    <t>Финансовое обеспечение расходов на введение дополнительных мест в системе дошкольного образования детей посредством реконструкции и капитального ремонта зданий под дошкольные образовательные учреждения, реконструкции и капитального ремонта зданий образовательных учреждений для создания условий, позволяющих реализовать основную общеобразовательную программу дошкольного образования детей, а также приобретение оборудования, мебели в рамках подпрограммы "Развитие дошкольного, общего и дополнительного образования"</t>
  </si>
  <si>
    <t>0117511</t>
  </si>
  <si>
    <t>Обеспечение муниципальных учреждений на реализацию ими отдельных расходных обязательств в рамках подпрограммы "Развитие дошкольного, общего и дополнительного образования"</t>
  </si>
  <si>
    <t>0117557</t>
  </si>
  <si>
    <t>Финансовое обеспечение расходов на строительство и реконструкцию зданий дошкольных образовательных учреждений по разработанной проектно-сметной документации в рамках подпрограммы "Развитие дошкольного, общего и дополнительного образования"</t>
  </si>
  <si>
    <t>0117558</t>
  </si>
  <si>
    <t>Выплаты младшим воспитателям и помощникам воспитателей в муниципальных образовательных учреждениях, реализующих основную общеобразовательную программу дошкольного образования детей, в рамках подпрограммы "Развитие дошкольного, общего и дополнительного образования"</t>
  </si>
  <si>
    <t>0117588</t>
  </si>
  <si>
    <t>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образования, в муниципальных общеобразовательных организациях в рамках подпрограммы "Развитие дошкольного, общего и дополнительного образования"</t>
  </si>
  <si>
    <t>0117746</t>
  </si>
  <si>
    <t>Осуществление (возмещение) расходов, направленных на создание безопасных и комфортных условий функционирования объектов муниципальной собственности, развитие муниципальных учреждений в рамках подпрограммы "Развитие дошкольного, общего и дополнительного образования"</t>
  </si>
  <si>
    <t>0118501</t>
  </si>
  <si>
    <t>Обеспечение деятельности (оказание услуг) подведомственных дошкольных образовательных учреждений в рамках подпрограммы "Развитие дошкольного, общего и дополнительного образования"</t>
  </si>
  <si>
    <t>0118502</t>
  </si>
  <si>
    <t>Выплаты младшим воспитателям и помощникам воспитателей в муниципальных образовательных учреждениях, реализующих основную общеобразовательную программу дошкольного образования детей, в рамках подпрограммы "Развитие дошкольного, общего и дополнительного образования" за счет средств бюджета города</t>
  </si>
  <si>
    <t>0118503</t>
  </si>
  <si>
    <t>Организация питания детей в группах предшкольного образования в рамках подпрограммы "Развитие дошкольного, общего и дополнительного образования"</t>
  </si>
  <si>
    <t>0118519</t>
  </si>
  <si>
    <t>Обеспечение деятельности (оказание услуг) подведомственных дошкольных образовательных учреждений в части обеспечения питания детей в рамках подпрограммы "Развитие дошкольного, общего и дополнительного образования"</t>
  </si>
  <si>
    <t>0118739</t>
  </si>
  <si>
    <t>Софинансирование расходов на введение дополнительных мест в системе дошкольного образования детей посредством реконструкции и капитального ремонта зданий под дошкольные образовательные учреждения, реконструкции и капитального ремонта зданий образовательных учреждений для создания условий, позволяющих реализовать основную общеобразовательную программу дошкольного образования детей, а также приобретение оборудования, мебели в рамках подпрограммы "Развитие дошкольного, общего и дополнительного образования"</t>
  </si>
  <si>
    <t>0118759</t>
  </si>
  <si>
    <t>Долевое финансирование на осуществление (возмещение) расходов, направленных на создание безопасных и комфортных условий функционирования объектов муниципальной собственности, развитие муниципальных учреждений в рамках подпрограммы "Развитие дошкольного, общего и дополнительного образования"</t>
  </si>
  <si>
    <t>0702</t>
  </si>
  <si>
    <t>Общее образование</t>
  </si>
  <si>
    <t>0111031</t>
  </si>
  <si>
    <t>Персональные выплаты, устанавливаемые в целях повышения оплаты труда молодым специалистам в рамках подпрограммы "Развитие дошкольного, общего и дополнительного образования"</t>
  </si>
  <si>
    <t>0112515</t>
  </si>
  <si>
    <t>Модернизация материально-технической базы муниципальных образовательных учреждений дополнительного образования детей и муниципальных общеобразовательных учреждений, реализующих образовательные программы дополнительного образования детей технической направленности: авиа-, авто-, судомоделирование, мотоконструирование, мотоспорт, трассовый моделизм, картинг, начальное техническое моделирование, техническое макетирование, радиоспорт, радиоэлектроника, ракетостроение, робототехника и легоконструирование, научно-техническая проектно-исследовательская деятельность, проведенного в 2013 году в рамках подпрограммы "Развитие дошкольного, общего и дополнительного образования"</t>
  </si>
  <si>
    <t>0117564</t>
  </si>
  <si>
    <t>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 соответствии с подпунктом 3 пункта 1 статьи 8 Закона Российской Федерации от 29 декабря 2012 года № 273-ФЗ "Об образовании в Российской Федерации", пунктом 6 статьи 8 Закона края "Об образовании" на 2014 год и плановый период 2015 - 2016 годов в рамках подпрограммы "Развитие дошкольного, общего и дополнительного образования"</t>
  </si>
  <si>
    <t>0117566</t>
  </si>
  <si>
    <t>Реализация государственных полномочий на обеспечение питанием детей, обучающихся в муниципальных и частных образовательных организациях, реализующих основные общеобразовательные программы, без взимания платы в рамках подпрограммы "Развитие дошкольного, общего и дополнительного образования"</t>
  </si>
  <si>
    <t>0118504</t>
  </si>
  <si>
    <t>Обеспечение деятельности (оказание услуг) подведомственных общеобразовательных учреждений в рамках подпрограммы "Развитие дошкольного, общего и дополнительного образования"</t>
  </si>
  <si>
    <t>0118505</t>
  </si>
  <si>
    <t>Обеспечение деятельности (оказание услуг) подведомственных учреждений дополнительного образования в рамках подпрограммы "Развитие дошкольного, общего и дополнительного образования"</t>
  </si>
  <si>
    <t>0118509</t>
  </si>
  <si>
    <t>Подготовка общеобразовательных учреждений города Шарыпово к началу учебного года в рамках подпрограммы "Развитие дошкольного, общего и дополнительного образования"</t>
  </si>
  <si>
    <t>0118734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</si>
  <si>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"Развитие дошкольного, общего и дополнительного образования"</t>
  </si>
  <si>
    <t>0118737</t>
  </si>
  <si>
    <t>Софинансирование расходов на обеспечение муниципальных учреждений на реализацию ими отдельных расходных обязательств в рамках подпрограммы "Развитие дошкольного, общего и дополнительного образования"</t>
  </si>
  <si>
    <t>0118745</t>
  </si>
  <si>
    <t>Оплата работ (услуг) по устранению предписаний надзорных органов подведомственными муниципальными учреждениями города в рамках подпрограммы "Развитие дошкольного, общего и дополнительного образования"</t>
  </si>
  <si>
    <t>0118747</t>
  </si>
  <si>
    <t>Обеспечение деятельности (оказание услуг) подведомственных общеобразовательных учреждений от поступивших средств, неносящих целевой характер в рамках подпрограммы "Развитие дошкольного, общего и дополнительного образования"</t>
  </si>
  <si>
    <t>0120000</t>
  </si>
  <si>
    <t>Подпрограмма "Выявление и сопровождение одаренных детей"</t>
  </si>
  <si>
    <t>0128507</t>
  </si>
  <si>
    <t>Организация и проведение ежегодного городского театрального фестиваля "Лицедеи" в рамках подпрограммы "Выявление и сопровождение одаренных детей"</t>
  </si>
  <si>
    <t>0530000</t>
  </si>
  <si>
    <t>Подпрограмма "Обеспечение условий реализации программы и прочие мероприятия"</t>
  </si>
  <si>
    <t>0531021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</si>
  <si>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условий реализации программы и прочие мероприятия"</t>
  </si>
  <si>
    <t>0531022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</si>
  <si>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"Обеспечение условий реализации программы и прочие мероприятия"</t>
  </si>
  <si>
    <t>0531031</t>
  </si>
  <si>
    <t>Персональные выплаты, устанавливаемые в целях повышения оплаты труда молодым специалистам в рамках подпрограммы "Обеспечение условий реализации программы и прочие мероприятия"</t>
  </si>
  <si>
    <t>0538527</t>
  </si>
  <si>
    <t>Обеспечение деятельности (оказание услуг) подведомственных учреждений дополнительного образования в рамках подпрограммы "Обеспечение условий реализации программы и прочие мероприятия"</t>
  </si>
  <si>
    <t>0538528</t>
  </si>
  <si>
    <t>Мероприятия по переподготовке и повышению квалификации в рамках подпрограммы "Обеспечение условий реализации программы и прочие мероприятия"</t>
  </si>
  <si>
    <t>0538531</t>
  </si>
  <si>
    <t>Обеспечение деятельности (оказание услуг) подведомственных учреждений в сфере культуры в рамках подпрограммы "Обеспечение условий реализации программы и прочие мероприятия"</t>
  </si>
  <si>
    <t>0538532</t>
  </si>
  <si>
    <t>Обеспечение безопасности подведомственных учреждений в рамках подпрограммы "Обеспечение условий реализации программы и прочие мероприятия"</t>
  </si>
  <si>
    <t>0538579</t>
  </si>
  <si>
    <t>Проведение текущего и капитального ремонта объектов социальной сферы муниципального образования г. Шарыпово в рамках подпрограммы "Обеспечение условий реализации программы и прочие мероприятия"</t>
  </si>
  <si>
    <t>0538734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</si>
  <si>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"Обеспечение условий реализации программы и прочие мероприятия"</t>
  </si>
  <si>
    <t>0600000</t>
  </si>
  <si>
    <t>Муниципальная программа муниципального образования город Шарыпово  "Развитие физической культуры и спорта в городе Шарыпово"</t>
  </si>
  <si>
    <t>0620000</t>
  </si>
  <si>
    <t>Подпрограмма "Развитие детско-юношеского спорта и системы подготовки спортивного резерва"</t>
  </si>
  <si>
    <t>0621021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</si>
  <si>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"Развитие детско-юношеского спорта и системы подготовки спортивного резерва"</t>
  </si>
  <si>
    <t>0621022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</si>
  <si>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"Развитие детско-юношеского спорта и системы подготовки спортивного резерва"</t>
  </si>
  <si>
    <t>0621031</t>
  </si>
  <si>
    <t>Персональные выплаты, устанавливаемые в целях повышения оплаты труда молодым специалистам в рамках подпрограммы "Развитие детско-юношеского спорта и системы подготовки спортивного резерва"</t>
  </si>
  <si>
    <t>0622520</t>
  </si>
  <si>
    <t>Расходы на оснащение муниципальных учреждений физкультурно-спортивной направленности спортивным инвентарем, оборудованием, спортивной одеждой и обувью, проведенного в 2013 году, в рамках подпрограммы "Развитие детско-юношеского спорта и системы подготовки спортивного резерва"</t>
  </si>
  <si>
    <t>0628528</t>
  </si>
  <si>
    <t>Мероприятия по переподготовке и повышению квалификации в рамках подпрограммы "Развитие детско-юношеского спорта и системы подготовки спортивного резерва"</t>
  </si>
  <si>
    <t>0628542</t>
  </si>
  <si>
    <t>Обеспечение деятельности (оказание услуг) подведомственных учреждений дополнительного образования в рамках подпрограммы "Развитие детско-юношеского спорта и системы подготовки спортивного резерва"</t>
  </si>
  <si>
    <t>0628543</t>
  </si>
  <si>
    <t>Финансовое обеспечение участия лучших спортсменов в соревнованиях различного уровня в рамках подпрограммы "Развитие детско-юношеского спорта и системы подготовки спортивного резерва"</t>
  </si>
  <si>
    <t>0628544</t>
  </si>
  <si>
    <t>Прочие мероприятия в сфере спортивного совершенствования в рамках подпрограммы "Развитие детско-юношеского спорта и системы подготовки спортивного резерва"</t>
  </si>
  <si>
    <t>0628734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</si>
  <si>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"Развитие детско-юношеского спорта и системы подготовки спортивного резерва"</t>
  </si>
  <si>
    <t>0630000</t>
  </si>
  <si>
    <t>Подпрограмма "Развитие массовых видов спорта среди детей и подростков в системе подготовки спортивного резерва"</t>
  </si>
  <si>
    <t>0632520</t>
  </si>
  <si>
    <t>Расходы на оснащение муниципальных учреждений физкультурно-спортивной направленности спортивным инвентарем, оборудованием, спортивной одеждой и обувью, проведенного в 2013 году, в рамках подпрограммы "Развитие массовых видов спорта среди детей и подростков в системе подготовки спортивного резерва"</t>
  </si>
  <si>
    <t>0637436</t>
  </si>
  <si>
    <t>Расходы муниципального образования на приобретение спортивного специализированного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учреждениях дополнительного образования детей физкультурно-спортивной направленности в рамках подпрограммы "Развитие массовых видов спорта среди детей и подростков в системе подготовки спортивного резерва"</t>
  </si>
  <si>
    <t>0637702</t>
  </si>
  <si>
    <t>Приобретение специального спортивного инвентаря, оборудования, спортивной одежды и обуви для занятий адаптивной физической культурой и спортом инвалидов в рамках подпрограммы "Развитие массовых видов спорта среди детей и подростков в системе подготовки спортивного резерва"</t>
  </si>
  <si>
    <t>0638528</t>
  </si>
  <si>
    <t>Мероприятия по переподготовке и повышению квалификации в рамках подпрограммы "Развитие массовых видов спорта среди детей и подростков в системе подготовки спортивного резерва"</t>
  </si>
  <si>
    <t>0638542</t>
  </si>
  <si>
    <t>Обеспечение деятельности (оказание услуг) подведомственных учреждений дополнительного образования в рамках подпрограммы "Развитие массовых видов спорта среди детей и подростков в системе подготовки спортивного резерва"</t>
  </si>
  <si>
    <t>0638543</t>
  </si>
  <si>
    <t>Финансовое обеспечение участия лучших спортсменов в соревнованиях различного уровня в рамках подпрограммы "Развитие массовых видов спорта среди детей и подростков в системе подготовки спортивного резерва"</t>
  </si>
  <si>
    <t>0638545</t>
  </si>
  <si>
    <t>Мероприятия, направленные на развитие адаптивной физической культуры в рамках подпрограммы "Развитие массовых видов спорта среди детей и подростков в системе подготовки спортивного резерва"</t>
  </si>
  <si>
    <t>0638734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</si>
  <si>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"Развитие массовых видов спорта среди детей и подростков в системе подготовки спортивного резерва"</t>
  </si>
  <si>
    <t>0638757</t>
  </si>
  <si>
    <t>Софинансирование расходов на приобретение спортивного специализированного оборудования, инвентаря, экипировки для занятий физической культуры и спортом лиц с ограниченными возможностями здоровья и инвалидов в муниципальных учреждениях дополнительного образования детей физкультурно-спортивной направленности и в 2014 году в рамках подпрограммы "Развитие массовых видов спорта среди детей и подростков в системе подготовки спортивного резерва"</t>
  </si>
  <si>
    <t>0707</t>
  </si>
  <si>
    <t>Молодежная политика и оздоровление детей</t>
  </si>
  <si>
    <t>0130000</t>
  </si>
  <si>
    <t>Подпрограмма "Развитие в городе Шарыпово системы отдыха, оздоровления и занятости детей"</t>
  </si>
  <si>
    <t>0137441</t>
  </si>
  <si>
    <t>Финансовая поддержка муниципальных учреждений, иных муниципальных организаций,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</si>
  <si>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0137443</t>
  </si>
  <si>
    <t>Финансовое обеспечение расходов на приобретение и монтаж модульных зданий медицинских пунктов в муниципальных учреждениях, иных муниципальных организациях,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</si>
  <si>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0137444</t>
  </si>
  <si>
    <t>Приобретение и монтаж модульных зданий жилых корпусов (корпусов для реализации образовательных программ) в муниципальных учреждениях, иных муниципальных организациях,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</si>
  <si>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0137582</t>
  </si>
  <si>
    <t>Оплата стоимости набора продуктов питания или готовых блюд и их транспортировку в лагерях с дневным пребыванием детей в рамках подпрограммы "Развитие в городе Шарыпово системы отдыха, оздоровления и занятости детей"</t>
  </si>
  <si>
    <t>0137584</t>
  </si>
  <si>
    <t>Выплаты отдельным категориям работников муниципальных загородных оздоровительных лагерей, на оплату услуг по санитарно-эпидемиологической оценке обстановки в муниципальных загородных оздоровительных лагерях, оказанных на договорной основе в рамках подпрограммы "Развитие в городе Шарыпово системы отдыха, оздоровления и занятости детей"</t>
  </si>
  <si>
    <t>0137585</t>
  </si>
  <si>
    <t>Организация отдыха, оздоровления и занятости детей в муниципальных загородных оздоровительных лагерях в рамках подпрограммы "Развитие в городе Шарыпово системы отдыха, оздоровления и занятости детей"</t>
  </si>
  <si>
    <t>0138510</t>
  </si>
  <si>
    <t>Организация летнего отдыха, оздоровления и занятости детей  в рамках подпрограммы "Развитие в городе Шарыпово системы отдыха, оздоровления и занятости детей"</t>
  </si>
  <si>
    <t>0138511</t>
  </si>
  <si>
    <t>Оплата стоимости набора продуктов питания или готовых блюд и их транспортировку в лагерях с дневным пребыванием детей в рамках подпрограмма "Развитие в городе Шарыпово системы отдыха, оздоровления и занятости детей" за счет средств бюджета города</t>
  </si>
  <si>
    <t>0138512</t>
  </si>
  <si>
    <t>Организация отдыха, оздоровления и занятости детей в муниципальных загородных оздоровительных лагерях в рамках подпрограммы "Развитие в городе Шарыпово системы отдыха, оздоровления и занятости детей" за счет бюджета города</t>
  </si>
  <si>
    <t>0138513</t>
  </si>
  <si>
    <t>Выплаты отдельным категориям работников муниципальных загородных оздоровительных лагерей, на оплату услуг по санитарно-эпидемиологической оценке обстановки в муниципальных загородных оздоровительных лагерях, оказанных на договорной основе в рамках подпрограммы "Развитие в городе Шарыпово системы отдыха, оздоровления и занятости детей" за счет бюджета города</t>
  </si>
  <si>
    <t>0138514</t>
  </si>
  <si>
    <t>Оплата стоимости путевок для детей в краевые государственные и негосударственные организации отдыха, оздоровления и занятости детей, зарегистрированные на территории края, муниципальные загородные оздоровительные лагеря в рамках подпрограммы "Развитие в городе Шарыпово системы отдыха, оздоровления и занятости детей" за счет бюджета города</t>
  </si>
  <si>
    <t>0138740</t>
  </si>
  <si>
    <t>Софинансирование расходов на приобретение и монтаж модульных зданий медицинских пунктов в муниципальных учреждениях, иных муниципальных организациях,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</si>
  <si>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0138758</t>
  </si>
  <si>
    <t>Софинансирование на финансовую поддержку муниципальных учреждений, иных муниципальных организаций, оказывающих услуги по отдыху, оздоровлению и занятости детей, в рамках подпрограммы "Развитие в городе Шарыпово системы отдыха, оздоровления и занятости детей"</t>
  </si>
  <si>
    <t>0200000</t>
  </si>
  <si>
    <t>Муниципальная программа муниципального образования город Шарыпово  "Социальная поддержка населения города Шарыпово"</t>
  </si>
  <si>
    <t>0240000</t>
  </si>
  <si>
    <t>Подпрограмма "Обеспечение реализации муниципальной целевой программы и прочие мероприятия"</t>
  </si>
  <si>
    <t>0248510</t>
  </si>
  <si>
    <t>Организация летнего отдыха, оздоровления и занятости детей  в рамках подпрограммы "Обеспечение реализации муниципальной целевой программы и прочие мероприятия"</t>
  </si>
  <si>
    <t>0538510</t>
  </si>
  <si>
    <t>Организация летнего отдыха, оздоровления и занятости детей  в рамках подпрограммы "Обеспечение условий реализации программы и прочие мероприятия"</t>
  </si>
  <si>
    <t>0638510</t>
  </si>
  <si>
    <t>Организация летнего отдыха, оздоровления и занятости детей  в рамках подпрограммы "Развитие массовых видов спорта среди детей и подростков в системе подготовки спортивного резерва"</t>
  </si>
  <si>
    <t>0640000</t>
  </si>
  <si>
    <t>Подпрограмма "Управление развитием отрасли физической культуры и спорта"</t>
  </si>
  <si>
    <t>0648516</t>
  </si>
  <si>
    <t>Руководство и управление в сфере установленных функций органов местного самоуправления в рамках подпрограммы "Управление развитием отрасли физической культуры и спорта"</t>
  </si>
  <si>
    <t>0648554</t>
  </si>
  <si>
    <t>Муниципальный конкурс грантовых программ в рамках подпрограммы "Управление развитием отрасли физической культуры и спорта"</t>
  </si>
  <si>
    <t>0700000</t>
  </si>
  <si>
    <t>Муниципальная программа муниципального образования город Шарыпово  "Молодежь города Шарыпово в ХХI веке"</t>
  </si>
  <si>
    <t>0710000</t>
  </si>
  <si>
    <t>Подпрограмма "Вовлечение молодежи в социальную практику"</t>
  </si>
  <si>
    <t>0711021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</si>
  <si>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"Вовлечение молодежи в социальную практику"</t>
  </si>
  <si>
    <t>0711022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</si>
  <si>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"Вовлечение молодежи в социальную практику"</t>
  </si>
  <si>
    <t>0711031</t>
  </si>
  <si>
    <t>Персональные выплаты, устанавливаемые в целях повышения оплаты труда молодым специалистам в рамках подпрограммы "Вовлечение молодежи в социальную практику"</t>
  </si>
  <si>
    <t>0717456</t>
  </si>
  <si>
    <t>Поддержка деятельности муниципальных молодежных центров в рамках подпрограммы "Вовлечение молодежи в социальную практику"</t>
  </si>
  <si>
    <t>0717457</t>
  </si>
  <si>
    <t>Финансовое обеспечение расходов на поддержку муниципальных программ по работе с молодежью в рамках подпрограммы "Вовлечение молодежи в социальную практику"</t>
  </si>
  <si>
    <t>0718550</t>
  </si>
  <si>
    <t>Организация и поддержка деятельности молодежного общественного Совета при Главе города в рамках подпрограммы "Вовлечение молодежи в социальную практику"</t>
  </si>
  <si>
    <t>0718551</t>
  </si>
  <si>
    <t>Мероприятия, направленные на реализацию молодежной политики в рамках подпрограммы "Вовлечение молодежи в социальную практику"</t>
  </si>
  <si>
    <t>0718552</t>
  </si>
  <si>
    <t>Обеспечение деятельности (оказание услуг) подведомственных молодежных центров в рамках подпрограммы "Вовлечение молодежи в социальную практику"</t>
  </si>
  <si>
    <t>0718553</t>
  </si>
  <si>
    <t>Поддержка деятельности муниципальных молодежных центров в рамках подпрограммы "Вовлечение молодежи в социальную практику" за счет бюджета города</t>
  </si>
  <si>
    <t>0718554</t>
  </si>
  <si>
    <t>Муниципальный  конкурс грантовых программ в рамках подпрограммы "Вовлечение молодежи в социальную практику"</t>
  </si>
  <si>
    <t>0718555</t>
  </si>
  <si>
    <t>Реализация мероприятий по трудовому воспитанию несовершеннолетних в рамках подпрограммы "Вовлечение молодежи в социальную практику"</t>
  </si>
  <si>
    <t>0718576</t>
  </si>
  <si>
    <t>Организация работы с детьми и молодежью муниципального образования город Шарыпово по профилактике потребления наркотических средств и алкоголя в рамках подпрограммы "Вовлечение молодежи в социальную практику"</t>
  </si>
  <si>
    <t>0720000</t>
  </si>
  <si>
    <t>Подпрограмма "Патриотическое воспитание молодежи города Шарыпово"</t>
  </si>
  <si>
    <t>0728551</t>
  </si>
  <si>
    <t>Мероприятия, направленные на реализацию молодежной политики в рамках подпрограммы "Патриотическое воспитание молодежи города Шарыпово"</t>
  </si>
  <si>
    <t>0728556</t>
  </si>
  <si>
    <t>Развитие системы патриотического воспитания в рамках деятельности муниципальных молодежных центров в рамках подпрограммы "Патриотическое воспитание молодежи города Шарыпово" за счет бюджета города</t>
  </si>
  <si>
    <t>0728557</t>
  </si>
  <si>
    <t>Развитие добровольчества в рамках деятельности муниципальных молодежных центров в рамках подпрограммы "Патриотическое воспитание молодежи города Шарыпово" за счет бюджета города</t>
  </si>
  <si>
    <t>0728558</t>
  </si>
  <si>
    <t>Поддержка молодежного патриотического объединения "Щит" в рамках подпрограммы "Патриотическое воспитание молодежи города Шарыпово"</t>
  </si>
  <si>
    <t>0709</t>
  </si>
  <si>
    <t>Другие вопросы в области образования</t>
  </si>
  <si>
    <t>0128508</t>
  </si>
  <si>
    <t>Проведение муниципальной церемонии "Успех года" в рамках подпрограммы "Выявление и сопровождение одаренных детей"</t>
  </si>
  <si>
    <t>0150000</t>
  </si>
  <si>
    <t>Подпрограмма "Обеспечение реализации муниципальной программы и прочие мероприятия в области образования"</t>
  </si>
  <si>
    <t>0151021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</si>
  <si>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"Обеспечение реализации муниципальной программы и прочие мероприятия в области образования"</t>
  </si>
  <si>
    <t>0151022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</si>
  <si>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"Обеспечение реализации муниципальной программы и прочие мероприятия в области образования""</t>
  </si>
  <si>
    <t>0157511</t>
  </si>
  <si>
    <t>Обеспечение муниципальных учреждений на реализацию ими отдельных расходных обязательств в рамках подпрограммы "Обеспечение реализации муниципальной программы и прочие мероприятия в области образования"</t>
  </si>
  <si>
    <t>0157552</t>
  </si>
  <si>
    <t>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"Обеспечение реализации муниципальной программы и прочие мероприятия в области образования"</t>
  </si>
  <si>
    <t>0158516</t>
  </si>
  <si>
    <t>Руководство и управление в сфере установленных функций органов местного самоуправления в рамках подпрограммы "Обеспечение реализации муниципальной программы и прочие мероприятия в области образования"</t>
  </si>
  <si>
    <t>0158517</t>
  </si>
  <si>
    <t>Обеспечение деятельности (оказание услуг) подведомственных учреждений в сфере бухгалтерского учета и отчетности, технического обеспечения в рамках подпрограммы "Обеспечение реализации муниципальной программы и прочие мероприятия в области образования"</t>
  </si>
  <si>
    <t>0158519</t>
  </si>
  <si>
    <t>Обеспечение деятельности (оказание услуг) подведомственных учреждений в сфере информационно-методического обеспечения деятельности образовательных учреждений  в рамках подпрограммы "Обеспечение реализации муниципальной программы и прочие мероприятия в области образования"</t>
  </si>
  <si>
    <t>0158744</t>
  </si>
  <si>
    <t>0800</t>
  </si>
  <si>
    <t>КУЛЬТУРА, КИНЕМАТОГРАФИЯ</t>
  </si>
  <si>
    <t>0801</t>
  </si>
  <si>
    <t>Культура</t>
  </si>
  <si>
    <t>0250000</t>
  </si>
  <si>
    <t>Отдельные мероприятия в рамках муниципальной программы</t>
  </si>
  <si>
    <t>0251095</t>
  </si>
  <si>
    <t>Обеспечение беспрепятственного доступа к муниципальным учреждениям социальной инфраструктуры (устройство внешних пандусов, входных дверей, установка подъемного устройства, замена лифтов, в том числе проведение необходимых согласований, зон оказания услуг, санитарно-гигиенических помещений, прилегающих территорий, оснащение системами с дублирующими световыми устройствами, информационными табло с тактильной пространственно-рельефной информацией и другое) в рамках отдельных мероприятий</t>
  </si>
  <si>
    <t>0255027</t>
  </si>
  <si>
    <t>Мероприятия государственной программы Российской Федерации "Доступная среда" на 2011 - 2015 годы за счет средств федерального бюджета в рамках отдельных мероприятий</t>
  </si>
  <si>
    <t>0258750</t>
  </si>
  <si>
    <t>Софинансирование расходов на обеспечение беспрепятственного доступа к муниципальным учреждениям социальной инфраструктуры (устройство внешних пандусов, входных дверей, установка подъемного устройства, замена лифтов, в том числе проведение необходимых согласований, зон оказания услуг, санитарно-гигиенических помещений, прилегающих территорий, оснащение системами с дублирующими световыми устройствами, информационными табло с тактильной пространственно-рельефной информацией и другое) в рамках отдельных мероприятий</t>
  </si>
  <si>
    <t>0510000</t>
  </si>
  <si>
    <t>Подпрограмма "Сохранение культурного наследия"</t>
  </si>
  <si>
    <t>0511021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</si>
  <si>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"Сохранение культурного наследия"</t>
  </si>
  <si>
    <t>0511022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</si>
  <si>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"Сохранение культурного наследия"</t>
  </si>
  <si>
    <t>0517481</t>
  </si>
  <si>
    <t>Поддержку социокультурных проектов муниципальных учреждений культуры и образовательных учреждений в области культуры в рамках подпрограммы "Сохранение культурного наследия"</t>
  </si>
  <si>
    <t>0518520</t>
  </si>
  <si>
    <t>Обеспечение деятельности (оказание услуг) подведомственных учреждений в рамках подпрограммы "Сохранение культурного наследия"</t>
  </si>
  <si>
    <t>0518521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</si>
  <si>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"Сохранение культурного наследия" за счет бюджета города</t>
  </si>
  <si>
    <t>0518522</t>
  </si>
  <si>
    <t>Обеспечение деятельности (оказание услуг) подведомственных учреждений музейного типа в рамках подпрограммы "Сохранение культурного наследия"</t>
  </si>
  <si>
    <t>0518734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</si>
  <si>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"Сохранение культурного наследия"</t>
  </si>
  <si>
    <t>0518748</t>
  </si>
  <si>
    <t>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"Сохранение культурного наследия"</t>
  </si>
  <si>
    <t>0520000</t>
  </si>
  <si>
    <t>Подпрограмма "Поддержка искусства и народного творчества"</t>
  </si>
  <si>
    <t>0521021</t>
  </si>
  <si>
    <t>Региональные выплаты и выплаты, обеспечивающие уровень заработной платы работников бюджетной сферы не ниже размера минимальной заработной платы (минимального размера оплаты труда) в рамках подпрограммы "Поддержка искусства и народного творчества"</t>
  </si>
  <si>
    <t>0521022</t>
  </si>
  <si>
    <t>Расходы на повышение минимальных размеров окладов, ставок заработной платы работников бюджетной сферы, которым предоставляется региональная выплата, с 1 октября 2014 года на 10 процентов в рамках подпрограммы "Поддержка искусства и народного творчества"</t>
  </si>
  <si>
    <t>0521031</t>
  </si>
  <si>
    <t>Персональные выплаты, устанавливаемые в целях повышения оплаты труда молодым специалистам в рамках подпрограммы "Поддержка искусства и народного творчества"</t>
  </si>
  <si>
    <t>0527481</t>
  </si>
  <si>
    <t>Поддержку социокультурных проектов муниципальных учреждений культуры и образовательных учреждений в области культуры в рамках подпрограммы "Поддержка искусства и народного творчества"</t>
  </si>
  <si>
    <t>0527483</t>
  </si>
  <si>
    <t>Поддержка детских клубных формирований в рамках подпрограммы "Поддержка искусства и народного творчества"</t>
  </si>
  <si>
    <t>0528523</t>
  </si>
  <si>
    <t>Обеспечение деятельности (оказание услуг) подведомственных учреждений в сфере театрального искусства в рамках подпрограммы "Поддержка искусства и народного творчества"</t>
  </si>
  <si>
    <t>0528524</t>
  </si>
  <si>
    <t>Обеспечение деятельности (оказание услуг) подведомственных учреждений в сфере театрального искусства студии "Актер - моя профессия" в рамках подпрограммы "Поддержка искусства и народного творчества"</t>
  </si>
  <si>
    <t>0528525</t>
  </si>
  <si>
    <t>Обеспечение деятельности (оказание услуг) подведомственных учреждений в рамках подпрограммы "Поддержка искусства и народного творчества"</t>
  </si>
  <si>
    <t>0528734</t>
  </si>
  <si>
    <t>Финансовое обеспечение расходов, направляемых на повышение размеров оплаты труда отдельных категорий работников муниципальных учреждений в соответствии с указами Президента Российской Федерации в рамках подпрограммы "Поддержка искусства и народного творчества"</t>
  </si>
  <si>
    <t>0528748</t>
  </si>
  <si>
    <t>Софинансирование расходов на поддержку социокультурных проектов муниципальных учреждений культуры и образовательных учреждений в области культуры в рамках подпрограммы "Поддержка искусства и народного творчества"</t>
  </si>
  <si>
    <t>0528760</t>
  </si>
  <si>
    <t>Софинансирование расходов на поддержку детских клубных формирований в рамках подпрограммы "Поддержка искусства и народного творчества"</t>
  </si>
  <si>
    <t>0537488</t>
  </si>
  <si>
    <t>Комплектование книжных фондов библиотек муниципальных образований Красноярского края в рамках подпрограммы "Обеспечение условий реализации программы и прочие мероприятия"</t>
  </si>
  <si>
    <t>0538529</t>
  </si>
  <si>
    <t>Внедрение информационно-коммуникационных технологий в отрасли "культура", развитие информационных ресурсов в рамках подпрограммы "Обеспечение условий реализации программы и прочие мероприятия"</t>
  </si>
  <si>
    <t>0538533</t>
  </si>
  <si>
    <t>Комплектование книжных фондов муниципальных библиотек в рамках подпрограммы "Обеспечение условий реализации программы и прочие мероприятия"</t>
  </si>
  <si>
    <t>0538534</t>
  </si>
  <si>
    <t>Комплектование книжных фондов муниципальных библиотек в рамках подпрограммы "Обеспечение условий реализации программы и прочие мероприятия" за счет бюджета города</t>
  </si>
  <si>
    <t>0538535</t>
  </si>
  <si>
    <t>Софинансирование мероприятий, направленных на комплектование книжных фондов библиотек муниципальных образований Красноярского края в рамках подпрограммы "Обеспечение условий реализации программы и прочие мероприятия"</t>
  </si>
  <si>
    <t>0804</t>
  </si>
  <si>
    <t>Другие вопросы в области культуры, кинематографии</t>
  </si>
  <si>
    <t>0538516</t>
  </si>
  <si>
    <t>Руководство и управление в сфере установленных функций органов местного самоуправления в рамках подпрограммы "Обеспечение условий реализации программы и прочие мероприятия"</t>
  </si>
  <si>
    <t>0538526</t>
  </si>
  <si>
    <t>Обеспечение деятельности (оказание услуг) подведомственных учреждений в сфере бухгалтерского учета и отчетности в рамках подпрограммы "Обеспечение условий реализации программы и прочие мероприятия"</t>
  </si>
  <si>
    <t>0900</t>
  </si>
  <si>
    <t>ЗДРАВООХРАНЕНИЕ</t>
  </si>
  <si>
    <t>0909</t>
  </si>
  <si>
    <t>Другие вопросы в области здравоохранения</t>
  </si>
  <si>
    <t>0417555</t>
  </si>
  <si>
    <t>Организация и проведение акарицидных обработок мест массового отдыха населения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</si>
  <si>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0418575</t>
  </si>
  <si>
    <t>Организация и проведение акарицидных обработок мест массового отдыха населения за счет бюджета города в рамках подпрограммы "Предупреждение, спасение, помощь населению муниципального образования "город Шарыпово Красноярского края" в чрезвычайных ситуациях"</t>
  </si>
  <si>
    <t>1000</t>
  </si>
  <si>
    <t>СОЦИАЛЬНАЯ ПОЛИТИКА</t>
  </si>
  <si>
    <t>1001</t>
  </si>
  <si>
    <t>Пенсионное обеспечение</t>
  </si>
  <si>
    <t>0248561</t>
  </si>
  <si>
    <t>Доплаты к пенсиям государственных служащих субъектов Российской Федерации и муниципальных служащих в рамках подпрограммы "Обеспечение реализации муниципальной целевой программы и прочие мероприятия"</t>
  </si>
  <si>
    <t>1002</t>
  </si>
  <si>
    <t>Социальное обслуживание населения</t>
  </si>
  <si>
    <t>0230000</t>
  </si>
  <si>
    <t>Подпрограмма "Повышение качества и доступности социальных услуг населению"</t>
  </si>
  <si>
    <t>0230151</t>
  </si>
  <si>
    <t>Субвенция на реализацию по содержанию учреждений социального обслуживания населения (в соответствии с Законом края от 10 декабря 2004 года № 12-2705 "О социальном обслуживании населения") в рамках подпрограммы "Повышение качества и доступности социальных услуг населению"</t>
  </si>
  <si>
    <t>1003</t>
  </si>
  <si>
    <t>Социальное обеспечение населения</t>
  </si>
  <si>
    <t>0117554</t>
  </si>
  <si>
    <t>Реализация государственных полномочий на осуществление присмотра и ухода за детьми-инвалидами, детьми-сиротами и детьми, оставшимися без попечения родителей, а также детьми с туберкулезной интоксикацией, обучающимися в муниципальных образовательных организациях, реализующих образовательную программу дошкольного образования, без взимания родительской платы в рамках подпрограммы "Развитие дошкольного, общего и дополнительного образования"</t>
  </si>
  <si>
    <t>0210000</t>
  </si>
  <si>
    <t>Подпрограмма "Своевременное и качественное  исполнение переданных полномочий Красноярского края по социальной поддержке отдельных категорий граждан"</t>
  </si>
  <si>
    <t>0210181</t>
  </si>
  <si>
    <t>Предоставление, доставка и пересылка ежемесячной денежной выплаты реабилитированным лицам и лицам, признанным пострадавшими от политических репрессий (в соответствии с Законом края от 10 декабря 2004 года № 12-2711 "О мерах социальной поддержки реабилитированных лиц и лиц, признанных пострадавшими от политических репрессий"),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</si>
  <si>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0210191</t>
  </si>
  <si>
    <t>Предоставление, доставка и пересылка субсидий в качестве помощи для оплаты жилья и коммунальных услуг отдельным категориям граждан (в соответствии с Законом края от 17 декабря 2004 года № 13-2804 "О социальной поддержке населения при оплате жилья и коммунальных услуг")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</si>
  <si>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0210192</t>
  </si>
  <si>
    <t>Предоставление, доставка и пересылка субсидий гражданам в качестве помощи для оплаты жилья и коммунальных услуг с учетом их доходов (в соответствии с Законом края от 17 декабря 2004 года № 13-2804 "О социальной поддержке населения при оплате жилья и коммунальных услуг")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</si>
  <si>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0210211</t>
  </si>
  <si>
    <t>Предоставление, доставка и пересылка ежемесячных денежных выплат ветеранам труда и труженикам тыла (в соответствии с Законом края от 10 декабря 2004 года № 12-2703 "О мерах социальной поддержки ветеранов")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</si>
  <si>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0210212</t>
  </si>
  <si>
    <t>Предоставление, доставка и пересылка ежемесячных денежных выплат ветеранам труда края, пенсионерам, родителям и вдовам (вдовцам) военнослужащих, являющимся получателями пенсии по государственному пенсионному обеспечению (в соответствии с Законом края от 10 декабря 2004 года № 12-2703 "О мерах социальной поддержки ветеранов"),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</si>
  <si>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0210221</t>
  </si>
  <si>
    <t>Предоставление, доставка и пересылка ежемесячной денежной выплаты членам семей военнослужащих, лиц рядового и начальствующего состава органов внутренних дел, Государственной противопожарной службы, органов по контролю за оборотом наркотических средств и психотропных веществ, учреждений и органов уголовно-исполнительной системы, других федеральных органов исполнительной власти, в которых законом предусмотрена военная служба, погибших (умерших) при исполнении обязанностей военной службы (служебных обязанностей) (в соответствии с Законом края от 20 декабря 2007 года № 4-1068),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</si>
  <si>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0210231</t>
  </si>
  <si>
    <t>Предоставление, доставка и пересылка денежных выплат на оплату жилой площади с отоплением и освещением педагогическим работникам, а также педагогическим работникам, вышедшим на пенсию, краевых государственных и муниципальных образовательных учреждений в сельской местности, рабочих поселках (поселках городского типа) (в соответствии с Законом края от 10 июня 2010 года № 10-4691"О предоставлении мер социальной поддержки по оплате жилой площади с отоплением и освещением педагогическим работникам краевых государственных и муниципальных образовательных учреждений в сельской местности, рабочих поселках (поселках городского типа)")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</si>
  <si>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0210286</t>
  </si>
  <si>
    <t>Предоставление, доставка и пересылка компенсации расходов на проезд инвалидам (в том числе детям-инвалидам) к месту проведения обследования, медико-социальной экспертизы, реабилитации и обратно (в соответствии с Законом края от 10 декабря 2004 года № 12-2707 "О социальной поддержке инвалидов")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</si>
  <si>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0210288</t>
  </si>
  <si>
    <t>Предоставление, доставка и пересылка ежемесячных денежных выплат родителям и законным представителям детей-инвалидов, осуществляющих их воспитание и обучение на дому (в соответствии с Законом края от 10 декабря 2004 года № 12-2707"О социальной поддержке инвалидов"),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</si>
  <si>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0210391</t>
  </si>
  <si>
    <t>Предоставление, доставка и пересылка социального пособия на погребение (в соответствии с Законом края от 7 февраля 2008 года № 4-1275 "О выплате социального пособия на погребение и возмещении стоимости услуг по погребению")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</si>
  <si>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0210431</t>
  </si>
  <si>
    <t>Предоставление, доставка и пересылка ежегодной денежной выплаты отдельным категориям граждан, подвергшихся радиационному воздействию (в соответствии с Законом края от 10 ноября 2011 года № 13-6418 "О дополнительных мерах социальной поддержки граждан, подвергшихся радиационному воздействию, и членов их семей"),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</si>
  <si>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0210432</t>
  </si>
  <si>
    <t>Предоставление, доставка и пересылка ежемесячной денежной выплаты членам семей отдельных категорий граждан, подвергшихся радиационному воздействию (в соответствии с Законом края от 10 ноября 2011 года № 13-6418 "О дополнительных мерах социальной поддержки граждан, подвергшихся радиационному воздействию, и членов их семей"),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</si>
  <si>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0212690</t>
  </si>
  <si>
    <t>Единовременная адресная материальная помощь на ремонт печного отопления и электропроводки в жилых помещениях обратившимся многодетным семьям, имеющим трех и более детей, среднедушевой доход которых не превышает величины прожиточного минимума, с учетом расходов на доставку и пересылку,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</si>
  <si>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0212696</t>
  </si>
  <si>
    <t>Единовременная адресная материальная помощь обратившимся гражданам, находящимся в трудной жизненной ситуации, проживающим на территории Красноярского края, с учетом расходов на доставку и пересылку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</si>
  <si>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320</t>
  </si>
  <si>
    <t>Социальные выплаты гражданам, кроме публичных нормативных социальных выплат</t>
  </si>
  <si>
    <t>0212699</t>
  </si>
  <si>
    <t>Предоставление, доставка и пересылка адресной материальной помощи на ремонт жилого помещения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</si>
  <si>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0215220</t>
  </si>
  <si>
    <t>Ежегодная денежная выплата лицам, награжденным нагрудным знаком "Почетный донор России",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</si>
  <si>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0215250</t>
  </si>
  <si>
    <t>Оплата жилищно - коммунальных услуг отдельным категориям,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</si>
  <si>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0215280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</si>
  <si>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рамках подпрограммы "Своевременное и качественное исполнение переданных полномочий Красноярского края по социальной поддержке отдельных категорий граждан"</t>
  </si>
  <si>
    <t>0220000</t>
  </si>
  <si>
    <t>Подпрограмма "Социальная поддержка семей, имеющих детей"</t>
  </si>
  <si>
    <t>0220171</t>
  </si>
  <si>
    <t>Предоставление, доставка и пересылка ежемесячного пособия на ребенка (в соответствии с Законом края от 11 декабря 2012 года № 3-876 "О ежемесячном пособии на ребенка") в рамках подпрограммы "Социальная поддержка семей, имеющих детей"</t>
  </si>
  <si>
    <t>0220272</t>
  </si>
  <si>
    <t>Предоставление, доставка и пересылка ежегодного пособия на ребенка школьного возраста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</si>
  <si>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0220273</t>
  </si>
  <si>
    <t>Предоставление, доставка и пересылка ежемесячного пособия семьям, имеющим детей, в которых родители (лица, их замещающие) - инвалиды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</si>
  <si>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0220274</t>
  </si>
  <si>
    <t>Предоставление, доставка и пересылка ежемесячной компенсации расходов по приобретению единого социального проездного билета или на пополнение социальной карты (в том числе временной), единой социальной карты Красноярского края (в том числе временной) для проезда детей школьного возраста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</si>
  <si>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0220275</t>
  </si>
  <si>
    <t>Обеспечение бесплатного проезда детей до места нахождения детских оздоровительных лагерей и обратно (в соответствии с Законом края от 9 декабря 2010 года № 11-5393 "О социальной поддержке семей, имеющих детей, в Красноярском крае"), с учетом расходов на доставку и пересылку, в рамках подпрограммы "Социальная поддержка семей, имеющих детей"</t>
  </si>
  <si>
    <t>0220276</t>
  </si>
  <si>
    <t>Предоставление, доставка и пересылка компенсации стоимости проезда к месту амбулаторного консультирования и обследования, стационарного лечения, санаторно-курортного лечения и обратно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</si>
  <si>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0220277</t>
  </si>
  <si>
    <t>Предоставление, доставка и пересылка ежемесячной доплаты к пенсии по случаю потери кормильца на детей погибших (умерших) военнослужащих, сотрудников органов внутренних дел (в соответствии с Законом края от 9 декабря 2010 года № 11-5393 "О социальной поддержке семей, имеющих детей, в Красноярском крае") в рамках подпрограммы "Социальная поддержка семей, имеющих детей"</t>
  </si>
  <si>
    <t>0220461</t>
  </si>
  <si>
    <t>Предоставление, доставка и пересылка компенсации стоимости проезда к месту проведения медицинских консультаций, обследования, лечения, перинатальной (дородовой) диагностики нарушений развития ребенка, родоразрешения и обратно (в соответствии с Законом края от 30 июня 2011 года № 12-6043 "О дополнительных мерах социальной поддержки беременных женщин в Красноярском крае") в рамках подпрограммы  "Социальная поддержка семей, имеющих детей"</t>
  </si>
  <si>
    <t>0227561</t>
  </si>
  <si>
    <t>Предоставление, доставка и пересылка ежемесячной денежной выплаты на ребенка в возрасте от 1,5 до 3 лет, которому временно не предоставлено место в дошкольной образовательной организации, предоставление, доставка и пересылка ежемесячной компенсационной выплаты на ребенка в возрасте от 1,5 до 3 лет, которому временно не предоставлено место в дошкольном образовательном учреждении или предоставлено место в группе кратковременного пребывания дошкольного образовательного учреждения в рамках подпрограммы "Социальная поддержка семей, имеющих детей"</t>
  </si>
  <si>
    <t>0317503</t>
  </si>
  <si>
    <t>Осуществление компенсационных выплат отдельным категориям граждан на возмещение расходов, связанных с установкой общедомовых приборов учета энергетических ресурсов в рамках подпрограммы "Энергосбережение и повышение энергетической эффективности в муниципальном образовании "город Шарыпово Красноярского края"</t>
  </si>
  <si>
    <t>0730000</t>
  </si>
  <si>
    <t>Подпрограмма "Обеспечение жильем молодых семей в городе Шарыпово"</t>
  </si>
  <si>
    <t>0735020</t>
  </si>
  <si>
    <t>Финансовое обеспечение расходов, направленных на реализацию мероприятий подпрограммы «Обеспечение жильем молодых семей» в рамках федеральной целевой программы «Жилище» на 2011 - 2015 годы муниципальной программы муниципального образования город Шарыпово «Молодежь города Шарыпово в ХХI веке» подпрограммы «Обеспечение жильем молодых семей в городе Шарыпово»</t>
  </si>
  <si>
    <t>0737458</t>
  </si>
  <si>
    <t>Предоставление субсидий муниципальным образованиям на предоставление социальных выплат молодым семьям на приобретение (строительство) жилья в рамках подпрограммы "Обеспечение жильем молодых семей в городе Шарыпово"</t>
  </si>
  <si>
    <t>0738559</t>
  </si>
  <si>
    <t>Обеспечение жильем молодых семей, проживающих на территории муниципального образования города  Шарыпово Красноярского края в рамках подпрограммы "Обеспечение жильем молодых семей в городе Шарыпово"</t>
  </si>
  <si>
    <t>1004</t>
  </si>
  <si>
    <t>Охрана семьи и детства</t>
  </si>
  <si>
    <t>0117556</t>
  </si>
  <si>
    <t>Реализация государственных полномочий на выплату и доставку компенсации части родительской платы за присмотр и уход за детьми в образовательных организациях края, реализующих образовательную программу дошкольного образования, в рамках подпрограммы "Развитие дошкольного, общего и дополнительного образования"</t>
  </si>
  <si>
    <t>0140000</t>
  </si>
  <si>
    <t>Подпрограмма "Поддержка детей-сирот, расширение практики применения семейных форм воспитания"</t>
  </si>
  <si>
    <t>0145082</t>
  </si>
  <si>
    <t>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за счет средств федерального бюджета в рамках подпрограммы "Поддержка детей-сирот, расширение практики применения семейных форм воспитания"</t>
  </si>
  <si>
    <t>0147586</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</si>
  <si>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на основании решений судов по договорам социального найма за счет средств краевого бюджета</t>
  </si>
  <si>
    <t>0147587</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</si>
  <si>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за счет средств краевого бюджета в рамках подпрограммы "Поддержка детей-сирот, расширение практики применения семейных форм воспитания"</t>
  </si>
  <si>
    <t>1006</t>
  </si>
  <si>
    <t>Другие вопросы в области социальной политики</t>
  </si>
  <si>
    <t>0247513</t>
  </si>
  <si>
    <t>Осуществление государственных полномочий по организации деятельности органов управления системой социальной защиты населения (в соответствии с Законом края от 20 декабря 2005 года № 17-4294 "О наделении органов местного самоуправления муниципальных образований края государственными полномочиями по организации деятельности органов управления системой социальной защиты населения, обеспечивающих решение вопросов социальной поддержки и социального обслуживания населения") в рамках подпрограммы "Обеспечение реализации муниципальной программы и прочие мероприятия"</t>
  </si>
  <si>
    <t>1100</t>
  </si>
  <si>
    <t>ФИЗИЧЕСКАЯ КУЛЬТУРА И СПОРТ</t>
  </si>
  <si>
    <t>1101</t>
  </si>
  <si>
    <t>Физическая культура</t>
  </si>
  <si>
    <t>0610000</t>
  </si>
  <si>
    <t>Подпрограмма "Формирование здорового образа жизни через развитие массовой физической культуры и спорта"</t>
  </si>
  <si>
    <t>0618540</t>
  </si>
  <si>
    <t>Обеспечение деятельности (оказание услуг) подведомственных учреждений в сфере физической культуры и спорта в рамках подпрограммы "Формирование здорового образа жизни через развитие массовой физической культуры и спорта"</t>
  </si>
  <si>
    <t>0618541</t>
  </si>
  <si>
    <t>Мероприятия в сфере физической культуры и спорта в рамках подпрограммы "Формирование здорового образа жизни через развитие массовой физической культуры и спорта"</t>
  </si>
  <si>
    <t>1300</t>
  </si>
  <si>
    <t>ОБСЛУЖИВАНИЕ ГОСУДАРСТВЕННОГО И МУНИЦИПАЛЬНОГО ДОЛГА</t>
  </si>
  <si>
    <t>1301</t>
  </si>
  <si>
    <t>Обслуживание государственного внутреннего и муниципального долга</t>
  </si>
  <si>
    <t>1120000</t>
  </si>
  <si>
    <t>Подпрограмма "Управление муниципальным долгом города Шарыпово"</t>
  </si>
  <si>
    <t>1128568</t>
  </si>
  <si>
    <t>Расходы на обслуживание муниципального долга города Шарыпово в рамках подпрограммы "Управление муниципальным долгом муниципального образования город Шарыпово"</t>
  </si>
  <si>
    <t>700</t>
  </si>
  <si>
    <t>Обслуживание государственного (муниципального) долга</t>
  </si>
  <si>
    <t>730</t>
  </si>
  <si>
    <t>Обслуживание муниципального долга</t>
  </si>
  <si>
    <t>Всего расходов:</t>
  </si>
  <si>
    <t>Наименование показателя бюджетной классификации</t>
  </si>
  <si>
    <t>Раздел, подраздел</t>
  </si>
  <si>
    <t>Целевая статья</t>
  </si>
  <si>
    <t>Вид расходов</t>
  </si>
  <si>
    <t>Ассигнования на 2014 год с учетом изменений</t>
  </si>
  <si>
    <t>Утвержденный план на 2014 год</t>
  </si>
  <si>
    <t>№ п/п</t>
  </si>
  <si>
    <t>(рублей)</t>
  </si>
  <si>
    <t>к Решению Шарыповского городского Совета депутатов</t>
  </si>
  <si>
    <t>"Обисполнении бюджета города за 2014 год"</t>
  </si>
  <si>
    <t>от __________________ №  ________________</t>
  </si>
  <si>
    <t>Распределение бюджетных ассигнований по разделам, подразделам, целевым статьям (муниципальным программам и непрограммным направлениям деятельности)</t>
  </si>
  <si>
    <t>группам и подгруппам видов расходов классификации расходов бюджета города за 2014 год</t>
  </si>
  <si>
    <t>Процент исполнения,
 %</t>
  </si>
  <si>
    <t>Исполнено 
за 2014 год</t>
  </si>
  <si>
    <t>Приложение 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</si>
</sst>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12" x14ac:knownFonts="1">
    <font>
      <sz val="10"/>
      <name val="Arial"/>
    </font>
    <font>
      <sz val="10"/>
      <name val="Arial"/>
      <family val="2"/>
      <charset val="204"/>
    </font>
    <font>
      <b/>
      <sz val="8"/>
      <name val="Arial"/>
      <family val="2"/>
      <charset val="204"/>
    </font>
    <font>
      <sz val="10"/>
      <name val="Arial"/>
      <family val="2"/>
      <charset val="204"/>
    </font>
    <font>
      <sz val="8"/>
      <color indexed="12"/>
      <name val="Arial Cyr"/>
      <charset val="204"/>
    </font>
    <font>
      <b/>
      <sz val="10"/>
      <name val="Arial Cyr"/>
      <charset val="204"/>
    </font>
    <font>
      <sz val="9"/>
      <name val="Arial Cyr"/>
      <charset val="204"/>
    </font>
    <font>
      <sz val="8"/>
      <name val="Arial Cyr"/>
      <charset val="204"/>
    </font>
    <font>
      <sz val="10"/>
      <name val="Times New Roman"/>
      <family val="1"/>
      <charset val="204"/>
    </font>
    <font>
      <b/>
      <sz val="10"/>
      <name val="Times New Roman"/>
      <family val="1"/>
      <charset val="204"/>
    </font>
    <font>
      <sz val="9"/>
      <name val="Times New Roman"/>
      <family val="1"/>
      <charset val="204"/>
    </font>
    <font>
      <sz val="9"/>
      <name val="Arial"/>
      <family val="2"/>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1">
    <xf numFmtId="0" fontId="0" fillId="0" borderId="0" xfId="0"/>
    <xf numFmtId="0" fontId="5" fillId="0" borderId="0" xfId="0" applyFont="1" applyBorder="1" applyAlignment="1">
      <alignment horizontal="left"/>
    </xf>
    <xf numFmtId="0" fontId="6" fillId="0" borderId="0" xfId="0" applyFont="1" applyBorder="1" applyAlignment="1"/>
    <xf numFmtId="0" fontId="7" fillId="0" borderId="0" xfId="0" applyFont="1" applyAlignment="1">
      <alignment horizontal="left"/>
    </xf>
    <xf numFmtId="0" fontId="7" fillId="0" borderId="0" xfId="0" applyFont="1" applyBorder="1" applyAlignment="1"/>
    <xf numFmtId="49" fontId="3" fillId="0" borderId="0" xfId="0" applyNumberFormat="1" applyFont="1" applyBorder="1" applyAlignment="1">
      <alignment wrapText="1"/>
    </xf>
    <xf numFmtId="49" fontId="3" fillId="0" borderId="0" xfId="0" applyNumberFormat="1" applyFont="1" applyBorder="1" applyAlignment="1">
      <alignment vertical="center" wrapText="1"/>
    </xf>
    <xf numFmtId="0" fontId="2" fillId="0" borderId="0" xfId="0" applyFont="1" applyBorder="1"/>
    <xf numFmtId="0" fontId="4" fillId="0" borderId="0" xfId="0" applyFont="1" applyBorder="1" applyAlignment="1">
      <alignment horizontal="left"/>
    </xf>
    <xf numFmtId="0" fontId="0" fillId="0" borderId="0" xfId="0" applyBorder="1"/>
    <xf numFmtId="49" fontId="8" fillId="0" borderId="1" xfId="0" applyNumberFormat="1" applyFont="1" applyBorder="1" applyAlignment="1">
      <alignmen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4" fontId="8" fillId="0" borderId="1" xfId="0" applyNumberFormat="1" applyFont="1" applyFill="1" applyBorder="1" applyAlignment="1">
      <alignment horizontal="right" vertical="center" wrapText="1"/>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0" fontId="9" fillId="0" borderId="1" xfId="0" applyFont="1" applyBorder="1" applyAlignment="1">
      <alignment vertical="center" wrapText="1"/>
    </xf>
    <xf numFmtId="4" fontId="9" fillId="0" borderId="1" xfId="0" applyNumberFormat="1" applyFont="1" applyBorder="1" applyAlignment="1">
      <alignment vertical="center" wrapText="1"/>
    </xf>
    <xf numFmtId="164" fontId="8" fillId="0" borderId="1" xfId="0" applyNumberFormat="1" applyFont="1" applyFill="1" applyBorder="1" applyAlignment="1">
      <alignment horizontal="left" vertical="center" wrapText="1"/>
    </xf>
    <xf numFmtId="0" fontId="8" fillId="0" borderId="1" xfId="0" applyFont="1" applyBorder="1" applyAlignment="1">
      <alignment horizontal="center" vertical="center" wrapText="1"/>
    </xf>
    <xf numFmtId="0" fontId="1" fillId="0" borderId="0" xfId="0" applyFont="1" applyAlignment="1">
      <alignment horizontal="right"/>
    </xf>
    <xf numFmtId="4" fontId="9" fillId="0" borderId="1" xfId="0" applyNumberFormat="1" applyFont="1" applyFill="1" applyBorder="1" applyAlignment="1">
      <alignment horizontal="right"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10" fillId="0" borderId="0" xfId="0" applyNumberFormat="1" applyFont="1" applyBorder="1" applyAlignment="1">
      <alignment horizontal="right" vertical="center" wrapText="1"/>
    </xf>
    <xf numFmtId="0" fontId="7" fillId="0" borderId="0" xfId="0" applyFont="1" applyAlignment="1">
      <alignment horizontal="left"/>
    </xf>
    <xf numFmtId="0" fontId="8" fillId="0" borderId="0" xfId="0" applyFont="1" applyAlignment="1">
      <alignment horizontal="center"/>
    </xf>
    <xf numFmtId="0" fontId="8" fillId="0" borderId="0" xfId="0" applyFont="1" applyBorder="1" applyAlignment="1">
      <alignment horizontal="center"/>
    </xf>
    <xf numFmtId="49" fontId="11"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79"/>
  <sheetViews>
    <sheetView tabSelected="1" topLeftCell="A1168" workbookViewId="0">
      <selection sqref="A1:I1179"/>
    </sheetView>
  </sheetViews>
  <sheetFormatPr defaultColWidth="8.85546875" defaultRowHeight="12.75" x14ac:dyDescent="0.2"/>
  <cols>
    <col min="1" max="1" width="5.28515625" customWidth="1"/>
    <col min="2" max="2" width="51" customWidth="1"/>
    <col min="3" max="3" width="9.42578125" customWidth="1"/>
    <col min="4" max="4" width="8.5703125" customWidth="1"/>
    <col min="5" max="5" width="9.28515625" customWidth="1"/>
    <col min="6" max="7" width="15.7109375" customWidth="1"/>
    <col min="8" max="8" width="16.5703125" customWidth="1"/>
    <col min="9" max="9" width="12" customWidth="1"/>
    <col min="10" max="35" width="15.7109375" customWidth="1"/>
  </cols>
  <sheetData>
    <row r="1" spans="1:9" x14ac:dyDescent="0.2">
      <c r="B1" s="6"/>
      <c r="C1" s="6"/>
      <c r="D1" s="6"/>
      <c r="E1" s="6"/>
      <c r="F1" s="25" t="s">
        <v>788</v>
      </c>
      <c r="G1" s="25"/>
      <c r="H1" s="25"/>
      <c r="I1" s="25"/>
    </row>
    <row r="2" spans="1:9" x14ac:dyDescent="0.2">
      <c r="B2" s="5"/>
      <c r="C2" s="5"/>
      <c r="D2" s="5"/>
      <c r="E2" s="5"/>
      <c r="F2" s="25" t="s">
        <v>781</v>
      </c>
      <c r="G2" s="25"/>
      <c r="H2" s="25"/>
      <c r="I2" s="25"/>
    </row>
    <row r="3" spans="1:9" x14ac:dyDescent="0.2">
      <c r="B3" s="7"/>
      <c r="C3" s="8"/>
      <c r="D3" s="1"/>
      <c r="E3" s="1"/>
      <c r="F3" s="25" t="s">
        <v>782</v>
      </c>
      <c r="G3" s="25"/>
      <c r="H3" s="25"/>
      <c r="I3" s="25"/>
    </row>
    <row r="4" spans="1:9" x14ac:dyDescent="0.2">
      <c r="B4" s="4"/>
      <c r="C4" s="9"/>
      <c r="D4" s="2"/>
      <c r="E4" s="2"/>
      <c r="F4" s="29" t="s">
        <v>783</v>
      </c>
      <c r="G4" s="29"/>
      <c r="H4" s="29"/>
      <c r="I4" s="29"/>
    </row>
    <row r="5" spans="1:9" x14ac:dyDescent="0.2">
      <c r="F5" s="30"/>
      <c r="G5" s="30"/>
      <c r="H5" s="30"/>
      <c r="I5" s="30"/>
    </row>
    <row r="6" spans="1:9" ht="15.75" customHeight="1" x14ac:dyDescent="0.2">
      <c r="B6" s="27" t="s">
        <v>784</v>
      </c>
      <c r="C6" s="27"/>
      <c r="D6" s="27"/>
      <c r="E6" s="27"/>
      <c r="F6" s="27"/>
      <c r="G6" s="27"/>
      <c r="H6" s="27"/>
      <c r="I6" s="27"/>
    </row>
    <row r="7" spans="1:9" ht="15.75" customHeight="1" x14ac:dyDescent="0.2">
      <c r="B7" s="28" t="s">
        <v>785</v>
      </c>
      <c r="C7" s="28"/>
      <c r="D7" s="28"/>
      <c r="E7" s="28"/>
      <c r="F7" s="28"/>
      <c r="G7" s="28"/>
      <c r="H7" s="28"/>
      <c r="I7" s="28"/>
    </row>
    <row r="8" spans="1:9" ht="13.5" customHeight="1" x14ac:dyDescent="0.2">
      <c r="B8" s="26"/>
      <c r="C8" s="26"/>
      <c r="D8" s="3"/>
      <c r="I8" s="20" t="s">
        <v>780</v>
      </c>
    </row>
    <row r="9" spans="1:9" x14ac:dyDescent="0.2">
      <c r="A9" s="22" t="s">
        <v>779</v>
      </c>
      <c r="B9" s="24" t="s">
        <v>773</v>
      </c>
      <c r="C9" s="24" t="s">
        <v>774</v>
      </c>
      <c r="D9" s="24" t="s">
        <v>775</v>
      </c>
      <c r="E9" s="24" t="s">
        <v>776</v>
      </c>
      <c r="F9" s="24" t="s">
        <v>778</v>
      </c>
      <c r="G9" s="24" t="s">
        <v>777</v>
      </c>
      <c r="H9" s="23" t="s">
        <v>787</v>
      </c>
      <c r="I9" s="23" t="s">
        <v>786</v>
      </c>
    </row>
    <row r="10" spans="1:9" ht="30" customHeight="1" x14ac:dyDescent="0.2">
      <c r="A10" s="22"/>
      <c r="B10" s="24"/>
      <c r="C10" s="24"/>
      <c r="D10" s="24"/>
      <c r="E10" s="24"/>
      <c r="F10" s="24"/>
      <c r="G10" s="24"/>
      <c r="H10" s="23"/>
      <c r="I10" s="23"/>
    </row>
    <row r="11" spans="1:9" x14ac:dyDescent="0.2">
      <c r="A11" s="11"/>
      <c r="B11" s="15" t="s">
        <v>5</v>
      </c>
      <c r="C11" s="15" t="s">
        <v>0</v>
      </c>
      <c r="D11" s="15" t="s">
        <v>1</v>
      </c>
      <c r="E11" s="15" t="s">
        <v>2</v>
      </c>
      <c r="F11" s="15" t="s">
        <v>4</v>
      </c>
      <c r="G11" s="15" t="s">
        <v>3</v>
      </c>
      <c r="H11" s="10"/>
      <c r="I11" s="11"/>
    </row>
    <row r="12" spans="1:9" x14ac:dyDescent="0.2">
      <c r="A12" s="19">
        <v>1</v>
      </c>
      <c r="B12" s="14" t="s">
        <v>8</v>
      </c>
      <c r="C12" s="15" t="s">
        <v>7</v>
      </c>
      <c r="D12" s="15" t="s">
        <v>6</v>
      </c>
      <c r="E12" s="15" t="s">
        <v>6</v>
      </c>
      <c r="F12" s="13">
        <v>55368727.850000001</v>
      </c>
      <c r="G12" s="13">
        <v>61576662.859999999</v>
      </c>
      <c r="H12" s="12">
        <f>+H13+H19+H30++H54+H72+H78</f>
        <v>60163733.219999999</v>
      </c>
      <c r="I12" s="13">
        <f>+H12/G12*100</f>
        <v>97.70541374869174</v>
      </c>
    </row>
    <row r="13" spans="1:9" ht="25.5" x14ac:dyDescent="0.2">
      <c r="A13" s="19">
        <v>2</v>
      </c>
      <c r="B13" s="14" t="s">
        <v>10</v>
      </c>
      <c r="C13" s="15" t="s">
        <v>9</v>
      </c>
      <c r="D13" s="15" t="s">
        <v>6</v>
      </c>
      <c r="E13" s="15" t="s">
        <v>6</v>
      </c>
      <c r="F13" s="13">
        <v>1086849.19</v>
      </c>
      <c r="G13" s="13">
        <v>1144112.19</v>
      </c>
      <c r="H13" s="13">
        <v>1144112.19</v>
      </c>
      <c r="I13" s="13">
        <f t="shared" ref="I13:I71" si="0">+H13/G13*100</f>
        <v>100</v>
      </c>
    </row>
    <row r="14" spans="1:9" ht="25.5" x14ac:dyDescent="0.2">
      <c r="A14" s="19">
        <v>3</v>
      </c>
      <c r="B14" s="14" t="s">
        <v>12</v>
      </c>
      <c r="C14" s="15" t="s">
        <v>9</v>
      </c>
      <c r="D14" s="15" t="s">
        <v>11</v>
      </c>
      <c r="E14" s="15" t="s">
        <v>6</v>
      </c>
      <c r="F14" s="13">
        <v>1086849.19</v>
      </c>
      <c r="G14" s="13">
        <v>1144112.19</v>
      </c>
      <c r="H14" s="13">
        <v>1144112.19</v>
      </c>
      <c r="I14" s="13">
        <f t="shared" si="0"/>
        <v>100</v>
      </c>
    </row>
    <row r="15" spans="1:9" ht="25.5" x14ac:dyDescent="0.2">
      <c r="A15" s="19">
        <v>4</v>
      </c>
      <c r="B15" s="14" t="s">
        <v>14</v>
      </c>
      <c r="C15" s="15" t="s">
        <v>9</v>
      </c>
      <c r="D15" s="15" t="s">
        <v>13</v>
      </c>
      <c r="E15" s="15" t="s">
        <v>6</v>
      </c>
      <c r="F15" s="13">
        <v>1086849.19</v>
      </c>
      <c r="G15" s="13">
        <v>1144112.19</v>
      </c>
      <c r="H15" s="13">
        <v>1144112.19</v>
      </c>
      <c r="I15" s="13">
        <f t="shared" si="0"/>
        <v>100</v>
      </c>
    </row>
    <row r="16" spans="1:9" ht="38.25" x14ac:dyDescent="0.2">
      <c r="A16" s="19">
        <v>5</v>
      </c>
      <c r="B16" s="14" t="s">
        <v>16</v>
      </c>
      <c r="C16" s="15" t="s">
        <v>9</v>
      </c>
      <c r="D16" s="15" t="s">
        <v>15</v>
      </c>
      <c r="E16" s="15" t="s">
        <v>6</v>
      </c>
      <c r="F16" s="13">
        <v>1086849.19</v>
      </c>
      <c r="G16" s="13">
        <v>1144112.19</v>
      </c>
      <c r="H16" s="13">
        <v>1144112.19</v>
      </c>
      <c r="I16" s="13">
        <f t="shared" si="0"/>
        <v>100</v>
      </c>
    </row>
    <row r="17" spans="1:9" ht="63.75" x14ac:dyDescent="0.2">
      <c r="A17" s="19">
        <v>6</v>
      </c>
      <c r="B17" s="14" t="s">
        <v>18</v>
      </c>
      <c r="C17" s="15" t="s">
        <v>9</v>
      </c>
      <c r="D17" s="15" t="s">
        <v>15</v>
      </c>
      <c r="E17" s="15" t="s">
        <v>17</v>
      </c>
      <c r="F17" s="13">
        <v>1086849.19</v>
      </c>
      <c r="G17" s="13">
        <v>1144112.19</v>
      </c>
      <c r="H17" s="13">
        <v>1144112.19</v>
      </c>
      <c r="I17" s="13">
        <f t="shared" si="0"/>
        <v>100</v>
      </c>
    </row>
    <row r="18" spans="1:9" ht="25.5" x14ac:dyDescent="0.2">
      <c r="A18" s="19">
        <v>7</v>
      </c>
      <c r="B18" s="14" t="s">
        <v>20</v>
      </c>
      <c r="C18" s="15" t="s">
        <v>9</v>
      </c>
      <c r="D18" s="15" t="s">
        <v>15</v>
      </c>
      <c r="E18" s="15" t="s">
        <v>19</v>
      </c>
      <c r="F18" s="13">
        <v>1086849.19</v>
      </c>
      <c r="G18" s="13">
        <v>1144112.19</v>
      </c>
      <c r="H18" s="13">
        <v>1144112.19</v>
      </c>
      <c r="I18" s="13">
        <f t="shared" si="0"/>
        <v>100</v>
      </c>
    </row>
    <row r="19" spans="1:9" ht="38.25" x14ac:dyDescent="0.2">
      <c r="A19" s="19">
        <v>8</v>
      </c>
      <c r="B19" s="14" t="s">
        <v>22</v>
      </c>
      <c r="C19" s="15" t="s">
        <v>21</v>
      </c>
      <c r="D19" s="15" t="s">
        <v>6</v>
      </c>
      <c r="E19" s="15" t="s">
        <v>6</v>
      </c>
      <c r="F19" s="13">
        <v>4240000</v>
      </c>
      <c r="G19" s="13">
        <v>4004041.52</v>
      </c>
      <c r="H19" s="13">
        <f>+H20</f>
        <v>3280810.84</v>
      </c>
      <c r="I19" s="13">
        <f t="shared" si="0"/>
        <v>81.93748300592047</v>
      </c>
    </row>
    <row r="20" spans="1:9" ht="25.5" x14ac:dyDescent="0.2">
      <c r="A20" s="19">
        <v>9</v>
      </c>
      <c r="B20" s="14" t="s">
        <v>24</v>
      </c>
      <c r="C20" s="15" t="s">
        <v>21</v>
      </c>
      <c r="D20" s="15" t="s">
        <v>23</v>
      </c>
      <c r="E20" s="15" t="s">
        <v>6</v>
      </c>
      <c r="F20" s="13">
        <v>4240000</v>
      </c>
      <c r="G20" s="13">
        <v>4004041.52</v>
      </c>
      <c r="H20" s="13">
        <f>+H21</f>
        <v>3280810.84</v>
      </c>
      <c r="I20" s="13">
        <f t="shared" si="0"/>
        <v>81.93748300592047</v>
      </c>
    </row>
    <row r="21" spans="1:9" ht="25.5" x14ac:dyDescent="0.2">
      <c r="A21" s="19">
        <v>10</v>
      </c>
      <c r="B21" s="14" t="s">
        <v>26</v>
      </c>
      <c r="C21" s="15" t="s">
        <v>21</v>
      </c>
      <c r="D21" s="15" t="s">
        <v>25</v>
      </c>
      <c r="E21" s="15" t="s">
        <v>6</v>
      </c>
      <c r="F21" s="13">
        <v>4240000</v>
      </c>
      <c r="G21" s="13">
        <v>4004041.52</v>
      </c>
      <c r="H21" s="13">
        <f>+H22+H27</f>
        <v>3280810.84</v>
      </c>
      <c r="I21" s="13">
        <f t="shared" si="0"/>
        <v>81.93748300592047</v>
      </c>
    </row>
    <row r="22" spans="1:9" ht="51" x14ac:dyDescent="0.2">
      <c r="A22" s="19">
        <v>11</v>
      </c>
      <c r="B22" s="14" t="s">
        <v>28</v>
      </c>
      <c r="C22" s="15" t="s">
        <v>21</v>
      </c>
      <c r="D22" s="15" t="s">
        <v>27</v>
      </c>
      <c r="E22" s="15" t="s">
        <v>6</v>
      </c>
      <c r="F22" s="13">
        <v>3153150.81</v>
      </c>
      <c r="G22" s="13">
        <v>2930609.33</v>
      </c>
      <c r="H22" s="13">
        <f>+H23+H25</f>
        <v>2255587.2199999997</v>
      </c>
      <c r="I22" s="13">
        <f t="shared" si="0"/>
        <v>76.96649283512653</v>
      </c>
    </row>
    <row r="23" spans="1:9" ht="63.75" x14ac:dyDescent="0.2">
      <c r="A23" s="19">
        <v>12</v>
      </c>
      <c r="B23" s="14" t="s">
        <v>18</v>
      </c>
      <c r="C23" s="15" t="s">
        <v>21</v>
      </c>
      <c r="D23" s="15" t="s">
        <v>27</v>
      </c>
      <c r="E23" s="15" t="s">
        <v>17</v>
      </c>
      <c r="F23" s="13">
        <v>1955352.87</v>
      </c>
      <c r="G23" s="13">
        <v>1532811.39</v>
      </c>
      <c r="H23" s="13">
        <f>+H24</f>
        <v>1441956.91</v>
      </c>
      <c r="I23" s="13">
        <f t="shared" si="0"/>
        <v>94.072690182710602</v>
      </c>
    </row>
    <row r="24" spans="1:9" ht="25.5" x14ac:dyDescent="0.2">
      <c r="A24" s="19">
        <v>13</v>
      </c>
      <c r="B24" s="14" t="s">
        <v>20</v>
      </c>
      <c r="C24" s="15" t="s">
        <v>21</v>
      </c>
      <c r="D24" s="15" t="s">
        <v>27</v>
      </c>
      <c r="E24" s="15" t="s">
        <v>19</v>
      </c>
      <c r="F24" s="13">
        <v>1955352.87</v>
      </c>
      <c r="G24" s="13">
        <v>1532811.39</v>
      </c>
      <c r="H24" s="13">
        <v>1441956.91</v>
      </c>
      <c r="I24" s="13">
        <f t="shared" si="0"/>
        <v>94.072690182710602</v>
      </c>
    </row>
    <row r="25" spans="1:9" ht="25.5" x14ac:dyDescent="0.2">
      <c r="A25" s="19">
        <v>14</v>
      </c>
      <c r="B25" s="14" t="s">
        <v>30</v>
      </c>
      <c r="C25" s="15" t="s">
        <v>21</v>
      </c>
      <c r="D25" s="15" t="s">
        <v>27</v>
      </c>
      <c r="E25" s="15" t="s">
        <v>29</v>
      </c>
      <c r="F25" s="13">
        <v>1197797.94</v>
      </c>
      <c r="G25" s="13">
        <v>1397797.94</v>
      </c>
      <c r="H25" s="13">
        <f>+H26</f>
        <v>813630.31</v>
      </c>
      <c r="I25" s="13">
        <f t="shared" si="0"/>
        <v>58.208006087060063</v>
      </c>
    </row>
    <row r="26" spans="1:9" ht="25.5" x14ac:dyDescent="0.2">
      <c r="A26" s="19">
        <v>15</v>
      </c>
      <c r="B26" s="14" t="s">
        <v>32</v>
      </c>
      <c r="C26" s="15" t="s">
        <v>21</v>
      </c>
      <c r="D26" s="15" t="s">
        <v>27</v>
      </c>
      <c r="E26" s="15" t="s">
        <v>31</v>
      </c>
      <c r="F26" s="13">
        <v>1197797.94</v>
      </c>
      <c r="G26" s="13">
        <v>1397797.94</v>
      </c>
      <c r="H26" s="13">
        <v>813630.31</v>
      </c>
      <c r="I26" s="13">
        <f t="shared" si="0"/>
        <v>58.208006087060063</v>
      </c>
    </row>
    <row r="27" spans="1:9" ht="51" x14ac:dyDescent="0.2">
      <c r="A27" s="19">
        <v>16</v>
      </c>
      <c r="B27" s="14" t="s">
        <v>34</v>
      </c>
      <c r="C27" s="15" t="s">
        <v>21</v>
      </c>
      <c r="D27" s="15" t="s">
        <v>33</v>
      </c>
      <c r="E27" s="15" t="s">
        <v>6</v>
      </c>
      <c r="F27" s="13">
        <v>1086849.19</v>
      </c>
      <c r="G27" s="13">
        <v>1073432.19</v>
      </c>
      <c r="H27" s="13">
        <f>+H28</f>
        <v>1025223.62</v>
      </c>
      <c r="I27" s="13">
        <f t="shared" si="0"/>
        <v>95.508931961505652</v>
      </c>
    </row>
    <row r="28" spans="1:9" ht="63.75" x14ac:dyDescent="0.2">
      <c r="A28" s="19">
        <v>17</v>
      </c>
      <c r="B28" s="14" t="s">
        <v>18</v>
      </c>
      <c r="C28" s="15" t="s">
        <v>21</v>
      </c>
      <c r="D28" s="15" t="s">
        <v>33</v>
      </c>
      <c r="E28" s="15" t="s">
        <v>17</v>
      </c>
      <c r="F28" s="13">
        <v>1086849.19</v>
      </c>
      <c r="G28" s="13">
        <v>1073432.19</v>
      </c>
      <c r="H28" s="13">
        <f>+H29</f>
        <v>1025223.62</v>
      </c>
      <c r="I28" s="13">
        <f t="shared" si="0"/>
        <v>95.508931961505652</v>
      </c>
    </row>
    <row r="29" spans="1:9" ht="25.5" x14ac:dyDescent="0.2">
      <c r="A29" s="19">
        <v>18</v>
      </c>
      <c r="B29" s="14" t="s">
        <v>20</v>
      </c>
      <c r="C29" s="15" t="s">
        <v>21</v>
      </c>
      <c r="D29" s="15" t="s">
        <v>33</v>
      </c>
      <c r="E29" s="15" t="s">
        <v>19</v>
      </c>
      <c r="F29" s="13">
        <v>1086849.19</v>
      </c>
      <c r="G29" s="13">
        <v>1073432.19</v>
      </c>
      <c r="H29" s="13">
        <v>1025223.62</v>
      </c>
      <c r="I29" s="13">
        <f t="shared" si="0"/>
        <v>95.508931961505652</v>
      </c>
    </row>
    <row r="30" spans="1:9" ht="38.25" x14ac:dyDescent="0.2">
      <c r="A30" s="19">
        <v>19</v>
      </c>
      <c r="B30" s="14" t="s">
        <v>36</v>
      </c>
      <c r="C30" s="15" t="s">
        <v>35</v>
      </c>
      <c r="D30" s="15" t="s">
        <v>6</v>
      </c>
      <c r="E30" s="15" t="s">
        <v>6</v>
      </c>
      <c r="F30" s="13">
        <v>23544928.809999999</v>
      </c>
      <c r="G30" s="13">
        <v>29851659.489999998</v>
      </c>
      <c r="H30" s="13">
        <f>+H31+H44</f>
        <v>29587586.02</v>
      </c>
      <c r="I30" s="13">
        <f t="shared" si="0"/>
        <v>99.115380938575754</v>
      </c>
    </row>
    <row r="31" spans="1:9" ht="25.5" x14ac:dyDescent="0.2">
      <c r="A31" s="19">
        <v>20</v>
      </c>
      <c r="B31" s="14" t="s">
        <v>38</v>
      </c>
      <c r="C31" s="15" t="s">
        <v>35</v>
      </c>
      <c r="D31" s="15" t="s">
        <v>37</v>
      </c>
      <c r="E31" s="15" t="s">
        <v>6</v>
      </c>
      <c r="F31" s="13">
        <v>1939975</v>
      </c>
      <c r="G31" s="13">
        <v>2042025.76</v>
      </c>
      <c r="H31" s="13">
        <f>+H32</f>
        <v>2039692.84</v>
      </c>
      <c r="I31" s="13">
        <f t="shared" si="0"/>
        <v>99.885754624368701</v>
      </c>
    </row>
    <row r="32" spans="1:9" ht="25.5" x14ac:dyDescent="0.2">
      <c r="A32" s="19">
        <v>21</v>
      </c>
      <c r="B32" s="14" t="s">
        <v>40</v>
      </c>
      <c r="C32" s="15" t="s">
        <v>35</v>
      </c>
      <c r="D32" s="15" t="s">
        <v>39</v>
      </c>
      <c r="E32" s="15" t="s">
        <v>6</v>
      </c>
      <c r="F32" s="13">
        <v>1939975</v>
      </c>
      <c r="G32" s="13">
        <v>2042025.76</v>
      </c>
      <c r="H32" s="13">
        <f>+H33+H36+H39</f>
        <v>2039692.84</v>
      </c>
      <c r="I32" s="13">
        <f t="shared" si="0"/>
        <v>99.885754624368701</v>
      </c>
    </row>
    <row r="33" spans="1:9" ht="76.5" x14ac:dyDescent="0.2">
      <c r="A33" s="19">
        <v>22</v>
      </c>
      <c r="B33" s="18" t="s">
        <v>42</v>
      </c>
      <c r="C33" s="15" t="s">
        <v>35</v>
      </c>
      <c r="D33" s="15" t="s">
        <v>41</v>
      </c>
      <c r="E33" s="15" t="s">
        <v>6</v>
      </c>
      <c r="F33" s="13">
        <v>52547</v>
      </c>
      <c r="G33" s="13">
        <v>85969.76</v>
      </c>
      <c r="H33" s="13">
        <f>+H34</f>
        <v>85969.76</v>
      </c>
      <c r="I33" s="13">
        <f t="shared" si="0"/>
        <v>100</v>
      </c>
    </row>
    <row r="34" spans="1:9" ht="63.75" x14ac:dyDescent="0.2">
      <c r="A34" s="19">
        <v>23</v>
      </c>
      <c r="B34" s="14" t="s">
        <v>18</v>
      </c>
      <c r="C34" s="15" t="s">
        <v>35</v>
      </c>
      <c r="D34" s="15" t="s">
        <v>41</v>
      </c>
      <c r="E34" s="15" t="s">
        <v>17</v>
      </c>
      <c r="F34" s="13">
        <v>52547</v>
      </c>
      <c r="G34" s="13">
        <v>85969.76</v>
      </c>
      <c r="H34" s="13">
        <f>+H35</f>
        <v>85969.76</v>
      </c>
      <c r="I34" s="13">
        <f t="shared" si="0"/>
        <v>100</v>
      </c>
    </row>
    <row r="35" spans="1:9" ht="25.5" x14ac:dyDescent="0.2">
      <c r="A35" s="19">
        <v>24</v>
      </c>
      <c r="B35" s="14" t="s">
        <v>20</v>
      </c>
      <c r="C35" s="15" t="s">
        <v>35</v>
      </c>
      <c r="D35" s="15" t="s">
        <v>41</v>
      </c>
      <c r="E35" s="15" t="s">
        <v>19</v>
      </c>
      <c r="F35" s="13">
        <v>52547</v>
      </c>
      <c r="G35" s="13">
        <v>85969.76</v>
      </c>
      <c r="H35" s="13">
        <v>85969.76</v>
      </c>
      <c r="I35" s="13">
        <f t="shared" si="0"/>
        <v>100</v>
      </c>
    </row>
    <row r="36" spans="1:9" ht="63.75" x14ac:dyDescent="0.2">
      <c r="A36" s="19">
        <v>25</v>
      </c>
      <c r="B36" s="18" t="s">
        <v>44</v>
      </c>
      <c r="C36" s="15" t="s">
        <v>35</v>
      </c>
      <c r="D36" s="15" t="s">
        <v>43</v>
      </c>
      <c r="E36" s="15" t="s">
        <v>6</v>
      </c>
      <c r="F36" s="13">
        <v>0</v>
      </c>
      <c r="G36" s="13">
        <v>8614</v>
      </c>
      <c r="H36" s="13">
        <f>+H37</f>
        <v>8614</v>
      </c>
      <c r="I36" s="13">
        <f t="shared" si="0"/>
        <v>100</v>
      </c>
    </row>
    <row r="37" spans="1:9" ht="63.75" x14ac:dyDescent="0.2">
      <c r="A37" s="19">
        <v>26</v>
      </c>
      <c r="B37" s="14" t="s">
        <v>18</v>
      </c>
      <c r="C37" s="15" t="s">
        <v>35</v>
      </c>
      <c r="D37" s="15" t="s">
        <v>43</v>
      </c>
      <c r="E37" s="15" t="s">
        <v>17</v>
      </c>
      <c r="F37" s="13">
        <v>0</v>
      </c>
      <c r="G37" s="13">
        <v>8614</v>
      </c>
      <c r="H37" s="13">
        <f>+H38</f>
        <v>8614</v>
      </c>
      <c r="I37" s="13">
        <f t="shared" si="0"/>
        <v>100</v>
      </c>
    </row>
    <row r="38" spans="1:9" ht="25.5" x14ac:dyDescent="0.2">
      <c r="A38" s="19">
        <v>27</v>
      </c>
      <c r="B38" s="14" t="s">
        <v>20</v>
      </c>
      <c r="C38" s="15" t="s">
        <v>35</v>
      </c>
      <c r="D38" s="15" t="s">
        <v>43</v>
      </c>
      <c r="E38" s="15" t="s">
        <v>19</v>
      </c>
      <c r="F38" s="13">
        <v>0</v>
      </c>
      <c r="G38" s="13">
        <v>8614</v>
      </c>
      <c r="H38" s="13">
        <v>8614</v>
      </c>
      <c r="I38" s="13">
        <f t="shared" si="0"/>
        <v>100</v>
      </c>
    </row>
    <row r="39" spans="1:9" ht="38.25" x14ac:dyDescent="0.2">
      <c r="A39" s="19">
        <v>28</v>
      </c>
      <c r="B39" s="14" t="s">
        <v>46</v>
      </c>
      <c r="C39" s="15" t="s">
        <v>35</v>
      </c>
      <c r="D39" s="15" t="s">
        <v>45</v>
      </c>
      <c r="E39" s="15" t="s">
        <v>6</v>
      </c>
      <c r="F39" s="13">
        <v>1887428</v>
      </c>
      <c r="G39" s="13">
        <v>1947442</v>
      </c>
      <c r="H39" s="13">
        <f>+H40+H42</f>
        <v>1945109.08</v>
      </c>
      <c r="I39" s="13">
        <f t="shared" si="0"/>
        <v>99.880205931678589</v>
      </c>
    </row>
    <row r="40" spans="1:9" ht="63.75" x14ac:dyDescent="0.2">
      <c r="A40" s="19">
        <v>29</v>
      </c>
      <c r="B40" s="14" t="s">
        <v>18</v>
      </c>
      <c r="C40" s="15" t="s">
        <v>35</v>
      </c>
      <c r="D40" s="15" t="s">
        <v>45</v>
      </c>
      <c r="E40" s="15" t="s">
        <v>17</v>
      </c>
      <c r="F40" s="13">
        <v>1490947</v>
      </c>
      <c r="G40" s="13">
        <v>1578541</v>
      </c>
      <c r="H40" s="13">
        <f>+H41</f>
        <v>1578540</v>
      </c>
      <c r="I40" s="13">
        <f t="shared" si="0"/>
        <v>99.999936650362585</v>
      </c>
    </row>
    <row r="41" spans="1:9" ht="25.5" x14ac:dyDescent="0.2">
      <c r="A41" s="19">
        <v>30</v>
      </c>
      <c r="B41" s="14" t="s">
        <v>20</v>
      </c>
      <c r="C41" s="15" t="s">
        <v>35</v>
      </c>
      <c r="D41" s="15" t="s">
        <v>45</v>
      </c>
      <c r="E41" s="15" t="s">
        <v>19</v>
      </c>
      <c r="F41" s="13">
        <v>1490947</v>
      </c>
      <c r="G41" s="13">
        <v>1578541</v>
      </c>
      <c r="H41" s="13">
        <v>1578540</v>
      </c>
      <c r="I41" s="13">
        <f t="shared" si="0"/>
        <v>99.999936650362585</v>
      </c>
    </row>
    <row r="42" spans="1:9" ht="25.5" x14ac:dyDescent="0.2">
      <c r="A42" s="19">
        <v>31</v>
      </c>
      <c r="B42" s="14" t="s">
        <v>30</v>
      </c>
      <c r="C42" s="15" t="s">
        <v>35</v>
      </c>
      <c r="D42" s="15" t="s">
        <v>45</v>
      </c>
      <c r="E42" s="15" t="s">
        <v>29</v>
      </c>
      <c r="F42" s="13">
        <v>396481</v>
      </c>
      <c r="G42" s="13">
        <v>368901</v>
      </c>
      <c r="H42" s="13">
        <f>+H43</f>
        <v>366569.08</v>
      </c>
      <c r="I42" s="13">
        <f t="shared" si="0"/>
        <v>99.367873765590232</v>
      </c>
    </row>
    <row r="43" spans="1:9" ht="25.5" x14ac:dyDescent="0.2">
      <c r="A43" s="19">
        <v>32</v>
      </c>
      <c r="B43" s="14" t="s">
        <v>32</v>
      </c>
      <c r="C43" s="15" t="s">
        <v>35</v>
      </c>
      <c r="D43" s="15" t="s">
        <v>45</v>
      </c>
      <c r="E43" s="15" t="s">
        <v>31</v>
      </c>
      <c r="F43" s="13">
        <v>396481</v>
      </c>
      <c r="G43" s="13">
        <v>368901</v>
      </c>
      <c r="H43" s="13">
        <v>366569.08</v>
      </c>
      <c r="I43" s="13">
        <f t="shared" si="0"/>
        <v>99.367873765590232</v>
      </c>
    </row>
    <row r="44" spans="1:9" ht="25.5" x14ac:dyDescent="0.2">
      <c r="A44" s="19">
        <v>33</v>
      </c>
      <c r="B44" s="14" t="s">
        <v>12</v>
      </c>
      <c r="C44" s="15" t="s">
        <v>35</v>
      </c>
      <c r="D44" s="15" t="s">
        <v>11</v>
      </c>
      <c r="E44" s="15" t="s">
        <v>6</v>
      </c>
      <c r="F44" s="13">
        <v>21604953.809999999</v>
      </c>
      <c r="G44" s="13">
        <v>27809633.73</v>
      </c>
      <c r="H44" s="13">
        <f>+H45</f>
        <v>27547893.18</v>
      </c>
      <c r="I44" s="13">
        <f t="shared" si="0"/>
        <v>99.058813386248787</v>
      </c>
    </row>
    <row r="45" spans="1:9" ht="25.5" x14ac:dyDescent="0.2">
      <c r="A45" s="19">
        <v>34</v>
      </c>
      <c r="B45" s="14" t="s">
        <v>14</v>
      </c>
      <c r="C45" s="15" t="s">
        <v>35</v>
      </c>
      <c r="D45" s="15" t="s">
        <v>13</v>
      </c>
      <c r="E45" s="15" t="s">
        <v>6</v>
      </c>
      <c r="F45" s="13">
        <v>21604953.809999999</v>
      </c>
      <c r="G45" s="13">
        <v>27809633.73</v>
      </c>
      <c r="H45" s="13">
        <f>+H46</f>
        <v>27547893.18</v>
      </c>
      <c r="I45" s="13">
        <f t="shared" si="0"/>
        <v>99.058813386248787</v>
      </c>
    </row>
    <row r="46" spans="1:9" ht="38.25" x14ac:dyDescent="0.2">
      <c r="A46" s="19">
        <v>35</v>
      </c>
      <c r="B46" s="14" t="s">
        <v>48</v>
      </c>
      <c r="C46" s="15" t="s">
        <v>35</v>
      </c>
      <c r="D46" s="15" t="s">
        <v>47</v>
      </c>
      <c r="E46" s="15" t="s">
        <v>6</v>
      </c>
      <c r="F46" s="13">
        <v>21604953.809999999</v>
      </c>
      <c r="G46" s="13">
        <v>27809633.73</v>
      </c>
      <c r="H46" s="13">
        <f>+H47+H49+H51</f>
        <v>27547893.18</v>
      </c>
      <c r="I46" s="13">
        <f t="shared" si="0"/>
        <v>99.058813386248787</v>
      </c>
    </row>
    <row r="47" spans="1:9" ht="63.75" x14ac:dyDescent="0.2">
      <c r="A47" s="19">
        <v>36</v>
      </c>
      <c r="B47" s="14" t="s">
        <v>18</v>
      </c>
      <c r="C47" s="15" t="s">
        <v>35</v>
      </c>
      <c r="D47" s="15" t="s">
        <v>47</v>
      </c>
      <c r="E47" s="15" t="s">
        <v>17</v>
      </c>
      <c r="F47" s="13">
        <v>15523852.939999999</v>
      </c>
      <c r="G47" s="13">
        <v>19162563.219999999</v>
      </c>
      <c r="H47" s="13">
        <f>+H48</f>
        <v>19161784.530000001</v>
      </c>
      <c r="I47" s="13">
        <f t="shared" si="0"/>
        <v>99.99593639957736</v>
      </c>
    </row>
    <row r="48" spans="1:9" ht="25.5" x14ac:dyDescent="0.2">
      <c r="A48" s="19">
        <v>37</v>
      </c>
      <c r="B48" s="14" t="s">
        <v>20</v>
      </c>
      <c r="C48" s="15" t="s">
        <v>35</v>
      </c>
      <c r="D48" s="15" t="s">
        <v>47</v>
      </c>
      <c r="E48" s="15" t="s">
        <v>19</v>
      </c>
      <c r="F48" s="13">
        <v>15523852.939999999</v>
      </c>
      <c r="G48" s="13">
        <v>19162563.219999999</v>
      </c>
      <c r="H48" s="13">
        <v>19161784.530000001</v>
      </c>
      <c r="I48" s="13">
        <f t="shared" si="0"/>
        <v>99.99593639957736</v>
      </c>
    </row>
    <row r="49" spans="1:9" ht="25.5" x14ac:dyDescent="0.2">
      <c r="A49" s="19">
        <v>38</v>
      </c>
      <c r="B49" s="14" t="s">
        <v>30</v>
      </c>
      <c r="C49" s="15" t="s">
        <v>35</v>
      </c>
      <c r="D49" s="15" t="s">
        <v>47</v>
      </c>
      <c r="E49" s="15" t="s">
        <v>29</v>
      </c>
      <c r="F49" s="13">
        <v>6081100.8700000001</v>
      </c>
      <c r="G49" s="13">
        <v>8593848.6799999997</v>
      </c>
      <c r="H49" s="13">
        <f>+H50</f>
        <v>8332886.8200000003</v>
      </c>
      <c r="I49" s="13">
        <f t="shared" si="0"/>
        <v>96.963387770518665</v>
      </c>
    </row>
    <row r="50" spans="1:9" ht="25.5" x14ac:dyDescent="0.2">
      <c r="A50" s="19">
        <v>39</v>
      </c>
      <c r="B50" s="14" t="s">
        <v>32</v>
      </c>
      <c r="C50" s="15" t="s">
        <v>35</v>
      </c>
      <c r="D50" s="15" t="s">
        <v>47</v>
      </c>
      <c r="E50" s="15" t="s">
        <v>31</v>
      </c>
      <c r="F50" s="13">
        <v>6081100.8700000001</v>
      </c>
      <c r="G50" s="13">
        <v>8593848.6799999997</v>
      </c>
      <c r="H50" s="13">
        <v>8332886.8200000003</v>
      </c>
      <c r="I50" s="13">
        <f t="shared" si="0"/>
        <v>96.963387770518665</v>
      </c>
    </row>
    <row r="51" spans="1:9" x14ac:dyDescent="0.2">
      <c r="A51" s="19">
        <v>40</v>
      </c>
      <c r="B51" s="14" t="s">
        <v>50</v>
      </c>
      <c r="C51" s="15" t="s">
        <v>35</v>
      </c>
      <c r="D51" s="15" t="s">
        <v>47</v>
      </c>
      <c r="E51" s="15" t="s">
        <v>49</v>
      </c>
      <c r="F51" s="13">
        <v>0</v>
      </c>
      <c r="G51" s="13">
        <v>53221.83</v>
      </c>
      <c r="H51" s="13">
        <f>+H52+H53</f>
        <v>53221.83</v>
      </c>
      <c r="I51" s="13">
        <f t="shared" si="0"/>
        <v>100</v>
      </c>
    </row>
    <row r="52" spans="1:9" x14ac:dyDescent="0.2">
      <c r="A52" s="19">
        <v>41</v>
      </c>
      <c r="B52" s="14" t="s">
        <v>52</v>
      </c>
      <c r="C52" s="15" t="s">
        <v>35</v>
      </c>
      <c r="D52" s="15" t="s">
        <v>47</v>
      </c>
      <c r="E52" s="15" t="s">
        <v>51</v>
      </c>
      <c r="F52" s="13">
        <v>0</v>
      </c>
      <c r="G52" s="13">
        <v>30851.57</v>
      </c>
      <c r="H52" s="13">
        <v>30851.57</v>
      </c>
      <c r="I52" s="13">
        <f t="shared" si="0"/>
        <v>100</v>
      </c>
    </row>
    <row r="53" spans="1:9" x14ac:dyDescent="0.2">
      <c r="A53" s="19">
        <v>42</v>
      </c>
      <c r="B53" s="14" t="s">
        <v>54</v>
      </c>
      <c r="C53" s="15" t="s">
        <v>35</v>
      </c>
      <c r="D53" s="15" t="s">
        <v>47</v>
      </c>
      <c r="E53" s="15" t="s">
        <v>53</v>
      </c>
      <c r="F53" s="13">
        <v>0</v>
      </c>
      <c r="G53" s="13">
        <v>22370.26</v>
      </c>
      <c r="H53" s="13">
        <v>22370.26</v>
      </c>
      <c r="I53" s="13">
        <f t="shared" si="0"/>
        <v>100</v>
      </c>
    </row>
    <row r="54" spans="1:9" ht="38.25" x14ac:dyDescent="0.2">
      <c r="A54" s="19">
        <v>43</v>
      </c>
      <c r="B54" s="14" t="s">
        <v>56</v>
      </c>
      <c r="C54" s="15" t="s">
        <v>55</v>
      </c>
      <c r="D54" s="15" t="s">
        <v>6</v>
      </c>
      <c r="E54" s="15" t="s">
        <v>6</v>
      </c>
      <c r="F54" s="13">
        <v>9324000</v>
      </c>
      <c r="G54" s="13">
        <v>8350071.46</v>
      </c>
      <c r="H54" s="13">
        <f>+H55+H65</f>
        <v>8208501.0999999996</v>
      </c>
      <c r="I54" s="13">
        <f t="shared" si="0"/>
        <v>98.304561096534613</v>
      </c>
    </row>
    <row r="55" spans="1:9" ht="51" x14ac:dyDescent="0.2">
      <c r="A55" s="19">
        <v>44</v>
      </c>
      <c r="B55" s="14" t="s">
        <v>58</v>
      </c>
      <c r="C55" s="15" t="s">
        <v>55</v>
      </c>
      <c r="D55" s="15" t="s">
        <v>57</v>
      </c>
      <c r="E55" s="15" t="s">
        <v>6</v>
      </c>
      <c r="F55" s="13">
        <v>8319000</v>
      </c>
      <c r="G55" s="13">
        <v>7926209.6900000004</v>
      </c>
      <c r="H55" s="13">
        <f>+H56</f>
        <v>7784639.3300000001</v>
      </c>
      <c r="I55" s="13">
        <f t="shared" si="0"/>
        <v>98.213895852659434</v>
      </c>
    </row>
    <row r="56" spans="1:9" ht="25.5" x14ac:dyDescent="0.2">
      <c r="A56" s="19">
        <v>45</v>
      </c>
      <c r="B56" s="14" t="s">
        <v>60</v>
      </c>
      <c r="C56" s="15" t="s">
        <v>55</v>
      </c>
      <c r="D56" s="15" t="s">
        <v>59</v>
      </c>
      <c r="E56" s="15" t="s">
        <v>6</v>
      </c>
      <c r="F56" s="13">
        <v>8319000</v>
      </c>
      <c r="G56" s="13">
        <v>7926209.6900000004</v>
      </c>
      <c r="H56" s="13">
        <f>+H57+H60</f>
        <v>7784639.3300000001</v>
      </c>
      <c r="I56" s="13">
        <f t="shared" si="0"/>
        <v>98.213895852659434</v>
      </c>
    </row>
    <row r="57" spans="1:9" ht="76.5" x14ac:dyDescent="0.2">
      <c r="A57" s="19">
        <v>46</v>
      </c>
      <c r="B57" s="18" t="s">
        <v>62</v>
      </c>
      <c r="C57" s="15" t="s">
        <v>55</v>
      </c>
      <c r="D57" s="15" t="s">
        <v>61</v>
      </c>
      <c r="E57" s="15" t="s">
        <v>6</v>
      </c>
      <c r="F57" s="13">
        <v>4827.6000000000004</v>
      </c>
      <c r="G57" s="13">
        <v>4591.6899999999996</v>
      </c>
      <c r="H57" s="13">
        <f>+H58</f>
        <v>4591.6899999999996</v>
      </c>
      <c r="I57" s="13">
        <f t="shared" si="0"/>
        <v>100</v>
      </c>
    </row>
    <row r="58" spans="1:9" ht="63.75" x14ac:dyDescent="0.2">
      <c r="A58" s="19">
        <v>47</v>
      </c>
      <c r="B58" s="14" t="s">
        <v>18</v>
      </c>
      <c r="C58" s="15" t="s">
        <v>55</v>
      </c>
      <c r="D58" s="15" t="s">
        <v>61</v>
      </c>
      <c r="E58" s="15" t="s">
        <v>17</v>
      </c>
      <c r="F58" s="13">
        <v>4827.6000000000004</v>
      </c>
      <c r="G58" s="13">
        <v>4591.6899999999996</v>
      </c>
      <c r="H58" s="13">
        <f>+H59</f>
        <v>4591.6899999999996</v>
      </c>
      <c r="I58" s="13">
        <f t="shared" si="0"/>
        <v>100</v>
      </c>
    </row>
    <row r="59" spans="1:9" ht="25.5" x14ac:dyDescent="0.2">
      <c r="A59" s="19">
        <v>48</v>
      </c>
      <c r="B59" s="14" t="s">
        <v>20</v>
      </c>
      <c r="C59" s="15" t="s">
        <v>55</v>
      </c>
      <c r="D59" s="15" t="s">
        <v>61</v>
      </c>
      <c r="E59" s="15" t="s">
        <v>19</v>
      </c>
      <c r="F59" s="13">
        <v>4827.6000000000004</v>
      </c>
      <c r="G59" s="13">
        <v>4591.6899999999996</v>
      </c>
      <c r="H59" s="13">
        <v>4591.6899999999996</v>
      </c>
      <c r="I59" s="13">
        <f t="shared" si="0"/>
        <v>100</v>
      </c>
    </row>
    <row r="60" spans="1:9" ht="51" x14ac:dyDescent="0.2">
      <c r="A60" s="19">
        <v>49</v>
      </c>
      <c r="B60" s="14" t="s">
        <v>64</v>
      </c>
      <c r="C60" s="15" t="s">
        <v>55</v>
      </c>
      <c r="D60" s="15" t="s">
        <v>63</v>
      </c>
      <c r="E60" s="15" t="s">
        <v>6</v>
      </c>
      <c r="F60" s="13">
        <v>8314172.4000000004</v>
      </c>
      <c r="G60" s="13">
        <v>7921618</v>
      </c>
      <c r="H60" s="13">
        <f>+H61+H63</f>
        <v>7780047.6399999997</v>
      </c>
      <c r="I60" s="13">
        <f t="shared" si="0"/>
        <v>98.212860554497823</v>
      </c>
    </row>
    <row r="61" spans="1:9" ht="63.75" x14ac:dyDescent="0.2">
      <c r="A61" s="19">
        <v>50</v>
      </c>
      <c r="B61" s="14" t="s">
        <v>18</v>
      </c>
      <c r="C61" s="15" t="s">
        <v>55</v>
      </c>
      <c r="D61" s="15" t="s">
        <v>63</v>
      </c>
      <c r="E61" s="15" t="s">
        <v>17</v>
      </c>
      <c r="F61" s="13">
        <v>6715673.4000000004</v>
      </c>
      <c r="G61" s="13">
        <v>6856111.8700000001</v>
      </c>
      <c r="H61" s="13">
        <f>+H62</f>
        <v>6822133.1699999999</v>
      </c>
      <c r="I61" s="13">
        <f t="shared" si="0"/>
        <v>99.504402777488522</v>
      </c>
    </row>
    <row r="62" spans="1:9" ht="25.5" x14ac:dyDescent="0.2">
      <c r="A62" s="19">
        <v>51</v>
      </c>
      <c r="B62" s="14" t="s">
        <v>20</v>
      </c>
      <c r="C62" s="15" t="s">
        <v>55</v>
      </c>
      <c r="D62" s="15" t="s">
        <v>63</v>
      </c>
      <c r="E62" s="15" t="s">
        <v>19</v>
      </c>
      <c r="F62" s="13">
        <v>6715673.4000000004</v>
      </c>
      <c r="G62" s="13">
        <v>6856111.8700000001</v>
      </c>
      <c r="H62" s="13">
        <v>6822133.1699999999</v>
      </c>
      <c r="I62" s="13">
        <f t="shared" si="0"/>
        <v>99.504402777488522</v>
      </c>
    </row>
    <row r="63" spans="1:9" ht="25.5" x14ac:dyDescent="0.2">
      <c r="A63" s="19">
        <v>52</v>
      </c>
      <c r="B63" s="14" t="s">
        <v>30</v>
      </c>
      <c r="C63" s="15" t="s">
        <v>55</v>
      </c>
      <c r="D63" s="15" t="s">
        <v>63</v>
      </c>
      <c r="E63" s="15" t="s">
        <v>29</v>
      </c>
      <c r="F63" s="13">
        <v>1598499</v>
      </c>
      <c r="G63" s="13">
        <v>1065506.1299999999</v>
      </c>
      <c r="H63" s="13">
        <f>+H64</f>
        <v>957914.47</v>
      </c>
      <c r="I63" s="13">
        <f t="shared" si="0"/>
        <v>89.902295540993279</v>
      </c>
    </row>
    <row r="64" spans="1:9" ht="25.5" x14ac:dyDescent="0.2">
      <c r="A64" s="19">
        <v>53</v>
      </c>
      <c r="B64" s="14" t="s">
        <v>32</v>
      </c>
      <c r="C64" s="15" t="s">
        <v>55</v>
      </c>
      <c r="D64" s="15" t="s">
        <v>63</v>
      </c>
      <c r="E64" s="15" t="s">
        <v>31</v>
      </c>
      <c r="F64" s="13">
        <v>1598499</v>
      </c>
      <c r="G64" s="13">
        <v>1065506.1299999999</v>
      </c>
      <c r="H64" s="13">
        <v>957914.47</v>
      </c>
      <c r="I64" s="13">
        <f t="shared" si="0"/>
        <v>89.902295540993279</v>
      </c>
    </row>
    <row r="65" spans="1:9" ht="25.5" x14ac:dyDescent="0.2">
      <c r="A65" s="19">
        <v>54</v>
      </c>
      <c r="B65" s="14" t="s">
        <v>66</v>
      </c>
      <c r="C65" s="15" t="s">
        <v>55</v>
      </c>
      <c r="D65" s="15" t="s">
        <v>65</v>
      </c>
      <c r="E65" s="15" t="s">
        <v>6</v>
      </c>
      <c r="F65" s="13">
        <v>1005000</v>
      </c>
      <c r="G65" s="13">
        <v>423861.77</v>
      </c>
      <c r="H65" s="13">
        <f>+H66</f>
        <v>423861.77</v>
      </c>
      <c r="I65" s="13">
        <f t="shared" si="0"/>
        <v>100</v>
      </c>
    </row>
    <row r="66" spans="1:9" ht="25.5" x14ac:dyDescent="0.2">
      <c r="A66" s="19">
        <v>55</v>
      </c>
      <c r="B66" s="14" t="s">
        <v>68</v>
      </c>
      <c r="C66" s="15" t="s">
        <v>55</v>
      </c>
      <c r="D66" s="15" t="s">
        <v>67</v>
      </c>
      <c r="E66" s="15" t="s">
        <v>6</v>
      </c>
      <c r="F66" s="13">
        <v>1005000</v>
      </c>
      <c r="G66" s="13">
        <v>423861.77</v>
      </c>
      <c r="H66" s="13">
        <f>+H67</f>
        <v>423861.77</v>
      </c>
      <c r="I66" s="13">
        <f t="shared" si="0"/>
        <v>100</v>
      </c>
    </row>
    <row r="67" spans="1:9" ht="38.25" x14ac:dyDescent="0.2">
      <c r="A67" s="19">
        <v>56</v>
      </c>
      <c r="B67" s="14" t="s">
        <v>70</v>
      </c>
      <c r="C67" s="15" t="s">
        <v>55</v>
      </c>
      <c r="D67" s="15" t="s">
        <v>69</v>
      </c>
      <c r="E67" s="15" t="s">
        <v>6</v>
      </c>
      <c r="F67" s="13">
        <v>1005000</v>
      </c>
      <c r="G67" s="13">
        <v>423861.77</v>
      </c>
      <c r="H67" s="13">
        <f>+H68+H70</f>
        <v>423861.77</v>
      </c>
      <c r="I67" s="13">
        <f t="shared" si="0"/>
        <v>100</v>
      </c>
    </row>
    <row r="68" spans="1:9" ht="63.75" x14ac:dyDescent="0.2">
      <c r="A68" s="19">
        <v>57</v>
      </c>
      <c r="B68" s="14" t="s">
        <v>18</v>
      </c>
      <c r="C68" s="15" t="s">
        <v>55</v>
      </c>
      <c r="D68" s="15" t="s">
        <v>69</v>
      </c>
      <c r="E68" s="15" t="s">
        <v>17</v>
      </c>
      <c r="F68" s="13">
        <v>815193.77</v>
      </c>
      <c r="G68" s="13">
        <v>422861.77</v>
      </c>
      <c r="H68" s="13">
        <f>+H69</f>
        <v>422861.77</v>
      </c>
      <c r="I68" s="13">
        <f t="shared" si="0"/>
        <v>100</v>
      </c>
    </row>
    <row r="69" spans="1:9" ht="25.5" x14ac:dyDescent="0.2">
      <c r="A69" s="19">
        <v>58</v>
      </c>
      <c r="B69" s="14" t="s">
        <v>20</v>
      </c>
      <c r="C69" s="15" t="s">
        <v>55</v>
      </c>
      <c r="D69" s="15" t="s">
        <v>69</v>
      </c>
      <c r="E69" s="15" t="s">
        <v>19</v>
      </c>
      <c r="F69" s="13">
        <v>815193.77</v>
      </c>
      <c r="G69" s="13">
        <v>422861.77</v>
      </c>
      <c r="H69" s="13">
        <v>422861.77</v>
      </c>
      <c r="I69" s="13">
        <f t="shared" si="0"/>
        <v>100</v>
      </c>
    </row>
    <row r="70" spans="1:9" ht="25.5" x14ac:dyDescent="0.2">
      <c r="A70" s="19">
        <v>59</v>
      </c>
      <c r="B70" s="14" t="s">
        <v>30</v>
      </c>
      <c r="C70" s="15" t="s">
        <v>55</v>
      </c>
      <c r="D70" s="15" t="s">
        <v>69</v>
      </c>
      <c r="E70" s="15" t="s">
        <v>29</v>
      </c>
      <c r="F70" s="13">
        <v>189806.23</v>
      </c>
      <c r="G70" s="13">
        <v>1000</v>
      </c>
      <c r="H70" s="13">
        <f>+H71</f>
        <v>1000</v>
      </c>
      <c r="I70" s="13">
        <f t="shared" si="0"/>
        <v>100</v>
      </c>
    </row>
    <row r="71" spans="1:9" ht="25.5" x14ac:dyDescent="0.2">
      <c r="A71" s="19">
        <v>60</v>
      </c>
      <c r="B71" s="14" t="s">
        <v>32</v>
      </c>
      <c r="C71" s="15" t="s">
        <v>55</v>
      </c>
      <c r="D71" s="15" t="s">
        <v>69</v>
      </c>
      <c r="E71" s="15" t="s">
        <v>31</v>
      </c>
      <c r="F71" s="13">
        <v>189806.23</v>
      </c>
      <c r="G71" s="13">
        <v>1000</v>
      </c>
      <c r="H71" s="13">
        <v>1000</v>
      </c>
      <c r="I71" s="13">
        <f t="shared" si="0"/>
        <v>100</v>
      </c>
    </row>
    <row r="72" spans="1:9" x14ac:dyDescent="0.2">
      <c r="A72" s="19">
        <v>61</v>
      </c>
      <c r="B72" s="14" t="s">
        <v>72</v>
      </c>
      <c r="C72" s="15" t="s">
        <v>71</v>
      </c>
      <c r="D72" s="15" t="s">
        <v>6</v>
      </c>
      <c r="E72" s="15" t="s">
        <v>6</v>
      </c>
      <c r="F72" s="13">
        <v>5306000</v>
      </c>
      <c r="G72" s="13">
        <v>0</v>
      </c>
      <c r="H72" s="13">
        <v>0</v>
      </c>
      <c r="I72" s="13">
        <v>0</v>
      </c>
    </row>
    <row r="73" spans="1:9" ht="25.5" x14ac:dyDescent="0.2">
      <c r="A73" s="19">
        <v>62</v>
      </c>
      <c r="B73" s="14" t="s">
        <v>12</v>
      </c>
      <c r="C73" s="15" t="s">
        <v>71</v>
      </c>
      <c r="D73" s="15" t="s">
        <v>11</v>
      </c>
      <c r="E73" s="15" t="s">
        <v>6</v>
      </c>
      <c r="F73" s="13">
        <v>5306000</v>
      </c>
      <c r="G73" s="13">
        <v>0</v>
      </c>
      <c r="H73" s="13">
        <v>0</v>
      </c>
      <c r="I73" s="13">
        <v>0</v>
      </c>
    </row>
    <row r="74" spans="1:9" ht="25.5" x14ac:dyDescent="0.2">
      <c r="A74" s="19">
        <v>63</v>
      </c>
      <c r="B74" s="14" t="s">
        <v>14</v>
      </c>
      <c r="C74" s="15" t="s">
        <v>71</v>
      </c>
      <c r="D74" s="15" t="s">
        <v>13</v>
      </c>
      <c r="E74" s="15" t="s">
        <v>6</v>
      </c>
      <c r="F74" s="13">
        <v>5306000</v>
      </c>
      <c r="G74" s="13">
        <v>0</v>
      </c>
      <c r="H74" s="13">
        <v>0</v>
      </c>
      <c r="I74" s="13">
        <v>0</v>
      </c>
    </row>
    <row r="75" spans="1:9" ht="38.25" x14ac:dyDescent="0.2">
      <c r="A75" s="19">
        <v>64</v>
      </c>
      <c r="B75" s="14" t="s">
        <v>74</v>
      </c>
      <c r="C75" s="15" t="s">
        <v>71</v>
      </c>
      <c r="D75" s="15" t="s">
        <v>73</v>
      </c>
      <c r="E75" s="15" t="s">
        <v>6</v>
      </c>
      <c r="F75" s="13">
        <v>5306000</v>
      </c>
      <c r="G75" s="13">
        <v>0</v>
      </c>
      <c r="H75" s="13">
        <v>0</v>
      </c>
      <c r="I75" s="13">
        <v>0</v>
      </c>
    </row>
    <row r="76" spans="1:9" x14ac:dyDescent="0.2">
      <c r="A76" s="19">
        <v>65</v>
      </c>
      <c r="B76" s="14" t="s">
        <v>50</v>
      </c>
      <c r="C76" s="15" t="s">
        <v>71</v>
      </c>
      <c r="D76" s="15" t="s">
        <v>73</v>
      </c>
      <c r="E76" s="15" t="s">
        <v>49</v>
      </c>
      <c r="F76" s="13">
        <v>5306000</v>
      </c>
      <c r="G76" s="13">
        <v>0</v>
      </c>
      <c r="H76" s="13">
        <v>0</v>
      </c>
      <c r="I76" s="13">
        <v>0</v>
      </c>
    </row>
    <row r="77" spans="1:9" x14ac:dyDescent="0.2">
      <c r="A77" s="19">
        <v>66</v>
      </c>
      <c r="B77" s="14" t="s">
        <v>76</v>
      </c>
      <c r="C77" s="15" t="s">
        <v>71</v>
      </c>
      <c r="D77" s="15" t="s">
        <v>73</v>
      </c>
      <c r="E77" s="15" t="s">
        <v>75</v>
      </c>
      <c r="F77" s="13">
        <v>5306000</v>
      </c>
      <c r="G77" s="13">
        <v>0</v>
      </c>
      <c r="H77" s="13">
        <v>0</v>
      </c>
      <c r="I77" s="13">
        <v>0</v>
      </c>
    </row>
    <row r="78" spans="1:9" x14ac:dyDescent="0.2">
      <c r="A78" s="19">
        <v>67</v>
      </c>
      <c r="B78" s="14" t="s">
        <v>78</v>
      </c>
      <c r="C78" s="15" t="s">
        <v>77</v>
      </c>
      <c r="D78" s="15" t="s">
        <v>6</v>
      </c>
      <c r="E78" s="15" t="s">
        <v>6</v>
      </c>
      <c r="F78" s="13">
        <v>11866949.85</v>
      </c>
      <c r="G78" s="13">
        <v>18226778.199999999</v>
      </c>
      <c r="H78" s="13">
        <f>+H79+H84+H115+H126+H134+H146</f>
        <v>17942723.07</v>
      </c>
      <c r="I78" s="13">
        <f t="shared" ref="I78:I140" si="1">+H78/G78*100</f>
        <v>98.441550520431534</v>
      </c>
    </row>
    <row r="79" spans="1:9" ht="63.75" x14ac:dyDescent="0.2">
      <c r="A79" s="19">
        <v>68</v>
      </c>
      <c r="B79" s="14" t="s">
        <v>80</v>
      </c>
      <c r="C79" s="15" t="s">
        <v>77</v>
      </c>
      <c r="D79" s="15" t="s">
        <v>79</v>
      </c>
      <c r="E79" s="15" t="s">
        <v>6</v>
      </c>
      <c r="F79" s="13">
        <v>0</v>
      </c>
      <c r="G79" s="13">
        <v>58645.13</v>
      </c>
      <c r="H79" s="13">
        <f>+H80</f>
        <v>58645.13</v>
      </c>
      <c r="I79" s="13">
        <f t="shared" si="1"/>
        <v>100</v>
      </c>
    </row>
    <row r="80" spans="1:9" ht="38.25" x14ac:dyDescent="0.2">
      <c r="A80" s="19">
        <v>69</v>
      </c>
      <c r="B80" s="14" t="s">
        <v>82</v>
      </c>
      <c r="C80" s="15" t="s">
        <v>77</v>
      </c>
      <c r="D80" s="15" t="s">
        <v>81</v>
      </c>
      <c r="E80" s="15" t="s">
        <v>6</v>
      </c>
      <c r="F80" s="13">
        <v>0</v>
      </c>
      <c r="G80" s="13">
        <v>58645.13</v>
      </c>
      <c r="H80" s="13">
        <f>+H81</f>
        <v>58645.13</v>
      </c>
      <c r="I80" s="13">
        <f t="shared" si="1"/>
        <v>100</v>
      </c>
    </row>
    <row r="81" spans="1:9" ht="76.5" x14ac:dyDescent="0.2">
      <c r="A81" s="19">
        <v>70</v>
      </c>
      <c r="B81" s="18" t="s">
        <v>84</v>
      </c>
      <c r="C81" s="15" t="s">
        <v>77</v>
      </c>
      <c r="D81" s="15" t="s">
        <v>83</v>
      </c>
      <c r="E81" s="15" t="s">
        <v>6</v>
      </c>
      <c r="F81" s="13">
        <v>0</v>
      </c>
      <c r="G81" s="13">
        <v>58645.13</v>
      </c>
      <c r="H81" s="13">
        <f>+H82</f>
        <v>58645.13</v>
      </c>
      <c r="I81" s="13">
        <f t="shared" si="1"/>
        <v>100</v>
      </c>
    </row>
    <row r="82" spans="1:9" ht="25.5" x14ac:dyDescent="0.2">
      <c r="A82" s="19">
        <v>71</v>
      </c>
      <c r="B82" s="14" t="s">
        <v>30</v>
      </c>
      <c r="C82" s="15" t="s">
        <v>77</v>
      </c>
      <c r="D82" s="15" t="s">
        <v>83</v>
      </c>
      <c r="E82" s="15" t="s">
        <v>29</v>
      </c>
      <c r="F82" s="13">
        <v>0</v>
      </c>
      <c r="G82" s="13">
        <v>58645.13</v>
      </c>
      <c r="H82" s="13">
        <f>+H83</f>
        <v>58645.13</v>
      </c>
      <c r="I82" s="13">
        <f t="shared" si="1"/>
        <v>100</v>
      </c>
    </row>
    <row r="83" spans="1:9" ht="25.5" x14ac:dyDescent="0.2">
      <c r="A83" s="19">
        <v>72</v>
      </c>
      <c r="B83" s="14" t="s">
        <v>32</v>
      </c>
      <c r="C83" s="15" t="s">
        <v>77</v>
      </c>
      <c r="D83" s="15" t="s">
        <v>83</v>
      </c>
      <c r="E83" s="15" t="s">
        <v>31</v>
      </c>
      <c r="F83" s="13">
        <v>0</v>
      </c>
      <c r="G83" s="13">
        <v>58645.13</v>
      </c>
      <c r="H83" s="13">
        <v>58645.13</v>
      </c>
      <c r="I83" s="13">
        <f t="shared" si="1"/>
        <v>100</v>
      </c>
    </row>
    <row r="84" spans="1:9" ht="25.5" x14ac:dyDescent="0.2">
      <c r="A84" s="19">
        <v>73</v>
      </c>
      <c r="B84" s="14" t="s">
        <v>86</v>
      </c>
      <c r="C84" s="15" t="s">
        <v>77</v>
      </c>
      <c r="D84" s="15" t="s">
        <v>85</v>
      </c>
      <c r="E84" s="15" t="s">
        <v>6</v>
      </c>
      <c r="F84" s="13">
        <v>199100</v>
      </c>
      <c r="G84" s="13">
        <v>586400</v>
      </c>
      <c r="H84" s="13">
        <f>+H85</f>
        <v>321778.68</v>
      </c>
      <c r="I84" s="13">
        <f t="shared" si="1"/>
        <v>54.873581173260575</v>
      </c>
    </row>
    <row r="85" spans="1:9" ht="25.5" x14ac:dyDescent="0.2">
      <c r="A85" s="19">
        <v>74</v>
      </c>
      <c r="B85" s="14" t="s">
        <v>88</v>
      </c>
      <c r="C85" s="15" t="s">
        <v>77</v>
      </c>
      <c r="D85" s="15" t="s">
        <v>87</v>
      </c>
      <c r="E85" s="15" t="s">
        <v>6</v>
      </c>
      <c r="F85" s="13">
        <v>199100</v>
      </c>
      <c r="G85" s="13">
        <v>586400</v>
      </c>
      <c r="H85" s="13">
        <f>+H86+H89+H92+H95+H98+H103+H106+H109+H112</f>
        <v>321778.68</v>
      </c>
      <c r="I85" s="13">
        <f t="shared" si="1"/>
        <v>54.873581173260575</v>
      </c>
    </row>
    <row r="86" spans="1:9" ht="63.75" x14ac:dyDescent="0.2">
      <c r="A86" s="19">
        <v>75</v>
      </c>
      <c r="B86" s="14" t="s">
        <v>90</v>
      </c>
      <c r="C86" s="15" t="s">
        <v>77</v>
      </c>
      <c r="D86" s="15" t="s">
        <v>89</v>
      </c>
      <c r="E86" s="15" t="s">
        <v>6</v>
      </c>
      <c r="F86" s="13">
        <v>0</v>
      </c>
      <c r="G86" s="13">
        <v>262000</v>
      </c>
      <c r="H86" s="13">
        <v>0</v>
      </c>
      <c r="I86" s="13">
        <f t="shared" si="1"/>
        <v>0</v>
      </c>
    </row>
    <row r="87" spans="1:9" ht="25.5" x14ac:dyDescent="0.2">
      <c r="A87" s="19">
        <v>76</v>
      </c>
      <c r="B87" s="14" t="s">
        <v>30</v>
      </c>
      <c r="C87" s="15" t="s">
        <v>77</v>
      </c>
      <c r="D87" s="15" t="s">
        <v>89</v>
      </c>
      <c r="E87" s="15" t="s">
        <v>29</v>
      </c>
      <c r="F87" s="13">
        <v>0</v>
      </c>
      <c r="G87" s="13">
        <v>262000</v>
      </c>
      <c r="H87" s="13">
        <v>0</v>
      </c>
      <c r="I87" s="13">
        <f t="shared" si="1"/>
        <v>0</v>
      </c>
    </row>
    <row r="88" spans="1:9" ht="25.5" x14ac:dyDescent="0.2">
      <c r="A88" s="19">
        <v>77</v>
      </c>
      <c r="B88" s="14" t="s">
        <v>32</v>
      </c>
      <c r="C88" s="15" t="s">
        <v>77</v>
      </c>
      <c r="D88" s="15" t="s">
        <v>89</v>
      </c>
      <c r="E88" s="15" t="s">
        <v>31</v>
      </c>
      <c r="F88" s="13">
        <v>0</v>
      </c>
      <c r="G88" s="13">
        <v>262000</v>
      </c>
      <c r="H88" s="13">
        <v>0</v>
      </c>
      <c r="I88" s="13">
        <f t="shared" si="1"/>
        <v>0</v>
      </c>
    </row>
    <row r="89" spans="1:9" ht="51" x14ac:dyDescent="0.2">
      <c r="A89" s="19">
        <v>78</v>
      </c>
      <c r="B89" s="14" t="s">
        <v>92</v>
      </c>
      <c r="C89" s="15" t="s">
        <v>77</v>
      </c>
      <c r="D89" s="15" t="s">
        <v>91</v>
      </c>
      <c r="E89" s="15" t="s">
        <v>6</v>
      </c>
      <c r="F89" s="13">
        <v>0</v>
      </c>
      <c r="G89" s="13">
        <v>80000</v>
      </c>
      <c r="H89" s="13">
        <f>+H90</f>
        <v>80000</v>
      </c>
      <c r="I89" s="13">
        <f t="shared" si="1"/>
        <v>100</v>
      </c>
    </row>
    <row r="90" spans="1:9" ht="25.5" x14ac:dyDescent="0.2">
      <c r="A90" s="19">
        <v>79</v>
      </c>
      <c r="B90" s="14" t="s">
        <v>30</v>
      </c>
      <c r="C90" s="15" t="s">
        <v>77</v>
      </c>
      <c r="D90" s="15" t="s">
        <v>91</v>
      </c>
      <c r="E90" s="15" t="s">
        <v>29</v>
      </c>
      <c r="F90" s="13">
        <v>0</v>
      </c>
      <c r="G90" s="13">
        <v>80000</v>
      </c>
      <c r="H90" s="13">
        <f>+H91</f>
        <v>80000</v>
      </c>
      <c r="I90" s="13">
        <f t="shared" si="1"/>
        <v>100</v>
      </c>
    </row>
    <row r="91" spans="1:9" ht="25.5" x14ac:dyDescent="0.2">
      <c r="A91" s="19">
        <v>80</v>
      </c>
      <c r="B91" s="14" t="s">
        <v>32</v>
      </c>
      <c r="C91" s="15" t="s">
        <v>77</v>
      </c>
      <c r="D91" s="15" t="s">
        <v>91</v>
      </c>
      <c r="E91" s="15" t="s">
        <v>31</v>
      </c>
      <c r="F91" s="13">
        <v>0</v>
      </c>
      <c r="G91" s="13">
        <v>80000</v>
      </c>
      <c r="H91" s="13">
        <v>80000</v>
      </c>
      <c r="I91" s="13">
        <f t="shared" si="1"/>
        <v>100</v>
      </c>
    </row>
    <row r="92" spans="1:9" ht="51" x14ac:dyDescent="0.2">
      <c r="A92" s="19">
        <v>81</v>
      </c>
      <c r="B92" s="14" t="s">
        <v>94</v>
      </c>
      <c r="C92" s="15" t="s">
        <v>77</v>
      </c>
      <c r="D92" s="15" t="s">
        <v>93</v>
      </c>
      <c r="E92" s="15" t="s">
        <v>6</v>
      </c>
      <c r="F92" s="13">
        <v>0</v>
      </c>
      <c r="G92" s="13">
        <v>39000</v>
      </c>
      <c r="H92" s="13">
        <f>+H93</f>
        <v>38998.68</v>
      </c>
      <c r="I92" s="13">
        <f t="shared" si="1"/>
        <v>99.996615384615382</v>
      </c>
    </row>
    <row r="93" spans="1:9" ht="25.5" x14ac:dyDescent="0.2">
      <c r="A93" s="19">
        <v>82</v>
      </c>
      <c r="B93" s="14" t="s">
        <v>30</v>
      </c>
      <c r="C93" s="15" t="s">
        <v>77</v>
      </c>
      <c r="D93" s="15" t="s">
        <v>93</v>
      </c>
      <c r="E93" s="15" t="s">
        <v>29</v>
      </c>
      <c r="F93" s="13">
        <v>0</v>
      </c>
      <c r="G93" s="13">
        <v>39000</v>
      </c>
      <c r="H93" s="13">
        <f>+H94</f>
        <v>38998.68</v>
      </c>
      <c r="I93" s="13">
        <f t="shared" si="1"/>
        <v>99.996615384615382</v>
      </c>
    </row>
    <row r="94" spans="1:9" ht="25.5" x14ac:dyDescent="0.2">
      <c r="A94" s="19">
        <v>83</v>
      </c>
      <c r="B94" s="14" t="s">
        <v>32</v>
      </c>
      <c r="C94" s="15" t="s">
        <v>77</v>
      </c>
      <c r="D94" s="15" t="s">
        <v>93</v>
      </c>
      <c r="E94" s="15" t="s">
        <v>31</v>
      </c>
      <c r="F94" s="13">
        <v>0</v>
      </c>
      <c r="G94" s="13">
        <v>39000</v>
      </c>
      <c r="H94" s="13">
        <v>38998.68</v>
      </c>
      <c r="I94" s="13">
        <f t="shared" si="1"/>
        <v>99.996615384615382</v>
      </c>
    </row>
    <row r="95" spans="1:9" ht="51" x14ac:dyDescent="0.2">
      <c r="A95" s="19">
        <v>84</v>
      </c>
      <c r="B95" s="14" t="s">
        <v>96</v>
      </c>
      <c r="C95" s="15" t="s">
        <v>77</v>
      </c>
      <c r="D95" s="15" t="s">
        <v>95</v>
      </c>
      <c r="E95" s="15" t="s">
        <v>6</v>
      </c>
      <c r="F95" s="13">
        <v>0</v>
      </c>
      <c r="G95" s="13">
        <v>1800</v>
      </c>
      <c r="H95" s="13">
        <f>+H96</f>
        <v>1800</v>
      </c>
      <c r="I95" s="13">
        <f t="shared" si="1"/>
        <v>100</v>
      </c>
    </row>
    <row r="96" spans="1:9" ht="25.5" x14ac:dyDescent="0.2">
      <c r="A96" s="19">
        <v>85</v>
      </c>
      <c r="B96" s="14" t="s">
        <v>30</v>
      </c>
      <c r="C96" s="15" t="s">
        <v>77</v>
      </c>
      <c r="D96" s="15" t="s">
        <v>95</v>
      </c>
      <c r="E96" s="15" t="s">
        <v>29</v>
      </c>
      <c r="F96" s="13">
        <v>0</v>
      </c>
      <c r="G96" s="13">
        <v>1800</v>
      </c>
      <c r="H96" s="13">
        <f>+H97</f>
        <v>1800</v>
      </c>
      <c r="I96" s="13">
        <f t="shared" si="1"/>
        <v>100</v>
      </c>
    </row>
    <row r="97" spans="1:9" ht="25.5" x14ac:dyDescent="0.2">
      <c r="A97" s="19">
        <v>86</v>
      </c>
      <c r="B97" s="14" t="s">
        <v>32</v>
      </c>
      <c r="C97" s="15" t="s">
        <v>77</v>
      </c>
      <c r="D97" s="15" t="s">
        <v>95</v>
      </c>
      <c r="E97" s="15" t="s">
        <v>31</v>
      </c>
      <c r="F97" s="13">
        <v>0</v>
      </c>
      <c r="G97" s="13">
        <v>1800</v>
      </c>
      <c r="H97" s="13">
        <v>1800</v>
      </c>
      <c r="I97" s="13">
        <f t="shared" si="1"/>
        <v>100</v>
      </c>
    </row>
    <row r="98" spans="1:9" ht="38.25" x14ac:dyDescent="0.2">
      <c r="A98" s="19">
        <v>87</v>
      </c>
      <c r="B98" s="14" t="s">
        <v>98</v>
      </c>
      <c r="C98" s="15" t="s">
        <v>77</v>
      </c>
      <c r="D98" s="15" t="s">
        <v>97</v>
      </c>
      <c r="E98" s="15" t="s">
        <v>6</v>
      </c>
      <c r="F98" s="13">
        <v>199100</v>
      </c>
      <c r="G98" s="13">
        <v>195900</v>
      </c>
      <c r="H98" s="13">
        <f>+H99+H101</f>
        <v>195900</v>
      </c>
      <c r="I98" s="13">
        <f t="shared" si="1"/>
        <v>100</v>
      </c>
    </row>
    <row r="99" spans="1:9" ht="63.75" x14ac:dyDescent="0.2">
      <c r="A99" s="19">
        <v>88</v>
      </c>
      <c r="B99" s="14" t="s">
        <v>18</v>
      </c>
      <c r="C99" s="15" t="s">
        <v>77</v>
      </c>
      <c r="D99" s="15" t="s">
        <v>97</v>
      </c>
      <c r="E99" s="15" t="s">
        <v>17</v>
      </c>
      <c r="F99" s="13">
        <v>163467</v>
      </c>
      <c r="G99" s="13">
        <v>163467</v>
      </c>
      <c r="H99" s="13">
        <f>+H100</f>
        <v>163467</v>
      </c>
      <c r="I99" s="13">
        <f t="shared" si="1"/>
        <v>100</v>
      </c>
    </row>
    <row r="100" spans="1:9" ht="25.5" x14ac:dyDescent="0.2">
      <c r="A100" s="19">
        <v>89</v>
      </c>
      <c r="B100" s="14" t="s">
        <v>20</v>
      </c>
      <c r="C100" s="15" t="s">
        <v>77</v>
      </c>
      <c r="D100" s="15" t="s">
        <v>97</v>
      </c>
      <c r="E100" s="15" t="s">
        <v>19</v>
      </c>
      <c r="F100" s="13">
        <v>163467</v>
      </c>
      <c r="G100" s="13">
        <v>163467</v>
      </c>
      <c r="H100" s="13">
        <v>163467</v>
      </c>
      <c r="I100" s="13">
        <f t="shared" si="1"/>
        <v>100</v>
      </c>
    </row>
    <row r="101" spans="1:9" ht="25.5" x14ac:dyDescent="0.2">
      <c r="A101" s="19">
        <v>90</v>
      </c>
      <c r="B101" s="14" t="s">
        <v>30</v>
      </c>
      <c r="C101" s="15" t="s">
        <v>77</v>
      </c>
      <c r="D101" s="15" t="s">
        <v>97</v>
      </c>
      <c r="E101" s="15" t="s">
        <v>29</v>
      </c>
      <c r="F101" s="13">
        <v>35633</v>
      </c>
      <c r="G101" s="13">
        <v>32433</v>
      </c>
      <c r="H101" s="13">
        <f>+H102</f>
        <v>32433</v>
      </c>
      <c r="I101" s="13">
        <f t="shared" si="1"/>
        <v>100</v>
      </c>
    </row>
    <row r="102" spans="1:9" ht="25.5" x14ac:dyDescent="0.2">
      <c r="A102" s="19">
        <v>91</v>
      </c>
      <c r="B102" s="14" t="s">
        <v>32</v>
      </c>
      <c r="C102" s="15" t="s">
        <v>77</v>
      </c>
      <c r="D102" s="15" t="s">
        <v>97</v>
      </c>
      <c r="E102" s="15" t="s">
        <v>31</v>
      </c>
      <c r="F102" s="13">
        <v>35633</v>
      </c>
      <c r="G102" s="13">
        <v>32433</v>
      </c>
      <c r="H102" s="13">
        <v>32433</v>
      </c>
      <c r="I102" s="13">
        <f t="shared" si="1"/>
        <v>100</v>
      </c>
    </row>
    <row r="103" spans="1:9" ht="51" x14ac:dyDescent="0.2">
      <c r="A103" s="19">
        <v>92</v>
      </c>
      <c r="B103" s="14" t="s">
        <v>100</v>
      </c>
      <c r="C103" s="15" t="s">
        <v>77</v>
      </c>
      <c r="D103" s="15" t="s">
        <v>99</v>
      </c>
      <c r="E103" s="15" t="s">
        <v>6</v>
      </c>
      <c r="F103" s="13">
        <v>0</v>
      </c>
      <c r="G103" s="13">
        <v>1000</v>
      </c>
      <c r="H103" s="13">
        <f>+H104</f>
        <v>1000</v>
      </c>
      <c r="I103" s="13">
        <f t="shared" si="1"/>
        <v>100</v>
      </c>
    </row>
    <row r="104" spans="1:9" ht="25.5" x14ac:dyDescent="0.2">
      <c r="A104" s="19">
        <v>93</v>
      </c>
      <c r="B104" s="14" t="s">
        <v>30</v>
      </c>
      <c r="C104" s="15" t="s">
        <v>77</v>
      </c>
      <c r="D104" s="15" t="s">
        <v>99</v>
      </c>
      <c r="E104" s="15" t="s">
        <v>29</v>
      </c>
      <c r="F104" s="13">
        <v>0</v>
      </c>
      <c r="G104" s="13">
        <v>1000</v>
      </c>
      <c r="H104" s="13">
        <f>+H105</f>
        <v>1000</v>
      </c>
      <c r="I104" s="13">
        <f t="shared" si="1"/>
        <v>100</v>
      </c>
    </row>
    <row r="105" spans="1:9" ht="25.5" x14ac:dyDescent="0.2">
      <c r="A105" s="19">
        <v>94</v>
      </c>
      <c r="B105" s="14" t="s">
        <v>32</v>
      </c>
      <c r="C105" s="15" t="s">
        <v>77</v>
      </c>
      <c r="D105" s="15" t="s">
        <v>99</v>
      </c>
      <c r="E105" s="15" t="s">
        <v>31</v>
      </c>
      <c r="F105" s="13">
        <v>0</v>
      </c>
      <c r="G105" s="13">
        <v>1000</v>
      </c>
      <c r="H105" s="13">
        <v>1000</v>
      </c>
      <c r="I105" s="13">
        <f t="shared" si="1"/>
        <v>100</v>
      </c>
    </row>
    <row r="106" spans="1:9" ht="63.75" x14ac:dyDescent="0.2">
      <c r="A106" s="19">
        <v>95</v>
      </c>
      <c r="B106" s="14" t="s">
        <v>102</v>
      </c>
      <c r="C106" s="15" t="s">
        <v>77</v>
      </c>
      <c r="D106" s="15" t="s">
        <v>101</v>
      </c>
      <c r="E106" s="15" t="s">
        <v>6</v>
      </c>
      <c r="F106" s="13">
        <v>0</v>
      </c>
      <c r="G106" s="13">
        <v>2620</v>
      </c>
      <c r="H106" s="13">
        <f>+H107</f>
        <v>0</v>
      </c>
      <c r="I106" s="13">
        <f t="shared" si="1"/>
        <v>0</v>
      </c>
    </row>
    <row r="107" spans="1:9" ht="25.5" x14ac:dyDescent="0.2">
      <c r="A107" s="19">
        <v>96</v>
      </c>
      <c r="B107" s="14" t="s">
        <v>30</v>
      </c>
      <c r="C107" s="15" t="s">
        <v>77</v>
      </c>
      <c r="D107" s="15" t="s">
        <v>101</v>
      </c>
      <c r="E107" s="15" t="s">
        <v>29</v>
      </c>
      <c r="F107" s="13">
        <v>0</v>
      </c>
      <c r="G107" s="13">
        <v>2620</v>
      </c>
      <c r="H107" s="13">
        <f>+H108</f>
        <v>0</v>
      </c>
      <c r="I107" s="13">
        <f t="shared" si="1"/>
        <v>0</v>
      </c>
    </row>
    <row r="108" spans="1:9" ht="25.5" x14ac:dyDescent="0.2">
      <c r="A108" s="19">
        <v>97</v>
      </c>
      <c r="B108" s="14" t="s">
        <v>32</v>
      </c>
      <c r="C108" s="15" t="s">
        <v>77</v>
      </c>
      <c r="D108" s="15" t="s">
        <v>101</v>
      </c>
      <c r="E108" s="15" t="s">
        <v>31</v>
      </c>
      <c r="F108" s="13">
        <v>0</v>
      </c>
      <c r="G108" s="13">
        <v>2620</v>
      </c>
      <c r="H108" s="13">
        <v>0</v>
      </c>
      <c r="I108" s="13">
        <f t="shared" si="1"/>
        <v>0</v>
      </c>
    </row>
    <row r="109" spans="1:9" ht="51" x14ac:dyDescent="0.2">
      <c r="A109" s="19">
        <v>98</v>
      </c>
      <c r="B109" s="14" t="s">
        <v>104</v>
      </c>
      <c r="C109" s="15" t="s">
        <v>77</v>
      </c>
      <c r="D109" s="15" t="s">
        <v>103</v>
      </c>
      <c r="E109" s="15" t="s">
        <v>6</v>
      </c>
      <c r="F109" s="13">
        <v>0</v>
      </c>
      <c r="G109" s="13">
        <v>3900</v>
      </c>
      <c r="H109" s="13">
        <f>+H110</f>
        <v>3900</v>
      </c>
      <c r="I109" s="13">
        <f t="shared" si="1"/>
        <v>100</v>
      </c>
    </row>
    <row r="110" spans="1:9" ht="25.5" x14ac:dyDescent="0.2">
      <c r="A110" s="19">
        <v>99</v>
      </c>
      <c r="B110" s="14" t="s">
        <v>30</v>
      </c>
      <c r="C110" s="15" t="s">
        <v>77</v>
      </c>
      <c r="D110" s="15" t="s">
        <v>103</v>
      </c>
      <c r="E110" s="15" t="s">
        <v>29</v>
      </c>
      <c r="F110" s="13">
        <v>0</v>
      </c>
      <c r="G110" s="13">
        <v>3900</v>
      </c>
      <c r="H110" s="13">
        <f>+H111</f>
        <v>3900</v>
      </c>
      <c r="I110" s="13">
        <f t="shared" si="1"/>
        <v>100</v>
      </c>
    </row>
    <row r="111" spans="1:9" ht="25.5" x14ac:dyDescent="0.2">
      <c r="A111" s="19">
        <v>100</v>
      </c>
      <c r="B111" s="14" t="s">
        <v>32</v>
      </c>
      <c r="C111" s="15" t="s">
        <v>77</v>
      </c>
      <c r="D111" s="15" t="s">
        <v>103</v>
      </c>
      <c r="E111" s="15" t="s">
        <v>31</v>
      </c>
      <c r="F111" s="13">
        <v>0</v>
      </c>
      <c r="G111" s="13">
        <v>3900</v>
      </c>
      <c r="H111" s="13">
        <v>3900</v>
      </c>
      <c r="I111" s="13">
        <f t="shared" si="1"/>
        <v>100</v>
      </c>
    </row>
    <row r="112" spans="1:9" ht="51" x14ac:dyDescent="0.2">
      <c r="A112" s="19">
        <v>101</v>
      </c>
      <c r="B112" s="14" t="s">
        <v>106</v>
      </c>
      <c r="C112" s="15" t="s">
        <v>77</v>
      </c>
      <c r="D112" s="15" t="s">
        <v>105</v>
      </c>
      <c r="E112" s="15" t="s">
        <v>6</v>
      </c>
      <c r="F112" s="13">
        <v>0</v>
      </c>
      <c r="G112" s="13">
        <v>180</v>
      </c>
      <c r="H112" s="13">
        <f>+H113</f>
        <v>180</v>
      </c>
      <c r="I112" s="13">
        <f t="shared" si="1"/>
        <v>100</v>
      </c>
    </row>
    <row r="113" spans="1:9" ht="25.5" x14ac:dyDescent="0.2">
      <c r="A113" s="19">
        <v>102</v>
      </c>
      <c r="B113" s="14" t="s">
        <v>30</v>
      </c>
      <c r="C113" s="15" t="s">
        <v>77</v>
      </c>
      <c r="D113" s="15" t="s">
        <v>105</v>
      </c>
      <c r="E113" s="15" t="s">
        <v>29</v>
      </c>
      <c r="F113" s="13">
        <v>0</v>
      </c>
      <c r="G113" s="13">
        <v>180</v>
      </c>
      <c r="H113" s="13">
        <f>+H114</f>
        <v>180</v>
      </c>
      <c r="I113" s="13">
        <f t="shared" si="1"/>
        <v>100</v>
      </c>
    </row>
    <row r="114" spans="1:9" ht="25.5" x14ac:dyDescent="0.2">
      <c r="A114" s="19">
        <v>103</v>
      </c>
      <c r="B114" s="14" t="s">
        <v>32</v>
      </c>
      <c r="C114" s="15" t="s">
        <v>77</v>
      </c>
      <c r="D114" s="15" t="s">
        <v>105</v>
      </c>
      <c r="E114" s="15" t="s">
        <v>31</v>
      </c>
      <c r="F114" s="13">
        <v>0</v>
      </c>
      <c r="G114" s="13">
        <v>180</v>
      </c>
      <c r="H114" s="13">
        <v>180</v>
      </c>
      <c r="I114" s="13">
        <f t="shared" si="1"/>
        <v>100</v>
      </c>
    </row>
    <row r="115" spans="1:9" ht="51" x14ac:dyDescent="0.2">
      <c r="A115" s="19">
        <v>104</v>
      </c>
      <c r="B115" s="14" t="s">
        <v>108</v>
      </c>
      <c r="C115" s="15" t="s">
        <v>77</v>
      </c>
      <c r="D115" s="15" t="s">
        <v>107</v>
      </c>
      <c r="E115" s="15" t="s">
        <v>6</v>
      </c>
      <c r="F115" s="13">
        <v>5257636.8499999996</v>
      </c>
      <c r="G115" s="13">
        <v>5855169.0099999998</v>
      </c>
      <c r="H115" s="13">
        <f>+H116+H121</f>
        <v>5852169.0099999998</v>
      </c>
      <c r="I115" s="13">
        <f t="shared" si="1"/>
        <v>99.948763221097863</v>
      </c>
    </row>
    <row r="116" spans="1:9" ht="25.5" x14ac:dyDescent="0.2">
      <c r="A116" s="19">
        <v>105</v>
      </c>
      <c r="B116" s="14" t="s">
        <v>110</v>
      </c>
      <c r="C116" s="15" t="s">
        <v>77</v>
      </c>
      <c r="D116" s="15" t="s">
        <v>109</v>
      </c>
      <c r="E116" s="15" t="s">
        <v>6</v>
      </c>
      <c r="F116" s="13">
        <v>100000</v>
      </c>
      <c r="G116" s="13">
        <v>250000</v>
      </c>
      <c r="H116" s="13">
        <f>+H117</f>
        <v>250000</v>
      </c>
      <c r="I116" s="13">
        <f t="shared" si="1"/>
        <v>100</v>
      </c>
    </row>
    <row r="117" spans="1:9" ht="38.25" x14ac:dyDescent="0.2">
      <c r="A117" s="19">
        <v>106</v>
      </c>
      <c r="B117" s="14" t="s">
        <v>112</v>
      </c>
      <c r="C117" s="15" t="s">
        <v>77</v>
      </c>
      <c r="D117" s="15" t="s">
        <v>111</v>
      </c>
      <c r="E117" s="15" t="s">
        <v>6</v>
      </c>
      <c r="F117" s="13">
        <v>100000</v>
      </c>
      <c r="G117" s="13">
        <v>250000</v>
      </c>
      <c r="H117" s="13">
        <f>+H118</f>
        <v>250000</v>
      </c>
      <c r="I117" s="13">
        <f t="shared" si="1"/>
        <v>100</v>
      </c>
    </row>
    <row r="118" spans="1:9" ht="25.5" x14ac:dyDescent="0.2">
      <c r="A118" s="19">
        <v>107</v>
      </c>
      <c r="B118" s="14" t="s">
        <v>30</v>
      </c>
      <c r="C118" s="15" t="s">
        <v>77</v>
      </c>
      <c r="D118" s="15" t="s">
        <v>111</v>
      </c>
      <c r="E118" s="15" t="s">
        <v>29</v>
      </c>
      <c r="F118" s="13">
        <v>100000</v>
      </c>
      <c r="G118" s="13">
        <v>250000</v>
      </c>
      <c r="H118" s="13">
        <f>+H119</f>
        <v>250000</v>
      </c>
      <c r="I118" s="13">
        <f t="shared" si="1"/>
        <v>100</v>
      </c>
    </row>
    <row r="119" spans="1:9" ht="25.5" x14ac:dyDescent="0.2">
      <c r="A119" s="19">
        <v>108</v>
      </c>
      <c r="B119" s="14" t="s">
        <v>32</v>
      </c>
      <c r="C119" s="15" t="s">
        <v>77</v>
      </c>
      <c r="D119" s="15" t="s">
        <v>111</v>
      </c>
      <c r="E119" s="15" t="s">
        <v>31</v>
      </c>
      <c r="F119" s="13">
        <v>100000</v>
      </c>
      <c r="G119" s="13">
        <v>250000</v>
      </c>
      <c r="H119" s="13">
        <v>250000</v>
      </c>
      <c r="I119" s="13">
        <f t="shared" si="1"/>
        <v>100</v>
      </c>
    </row>
    <row r="120" spans="1:9" ht="25.5" x14ac:dyDescent="0.2">
      <c r="A120" s="19">
        <v>109</v>
      </c>
      <c r="B120" s="14" t="s">
        <v>114</v>
      </c>
      <c r="C120" s="15" t="s">
        <v>77</v>
      </c>
      <c r="D120" s="15" t="s">
        <v>113</v>
      </c>
      <c r="E120" s="15" t="s">
        <v>6</v>
      </c>
      <c r="F120" s="13">
        <v>5157636.8499999996</v>
      </c>
      <c r="G120" s="13">
        <v>5605169.0099999998</v>
      </c>
      <c r="H120" s="13">
        <f>+H121</f>
        <v>5602169.0099999998</v>
      </c>
      <c r="I120" s="13">
        <f t="shared" si="1"/>
        <v>99.946477974265406</v>
      </c>
    </row>
    <row r="121" spans="1:9" ht="51" x14ac:dyDescent="0.2">
      <c r="A121" s="19">
        <v>110</v>
      </c>
      <c r="B121" s="14" t="s">
        <v>116</v>
      </c>
      <c r="C121" s="15" t="s">
        <v>77</v>
      </c>
      <c r="D121" s="15" t="s">
        <v>115</v>
      </c>
      <c r="E121" s="15" t="s">
        <v>6</v>
      </c>
      <c r="F121" s="13">
        <v>5157636.8499999996</v>
      </c>
      <c r="G121" s="13">
        <v>5605169.0099999998</v>
      </c>
      <c r="H121" s="13">
        <f>+H122+H124</f>
        <v>5602169.0099999998</v>
      </c>
      <c r="I121" s="13">
        <f t="shared" si="1"/>
        <v>99.946477974265406</v>
      </c>
    </row>
    <row r="122" spans="1:9" ht="63.75" x14ac:dyDescent="0.2">
      <c r="A122" s="19">
        <v>111</v>
      </c>
      <c r="B122" s="14" t="s">
        <v>18</v>
      </c>
      <c r="C122" s="15" t="s">
        <v>77</v>
      </c>
      <c r="D122" s="15" t="s">
        <v>115</v>
      </c>
      <c r="E122" s="15" t="s">
        <v>17</v>
      </c>
      <c r="F122" s="13">
        <v>4178359</v>
      </c>
      <c r="G122" s="13">
        <v>4625814.82</v>
      </c>
      <c r="H122" s="13">
        <f>+H123</f>
        <v>4625814.82</v>
      </c>
      <c r="I122" s="13">
        <f t="shared" si="1"/>
        <v>100</v>
      </c>
    </row>
    <row r="123" spans="1:9" ht="25.5" x14ac:dyDescent="0.2">
      <c r="A123" s="19">
        <v>112</v>
      </c>
      <c r="B123" s="14" t="s">
        <v>20</v>
      </c>
      <c r="C123" s="15" t="s">
        <v>77</v>
      </c>
      <c r="D123" s="15" t="s">
        <v>115</v>
      </c>
      <c r="E123" s="15" t="s">
        <v>19</v>
      </c>
      <c r="F123" s="13">
        <v>4178359</v>
      </c>
      <c r="G123" s="13">
        <v>4625814.82</v>
      </c>
      <c r="H123" s="13">
        <v>4625814.82</v>
      </c>
      <c r="I123" s="13">
        <f t="shared" si="1"/>
        <v>100</v>
      </c>
    </row>
    <row r="124" spans="1:9" ht="25.5" x14ac:dyDescent="0.2">
      <c r="A124" s="19">
        <v>113</v>
      </c>
      <c r="B124" s="14" t="s">
        <v>30</v>
      </c>
      <c r="C124" s="15" t="s">
        <v>77</v>
      </c>
      <c r="D124" s="15" t="s">
        <v>115</v>
      </c>
      <c r="E124" s="15" t="s">
        <v>29</v>
      </c>
      <c r="F124" s="13">
        <v>979277.85</v>
      </c>
      <c r="G124" s="13">
        <v>979354.19</v>
      </c>
      <c r="H124" s="13">
        <f>+H125</f>
        <v>976354.19</v>
      </c>
      <c r="I124" s="13">
        <f t="shared" si="1"/>
        <v>99.693675686423518</v>
      </c>
    </row>
    <row r="125" spans="1:9" ht="25.5" x14ac:dyDescent="0.2">
      <c r="A125" s="19">
        <v>114</v>
      </c>
      <c r="B125" s="14" t="s">
        <v>32</v>
      </c>
      <c r="C125" s="15" t="s">
        <v>77</v>
      </c>
      <c r="D125" s="15" t="s">
        <v>115</v>
      </c>
      <c r="E125" s="15" t="s">
        <v>31</v>
      </c>
      <c r="F125" s="13">
        <v>979277.85</v>
      </c>
      <c r="G125" s="13">
        <v>979354.19</v>
      </c>
      <c r="H125" s="13">
        <v>976354.19</v>
      </c>
      <c r="I125" s="13">
        <f t="shared" si="1"/>
        <v>99.693675686423518</v>
      </c>
    </row>
    <row r="126" spans="1:9" ht="25.5" x14ac:dyDescent="0.2">
      <c r="A126" s="19">
        <v>115</v>
      </c>
      <c r="B126" s="14" t="s">
        <v>24</v>
      </c>
      <c r="C126" s="15" t="s">
        <v>77</v>
      </c>
      <c r="D126" s="15" t="s">
        <v>23</v>
      </c>
      <c r="E126" s="15" t="s">
        <v>6</v>
      </c>
      <c r="F126" s="13">
        <v>430000</v>
      </c>
      <c r="G126" s="13">
        <v>300000</v>
      </c>
      <c r="H126" s="13">
        <f>+H127</f>
        <v>300000</v>
      </c>
      <c r="I126" s="13">
        <f t="shared" si="1"/>
        <v>100</v>
      </c>
    </row>
    <row r="127" spans="1:9" ht="25.5" x14ac:dyDescent="0.2">
      <c r="A127" s="19">
        <v>116</v>
      </c>
      <c r="B127" s="14" t="s">
        <v>26</v>
      </c>
      <c r="C127" s="15" t="s">
        <v>77</v>
      </c>
      <c r="D127" s="15" t="s">
        <v>25</v>
      </c>
      <c r="E127" s="15" t="s">
        <v>6</v>
      </c>
      <c r="F127" s="13">
        <v>430000</v>
      </c>
      <c r="G127" s="13">
        <v>300000</v>
      </c>
      <c r="H127" s="13">
        <f>+H128+H131</f>
        <v>300000</v>
      </c>
      <c r="I127" s="13">
        <f t="shared" si="1"/>
        <v>100</v>
      </c>
    </row>
    <row r="128" spans="1:9" ht="51" x14ac:dyDescent="0.2">
      <c r="A128" s="19">
        <v>117</v>
      </c>
      <c r="B128" s="14" t="s">
        <v>28</v>
      </c>
      <c r="C128" s="15" t="s">
        <v>77</v>
      </c>
      <c r="D128" s="15" t="s">
        <v>27</v>
      </c>
      <c r="E128" s="15" t="s">
        <v>6</v>
      </c>
      <c r="F128" s="13">
        <v>100000</v>
      </c>
      <c r="G128" s="13">
        <v>0</v>
      </c>
      <c r="H128" s="13">
        <v>0</v>
      </c>
      <c r="I128" s="13">
        <v>0</v>
      </c>
    </row>
    <row r="129" spans="1:9" ht="63.75" x14ac:dyDescent="0.2">
      <c r="A129" s="19">
        <v>118</v>
      </c>
      <c r="B129" s="14" t="s">
        <v>18</v>
      </c>
      <c r="C129" s="15" t="s">
        <v>77</v>
      </c>
      <c r="D129" s="15" t="s">
        <v>27</v>
      </c>
      <c r="E129" s="15" t="s">
        <v>17</v>
      </c>
      <c r="F129" s="13">
        <v>100000</v>
      </c>
      <c r="G129" s="13">
        <v>0</v>
      </c>
      <c r="H129" s="13">
        <v>0</v>
      </c>
      <c r="I129" s="13">
        <v>0</v>
      </c>
    </row>
    <row r="130" spans="1:9" ht="25.5" x14ac:dyDescent="0.2">
      <c r="A130" s="19">
        <v>119</v>
      </c>
      <c r="B130" s="14" t="s">
        <v>20</v>
      </c>
      <c r="C130" s="15" t="s">
        <v>77</v>
      </c>
      <c r="D130" s="15" t="s">
        <v>27</v>
      </c>
      <c r="E130" s="15" t="s">
        <v>19</v>
      </c>
      <c r="F130" s="13">
        <v>100000</v>
      </c>
      <c r="G130" s="13">
        <v>0</v>
      </c>
      <c r="H130" s="13">
        <v>0</v>
      </c>
      <c r="I130" s="13">
        <v>0</v>
      </c>
    </row>
    <row r="131" spans="1:9" ht="25.5" x14ac:dyDescent="0.2">
      <c r="A131" s="19">
        <v>120</v>
      </c>
      <c r="B131" s="14" t="s">
        <v>118</v>
      </c>
      <c r="C131" s="15" t="s">
        <v>77</v>
      </c>
      <c r="D131" s="15" t="s">
        <v>117</v>
      </c>
      <c r="E131" s="15" t="s">
        <v>6</v>
      </c>
      <c r="F131" s="13">
        <v>330000</v>
      </c>
      <c r="G131" s="13">
        <v>300000</v>
      </c>
      <c r="H131" s="13">
        <f>+H132</f>
        <v>300000</v>
      </c>
      <c r="I131" s="13">
        <f t="shared" si="1"/>
        <v>100</v>
      </c>
    </row>
    <row r="132" spans="1:9" ht="25.5" x14ac:dyDescent="0.2">
      <c r="A132" s="19">
        <v>121</v>
      </c>
      <c r="B132" s="14" t="s">
        <v>30</v>
      </c>
      <c r="C132" s="15" t="s">
        <v>77</v>
      </c>
      <c r="D132" s="15" t="s">
        <v>117</v>
      </c>
      <c r="E132" s="15" t="s">
        <v>29</v>
      </c>
      <c r="F132" s="13">
        <v>330000</v>
      </c>
      <c r="G132" s="13">
        <v>300000</v>
      </c>
      <c r="H132" s="13">
        <f>+H133</f>
        <v>300000</v>
      </c>
      <c r="I132" s="13">
        <f t="shared" si="1"/>
        <v>100</v>
      </c>
    </row>
    <row r="133" spans="1:9" ht="25.5" x14ac:dyDescent="0.2">
      <c r="A133" s="19">
        <v>122</v>
      </c>
      <c r="B133" s="14" t="s">
        <v>32</v>
      </c>
      <c r="C133" s="15" t="s">
        <v>77</v>
      </c>
      <c r="D133" s="15" t="s">
        <v>117</v>
      </c>
      <c r="E133" s="15" t="s">
        <v>31</v>
      </c>
      <c r="F133" s="13">
        <v>330000</v>
      </c>
      <c r="G133" s="13">
        <v>300000</v>
      </c>
      <c r="H133" s="13">
        <v>300000</v>
      </c>
      <c r="I133" s="13">
        <f t="shared" si="1"/>
        <v>100</v>
      </c>
    </row>
    <row r="134" spans="1:9" ht="25.5" x14ac:dyDescent="0.2">
      <c r="A134" s="19">
        <v>123</v>
      </c>
      <c r="B134" s="14" t="s">
        <v>38</v>
      </c>
      <c r="C134" s="15" t="s">
        <v>77</v>
      </c>
      <c r="D134" s="15" t="s">
        <v>37</v>
      </c>
      <c r="E134" s="15" t="s">
        <v>6</v>
      </c>
      <c r="F134" s="13">
        <v>4417349</v>
      </c>
      <c r="G134" s="13">
        <v>4735830.78</v>
      </c>
      <c r="H134" s="13">
        <f>+H135+H140</f>
        <v>4735830.78</v>
      </c>
      <c r="I134" s="13">
        <f t="shared" si="1"/>
        <v>100</v>
      </c>
    </row>
    <row r="135" spans="1:9" ht="25.5" x14ac:dyDescent="0.2">
      <c r="A135" s="19">
        <v>124</v>
      </c>
      <c r="B135" s="14" t="s">
        <v>120</v>
      </c>
      <c r="C135" s="15" t="s">
        <v>77</v>
      </c>
      <c r="D135" s="15" t="s">
        <v>119</v>
      </c>
      <c r="E135" s="15" t="s">
        <v>6</v>
      </c>
      <c r="F135" s="13">
        <v>0</v>
      </c>
      <c r="G135" s="13">
        <v>143870.78</v>
      </c>
      <c r="H135" s="13">
        <f>+H136</f>
        <v>143870.78</v>
      </c>
      <c r="I135" s="13">
        <f t="shared" si="1"/>
        <v>100</v>
      </c>
    </row>
    <row r="136" spans="1:9" ht="63.75" x14ac:dyDescent="0.2">
      <c r="A136" s="19">
        <v>125</v>
      </c>
      <c r="B136" s="14" t="s">
        <v>122</v>
      </c>
      <c r="C136" s="15" t="s">
        <v>77</v>
      </c>
      <c r="D136" s="15" t="s">
        <v>121</v>
      </c>
      <c r="E136" s="15" t="s">
        <v>6</v>
      </c>
      <c r="F136" s="13">
        <v>0</v>
      </c>
      <c r="G136" s="13">
        <v>143870.78</v>
      </c>
      <c r="H136" s="13">
        <f>+H137</f>
        <v>143870.78</v>
      </c>
      <c r="I136" s="13">
        <f t="shared" si="1"/>
        <v>100</v>
      </c>
    </row>
    <row r="137" spans="1:9" x14ac:dyDescent="0.2">
      <c r="A137" s="19">
        <v>126</v>
      </c>
      <c r="B137" s="14" t="s">
        <v>50</v>
      </c>
      <c r="C137" s="15" t="s">
        <v>77</v>
      </c>
      <c r="D137" s="15" t="s">
        <v>121</v>
      </c>
      <c r="E137" s="15" t="s">
        <v>49</v>
      </c>
      <c r="F137" s="13">
        <v>0</v>
      </c>
      <c r="G137" s="13">
        <v>143870.78</v>
      </c>
      <c r="H137" s="13">
        <f>+H138+H139</f>
        <v>143870.78</v>
      </c>
      <c r="I137" s="13">
        <f t="shared" si="1"/>
        <v>100</v>
      </c>
    </row>
    <row r="138" spans="1:9" x14ac:dyDescent="0.2">
      <c r="A138" s="19">
        <v>127</v>
      </c>
      <c r="B138" s="14" t="s">
        <v>52</v>
      </c>
      <c r="C138" s="15" t="s">
        <v>77</v>
      </c>
      <c r="D138" s="15" t="s">
        <v>121</v>
      </c>
      <c r="E138" s="15" t="s">
        <v>51</v>
      </c>
      <c r="F138" s="13">
        <v>0</v>
      </c>
      <c r="G138" s="13">
        <v>119638.07</v>
      </c>
      <c r="H138" s="13">
        <v>119638.07</v>
      </c>
      <c r="I138" s="13">
        <f t="shared" si="1"/>
        <v>100</v>
      </c>
    </row>
    <row r="139" spans="1:9" x14ac:dyDescent="0.2">
      <c r="A139" s="19">
        <v>128</v>
      </c>
      <c r="B139" s="14" t="s">
        <v>54</v>
      </c>
      <c r="C139" s="15" t="s">
        <v>77</v>
      </c>
      <c r="D139" s="15" t="s">
        <v>121</v>
      </c>
      <c r="E139" s="15" t="s">
        <v>53</v>
      </c>
      <c r="F139" s="13">
        <v>0</v>
      </c>
      <c r="G139" s="13">
        <v>24232.71</v>
      </c>
      <c r="H139" s="13">
        <v>24232.71</v>
      </c>
      <c r="I139" s="13">
        <f t="shared" si="1"/>
        <v>100</v>
      </c>
    </row>
    <row r="140" spans="1:9" ht="38.25" x14ac:dyDescent="0.2">
      <c r="A140" s="19">
        <v>129</v>
      </c>
      <c r="B140" s="14" t="s">
        <v>124</v>
      </c>
      <c r="C140" s="15" t="s">
        <v>77</v>
      </c>
      <c r="D140" s="15" t="s">
        <v>123</v>
      </c>
      <c r="E140" s="15" t="s">
        <v>6</v>
      </c>
      <c r="F140" s="13">
        <v>4417349</v>
      </c>
      <c r="G140" s="13">
        <v>4591960</v>
      </c>
      <c r="H140" s="13">
        <f>+H141+H144</f>
        <v>4591960</v>
      </c>
      <c r="I140" s="13">
        <f t="shared" si="1"/>
        <v>100</v>
      </c>
    </row>
    <row r="141" spans="1:9" ht="63.75" x14ac:dyDescent="0.2">
      <c r="A141" s="19">
        <v>130</v>
      </c>
      <c r="B141" s="14" t="s">
        <v>18</v>
      </c>
      <c r="C141" s="15" t="s">
        <v>77</v>
      </c>
      <c r="D141" s="15" t="s">
        <v>123</v>
      </c>
      <c r="E141" s="15" t="s">
        <v>17</v>
      </c>
      <c r="F141" s="13">
        <v>4100677</v>
      </c>
      <c r="G141" s="13">
        <v>4377380</v>
      </c>
      <c r="H141" s="13">
        <f>+H142</f>
        <v>4377380</v>
      </c>
      <c r="I141" s="13">
        <f t="shared" ref="I141:I204" si="2">+H141/G141*100</f>
        <v>100</v>
      </c>
    </row>
    <row r="142" spans="1:9" x14ac:dyDescent="0.2">
      <c r="A142" s="19">
        <v>131</v>
      </c>
      <c r="B142" s="14" t="s">
        <v>126</v>
      </c>
      <c r="C142" s="15" t="s">
        <v>77</v>
      </c>
      <c r="D142" s="15" t="s">
        <v>123</v>
      </c>
      <c r="E142" s="15" t="s">
        <v>125</v>
      </c>
      <c r="F142" s="13">
        <v>4078177</v>
      </c>
      <c r="G142" s="13">
        <v>4377380</v>
      </c>
      <c r="H142" s="13">
        <v>4377380</v>
      </c>
      <c r="I142" s="13">
        <f t="shared" si="2"/>
        <v>100</v>
      </c>
    </row>
    <row r="143" spans="1:9" ht="25.5" x14ac:dyDescent="0.2">
      <c r="A143" s="19">
        <v>132</v>
      </c>
      <c r="B143" s="14" t="s">
        <v>20</v>
      </c>
      <c r="C143" s="15" t="s">
        <v>77</v>
      </c>
      <c r="D143" s="15" t="s">
        <v>123</v>
      </c>
      <c r="E143" s="15" t="s">
        <v>19</v>
      </c>
      <c r="F143" s="13">
        <v>22500</v>
      </c>
      <c r="G143" s="13">
        <v>0</v>
      </c>
      <c r="H143" s="13">
        <v>0</v>
      </c>
      <c r="I143" s="13">
        <v>0</v>
      </c>
    </row>
    <row r="144" spans="1:9" ht="25.5" x14ac:dyDescent="0.2">
      <c r="A144" s="19">
        <v>133</v>
      </c>
      <c r="B144" s="14" t="s">
        <v>30</v>
      </c>
      <c r="C144" s="15" t="s">
        <v>77</v>
      </c>
      <c r="D144" s="15" t="s">
        <v>123</v>
      </c>
      <c r="E144" s="15" t="s">
        <v>29</v>
      </c>
      <c r="F144" s="13">
        <v>316672</v>
      </c>
      <c r="G144" s="13">
        <v>214580</v>
      </c>
      <c r="H144" s="13">
        <f>+H145</f>
        <v>214580</v>
      </c>
      <c r="I144" s="13">
        <f t="shared" si="2"/>
        <v>100</v>
      </c>
    </row>
    <row r="145" spans="1:9" ht="25.5" x14ac:dyDescent="0.2">
      <c r="A145" s="19">
        <v>134</v>
      </c>
      <c r="B145" s="14" t="s">
        <v>32</v>
      </c>
      <c r="C145" s="15" t="s">
        <v>77</v>
      </c>
      <c r="D145" s="15" t="s">
        <v>123</v>
      </c>
      <c r="E145" s="15" t="s">
        <v>31</v>
      </c>
      <c r="F145" s="13">
        <v>316672</v>
      </c>
      <c r="G145" s="13">
        <v>214580</v>
      </c>
      <c r="H145" s="13">
        <v>214580</v>
      </c>
      <c r="I145" s="13">
        <f t="shared" si="2"/>
        <v>100</v>
      </c>
    </row>
    <row r="146" spans="1:9" ht="25.5" x14ac:dyDescent="0.2">
      <c r="A146" s="19">
        <v>135</v>
      </c>
      <c r="B146" s="14" t="s">
        <v>12</v>
      </c>
      <c r="C146" s="15" t="s">
        <v>77</v>
      </c>
      <c r="D146" s="15" t="s">
        <v>11</v>
      </c>
      <c r="E146" s="15" t="s">
        <v>6</v>
      </c>
      <c r="F146" s="13">
        <v>1562864</v>
      </c>
      <c r="G146" s="13">
        <v>6690733.2800000003</v>
      </c>
      <c r="H146" s="13">
        <f>+H147+H166</f>
        <v>6674299.4700000007</v>
      </c>
      <c r="I146" s="13">
        <f t="shared" si="2"/>
        <v>99.754379537903219</v>
      </c>
    </row>
    <row r="147" spans="1:9" ht="25.5" x14ac:dyDescent="0.2">
      <c r="A147" s="19">
        <v>136</v>
      </c>
      <c r="B147" s="14" t="s">
        <v>14</v>
      </c>
      <c r="C147" s="15" t="s">
        <v>77</v>
      </c>
      <c r="D147" s="15" t="s">
        <v>13</v>
      </c>
      <c r="E147" s="15" t="s">
        <v>6</v>
      </c>
      <c r="F147" s="13">
        <v>1562864</v>
      </c>
      <c r="G147" s="13">
        <v>949900</v>
      </c>
      <c r="H147" s="13">
        <f>+H148+H153+H158+H163</f>
        <v>933466.19</v>
      </c>
      <c r="I147" s="13">
        <f t="shared" si="2"/>
        <v>98.269943151910724</v>
      </c>
    </row>
    <row r="148" spans="1:9" ht="76.5" x14ac:dyDescent="0.2">
      <c r="A148" s="19">
        <v>137</v>
      </c>
      <c r="B148" s="18" t="s">
        <v>128</v>
      </c>
      <c r="C148" s="15" t="s">
        <v>77</v>
      </c>
      <c r="D148" s="15" t="s">
        <v>127</v>
      </c>
      <c r="E148" s="15" t="s">
        <v>6</v>
      </c>
      <c r="F148" s="13">
        <v>0</v>
      </c>
      <c r="G148" s="13">
        <v>59700</v>
      </c>
      <c r="H148" s="13">
        <f>+H149+H151</f>
        <v>59699.99</v>
      </c>
      <c r="I148" s="13">
        <f t="shared" si="2"/>
        <v>99.999983249581234</v>
      </c>
    </row>
    <row r="149" spans="1:9" ht="63.75" x14ac:dyDescent="0.2">
      <c r="A149" s="19">
        <v>138</v>
      </c>
      <c r="B149" s="14" t="s">
        <v>18</v>
      </c>
      <c r="C149" s="15" t="s">
        <v>77</v>
      </c>
      <c r="D149" s="15" t="s">
        <v>127</v>
      </c>
      <c r="E149" s="15" t="s">
        <v>17</v>
      </c>
      <c r="F149" s="13">
        <v>0</v>
      </c>
      <c r="G149" s="13">
        <v>57862</v>
      </c>
      <c r="H149" s="13">
        <f>+H150</f>
        <v>57861.99</v>
      </c>
      <c r="I149" s="13">
        <f t="shared" si="2"/>
        <v>99.999982717500259</v>
      </c>
    </row>
    <row r="150" spans="1:9" ht="25.5" x14ac:dyDescent="0.2">
      <c r="A150" s="19">
        <v>139</v>
      </c>
      <c r="B150" s="14" t="s">
        <v>20</v>
      </c>
      <c r="C150" s="15" t="s">
        <v>77</v>
      </c>
      <c r="D150" s="15" t="s">
        <v>127</v>
      </c>
      <c r="E150" s="15" t="s">
        <v>19</v>
      </c>
      <c r="F150" s="13">
        <v>0</v>
      </c>
      <c r="G150" s="13">
        <v>57862</v>
      </c>
      <c r="H150" s="13">
        <v>57861.99</v>
      </c>
      <c r="I150" s="13">
        <f t="shared" si="2"/>
        <v>99.999982717500259</v>
      </c>
    </row>
    <row r="151" spans="1:9" ht="25.5" x14ac:dyDescent="0.2">
      <c r="A151" s="19">
        <v>140</v>
      </c>
      <c r="B151" s="14" t="s">
        <v>30</v>
      </c>
      <c r="C151" s="15" t="s">
        <v>77</v>
      </c>
      <c r="D151" s="15" t="s">
        <v>127</v>
      </c>
      <c r="E151" s="15" t="s">
        <v>29</v>
      </c>
      <c r="F151" s="13">
        <v>0</v>
      </c>
      <c r="G151" s="13">
        <v>1838</v>
      </c>
      <c r="H151" s="13">
        <f>+H152</f>
        <v>1838</v>
      </c>
      <c r="I151" s="13">
        <f t="shared" si="2"/>
        <v>100</v>
      </c>
    </row>
    <row r="152" spans="1:9" ht="25.5" x14ac:dyDescent="0.2">
      <c r="A152" s="19">
        <v>141</v>
      </c>
      <c r="B152" s="14" t="s">
        <v>32</v>
      </c>
      <c r="C152" s="15" t="s">
        <v>77</v>
      </c>
      <c r="D152" s="15" t="s">
        <v>127</v>
      </c>
      <c r="E152" s="15" t="s">
        <v>31</v>
      </c>
      <c r="F152" s="13">
        <v>0</v>
      </c>
      <c r="G152" s="13">
        <v>1838</v>
      </c>
      <c r="H152" s="13">
        <v>1838</v>
      </c>
      <c r="I152" s="13">
        <f t="shared" si="2"/>
        <v>100</v>
      </c>
    </row>
    <row r="153" spans="1:9" ht="51" x14ac:dyDescent="0.2">
      <c r="A153" s="19">
        <v>142</v>
      </c>
      <c r="B153" s="14" t="s">
        <v>130</v>
      </c>
      <c r="C153" s="15" t="s">
        <v>77</v>
      </c>
      <c r="D153" s="15" t="s">
        <v>129</v>
      </c>
      <c r="E153" s="15" t="s">
        <v>6</v>
      </c>
      <c r="F153" s="13">
        <v>435700</v>
      </c>
      <c r="G153" s="13">
        <v>430600</v>
      </c>
      <c r="H153" s="13">
        <f>+H154+H156</f>
        <v>430599.95999999996</v>
      </c>
      <c r="I153" s="13">
        <f t="shared" si="2"/>
        <v>99.999990710636311</v>
      </c>
    </row>
    <row r="154" spans="1:9" ht="63.75" x14ac:dyDescent="0.2">
      <c r="A154" s="19">
        <v>143</v>
      </c>
      <c r="B154" s="14" t="s">
        <v>18</v>
      </c>
      <c r="C154" s="15" t="s">
        <v>77</v>
      </c>
      <c r="D154" s="15" t="s">
        <v>129</v>
      </c>
      <c r="E154" s="15" t="s">
        <v>17</v>
      </c>
      <c r="F154" s="13">
        <v>401462.97</v>
      </c>
      <c r="G154" s="13">
        <v>401462.97</v>
      </c>
      <c r="H154" s="13">
        <f>+H155</f>
        <v>401462.93</v>
      </c>
      <c r="I154" s="13">
        <f t="shared" si="2"/>
        <v>99.999990036440977</v>
      </c>
    </row>
    <row r="155" spans="1:9" ht="25.5" x14ac:dyDescent="0.2">
      <c r="A155" s="19">
        <v>144</v>
      </c>
      <c r="B155" s="14" t="s">
        <v>20</v>
      </c>
      <c r="C155" s="15" t="s">
        <v>77</v>
      </c>
      <c r="D155" s="15" t="s">
        <v>129</v>
      </c>
      <c r="E155" s="15" t="s">
        <v>19</v>
      </c>
      <c r="F155" s="13">
        <v>401462.97</v>
      </c>
      <c r="G155" s="13">
        <v>401462.97</v>
      </c>
      <c r="H155" s="13">
        <v>401462.93</v>
      </c>
      <c r="I155" s="13">
        <f t="shared" si="2"/>
        <v>99.999990036440977</v>
      </c>
    </row>
    <row r="156" spans="1:9" ht="25.5" x14ac:dyDescent="0.2">
      <c r="A156" s="19">
        <v>145</v>
      </c>
      <c r="B156" s="14" t="s">
        <v>30</v>
      </c>
      <c r="C156" s="15" t="s">
        <v>77</v>
      </c>
      <c r="D156" s="15" t="s">
        <v>129</v>
      </c>
      <c r="E156" s="15" t="s">
        <v>29</v>
      </c>
      <c r="F156" s="13">
        <v>34237.03</v>
      </c>
      <c r="G156" s="13">
        <v>29137.03</v>
      </c>
      <c r="H156" s="13">
        <f>+H157</f>
        <v>29137.03</v>
      </c>
      <c r="I156" s="13">
        <f t="shared" si="2"/>
        <v>100</v>
      </c>
    </row>
    <row r="157" spans="1:9" ht="25.5" x14ac:dyDescent="0.2">
      <c r="A157" s="19">
        <v>146</v>
      </c>
      <c r="B157" s="14" t="s">
        <v>32</v>
      </c>
      <c r="C157" s="15" t="s">
        <v>77</v>
      </c>
      <c r="D157" s="15" t="s">
        <v>129</v>
      </c>
      <c r="E157" s="15" t="s">
        <v>31</v>
      </c>
      <c r="F157" s="13">
        <v>34237.03</v>
      </c>
      <c r="G157" s="13">
        <v>29137.03</v>
      </c>
      <c r="H157" s="13">
        <v>29137.03</v>
      </c>
      <c r="I157" s="13">
        <f t="shared" si="2"/>
        <v>100</v>
      </c>
    </row>
    <row r="158" spans="1:9" ht="63.75" x14ac:dyDescent="0.2">
      <c r="A158" s="19">
        <v>147</v>
      </c>
      <c r="B158" s="14" t="s">
        <v>132</v>
      </c>
      <c r="C158" s="15" t="s">
        <v>77</v>
      </c>
      <c r="D158" s="15" t="s">
        <v>131</v>
      </c>
      <c r="E158" s="15" t="s">
        <v>6</v>
      </c>
      <c r="F158" s="13">
        <v>464700</v>
      </c>
      <c r="G158" s="13">
        <v>459600</v>
      </c>
      <c r="H158" s="13">
        <f>+H159+H161</f>
        <v>443166.24</v>
      </c>
      <c r="I158" s="13">
        <f t="shared" si="2"/>
        <v>96.424334203655349</v>
      </c>
    </row>
    <row r="159" spans="1:9" ht="63.75" x14ac:dyDescent="0.2">
      <c r="A159" s="19">
        <v>148</v>
      </c>
      <c r="B159" s="14" t="s">
        <v>18</v>
      </c>
      <c r="C159" s="15" t="s">
        <v>77</v>
      </c>
      <c r="D159" s="15" t="s">
        <v>131</v>
      </c>
      <c r="E159" s="15" t="s">
        <v>17</v>
      </c>
      <c r="F159" s="13">
        <v>408838</v>
      </c>
      <c r="G159" s="13">
        <v>408838</v>
      </c>
      <c r="H159" s="13">
        <f>+H160</f>
        <v>408838</v>
      </c>
      <c r="I159" s="13">
        <f t="shared" si="2"/>
        <v>100</v>
      </c>
    </row>
    <row r="160" spans="1:9" ht="25.5" x14ac:dyDescent="0.2">
      <c r="A160" s="19">
        <v>149</v>
      </c>
      <c r="B160" s="14" t="s">
        <v>20</v>
      </c>
      <c r="C160" s="15" t="s">
        <v>77</v>
      </c>
      <c r="D160" s="15" t="s">
        <v>131</v>
      </c>
      <c r="E160" s="15" t="s">
        <v>19</v>
      </c>
      <c r="F160" s="13">
        <v>408838</v>
      </c>
      <c r="G160" s="13">
        <v>408838</v>
      </c>
      <c r="H160" s="13">
        <v>408838</v>
      </c>
      <c r="I160" s="13">
        <f t="shared" si="2"/>
        <v>100</v>
      </c>
    </row>
    <row r="161" spans="1:9" ht="25.5" x14ac:dyDescent="0.2">
      <c r="A161" s="19">
        <v>150</v>
      </c>
      <c r="B161" s="14" t="s">
        <v>30</v>
      </c>
      <c r="C161" s="15" t="s">
        <v>77</v>
      </c>
      <c r="D161" s="15" t="s">
        <v>131</v>
      </c>
      <c r="E161" s="15" t="s">
        <v>29</v>
      </c>
      <c r="F161" s="13">
        <v>55862</v>
      </c>
      <c r="G161" s="13">
        <v>50762</v>
      </c>
      <c r="H161" s="13">
        <f>+H162</f>
        <v>34328.239999999998</v>
      </c>
      <c r="I161" s="13">
        <f t="shared" si="2"/>
        <v>67.625861865174727</v>
      </c>
    </row>
    <row r="162" spans="1:9" ht="25.5" x14ac:dyDescent="0.2">
      <c r="A162" s="19">
        <v>151</v>
      </c>
      <c r="B162" s="14" t="s">
        <v>32</v>
      </c>
      <c r="C162" s="15" t="s">
        <v>77</v>
      </c>
      <c r="D162" s="15" t="s">
        <v>131</v>
      </c>
      <c r="E162" s="15" t="s">
        <v>31</v>
      </c>
      <c r="F162" s="13">
        <v>55862</v>
      </c>
      <c r="G162" s="13">
        <v>50762</v>
      </c>
      <c r="H162" s="13">
        <v>34328.239999999998</v>
      </c>
      <c r="I162" s="13">
        <f t="shared" si="2"/>
        <v>67.625861865174727</v>
      </c>
    </row>
    <row r="163" spans="1:9" ht="38.25" x14ac:dyDescent="0.2">
      <c r="A163" s="19">
        <v>152</v>
      </c>
      <c r="B163" s="14" t="s">
        <v>48</v>
      </c>
      <c r="C163" s="15" t="s">
        <v>77</v>
      </c>
      <c r="D163" s="15" t="s">
        <v>47</v>
      </c>
      <c r="E163" s="15" t="s">
        <v>6</v>
      </c>
      <c r="F163" s="13">
        <v>662464</v>
      </c>
      <c r="G163" s="13">
        <v>0</v>
      </c>
      <c r="H163" s="13">
        <f>+H164</f>
        <v>0</v>
      </c>
      <c r="I163" s="13">
        <v>0</v>
      </c>
    </row>
    <row r="164" spans="1:9" ht="63.75" x14ac:dyDescent="0.2">
      <c r="A164" s="19">
        <v>153</v>
      </c>
      <c r="B164" s="14" t="s">
        <v>18</v>
      </c>
      <c r="C164" s="15" t="s">
        <v>77</v>
      </c>
      <c r="D164" s="15" t="s">
        <v>47</v>
      </c>
      <c r="E164" s="15" t="s">
        <v>17</v>
      </c>
      <c r="F164" s="13">
        <v>662464</v>
      </c>
      <c r="G164" s="13">
        <v>0</v>
      </c>
      <c r="H164" s="13">
        <f>+H165</f>
        <v>0</v>
      </c>
      <c r="I164" s="13">
        <v>0</v>
      </c>
    </row>
    <row r="165" spans="1:9" ht="25.5" x14ac:dyDescent="0.2">
      <c r="A165" s="19">
        <v>154</v>
      </c>
      <c r="B165" s="14" t="s">
        <v>20</v>
      </c>
      <c r="C165" s="15" t="s">
        <v>77</v>
      </c>
      <c r="D165" s="15" t="s">
        <v>47</v>
      </c>
      <c r="E165" s="15" t="s">
        <v>19</v>
      </c>
      <c r="F165" s="13">
        <v>662464</v>
      </c>
      <c r="G165" s="13">
        <v>0</v>
      </c>
      <c r="H165" s="13">
        <v>0</v>
      </c>
      <c r="I165" s="13">
        <v>0</v>
      </c>
    </row>
    <row r="166" spans="1:9" ht="76.5" x14ac:dyDescent="0.2">
      <c r="A166" s="19">
        <v>155</v>
      </c>
      <c r="B166" s="18" t="s">
        <v>134</v>
      </c>
      <c r="C166" s="15" t="s">
        <v>77</v>
      </c>
      <c r="D166" s="15" t="s">
        <v>133</v>
      </c>
      <c r="E166" s="15" t="s">
        <v>6</v>
      </c>
      <c r="F166" s="13">
        <v>0</v>
      </c>
      <c r="G166" s="13">
        <v>5740833.2800000003</v>
      </c>
      <c r="H166" s="13">
        <f>+H167+H170+H175+H178+H182+H186+H189</f>
        <v>5740833.2800000012</v>
      </c>
      <c r="I166" s="13">
        <f t="shared" si="2"/>
        <v>100.00000000000003</v>
      </c>
    </row>
    <row r="167" spans="1:9" ht="38.25" x14ac:dyDescent="0.2">
      <c r="A167" s="19">
        <v>156</v>
      </c>
      <c r="B167" s="14" t="s">
        <v>136</v>
      </c>
      <c r="C167" s="15" t="s">
        <v>77</v>
      </c>
      <c r="D167" s="15" t="s">
        <v>135</v>
      </c>
      <c r="E167" s="15" t="s">
        <v>6</v>
      </c>
      <c r="F167" s="13">
        <v>0</v>
      </c>
      <c r="G167" s="13">
        <v>126041.65</v>
      </c>
      <c r="H167" s="13">
        <f>+H168</f>
        <v>126041.65</v>
      </c>
      <c r="I167" s="13">
        <f t="shared" si="2"/>
        <v>100</v>
      </c>
    </row>
    <row r="168" spans="1:9" x14ac:dyDescent="0.2">
      <c r="A168" s="19">
        <v>157</v>
      </c>
      <c r="B168" s="14" t="s">
        <v>50</v>
      </c>
      <c r="C168" s="15" t="s">
        <v>77</v>
      </c>
      <c r="D168" s="15" t="s">
        <v>135</v>
      </c>
      <c r="E168" s="15" t="s">
        <v>49</v>
      </c>
      <c r="F168" s="13">
        <v>0</v>
      </c>
      <c r="G168" s="13">
        <v>126041.65</v>
      </c>
      <c r="H168" s="13">
        <f>+H169</f>
        <v>126041.65</v>
      </c>
      <c r="I168" s="13">
        <f t="shared" si="2"/>
        <v>100</v>
      </c>
    </row>
    <row r="169" spans="1:9" x14ac:dyDescent="0.2">
      <c r="A169" s="19">
        <v>158</v>
      </c>
      <c r="B169" s="14" t="s">
        <v>52</v>
      </c>
      <c r="C169" s="15" t="s">
        <v>77</v>
      </c>
      <c r="D169" s="15" t="s">
        <v>135</v>
      </c>
      <c r="E169" s="15" t="s">
        <v>51</v>
      </c>
      <c r="F169" s="13">
        <v>0</v>
      </c>
      <c r="G169" s="13">
        <v>126041.65</v>
      </c>
      <c r="H169" s="13">
        <v>126041.65</v>
      </c>
      <c r="I169" s="13">
        <f t="shared" si="2"/>
        <v>100</v>
      </c>
    </row>
    <row r="170" spans="1:9" ht="51" x14ac:dyDescent="0.2">
      <c r="A170" s="19">
        <v>159</v>
      </c>
      <c r="B170" s="14" t="s">
        <v>138</v>
      </c>
      <c r="C170" s="15" t="s">
        <v>77</v>
      </c>
      <c r="D170" s="15" t="s">
        <v>137</v>
      </c>
      <c r="E170" s="15" t="s">
        <v>6</v>
      </c>
      <c r="F170" s="13">
        <v>0</v>
      </c>
      <c r="G170" s="13">
        <v>5377253.0199999996</v>
      </c>
      <c r="H170" s="13">
        <f>+H171+H173</f>
        <v>5377253.0200000005</v>
      </c>
      <c r="I170" s="13">
        <f t="shared" si="2"/>
        <v>100.00000000000003</v>
      </c>
    </row>
    <row r="171" spans="1:9" ht="25.5" x14ac:dyDescent="0.2">
      <c r="A171" s="19">
        <v>160</v>
      </c>
      <c r="B171" s="14" t="s">
        <v>140</v>
      </c>
      <c r="C171" s="15" t="s">
        <v>77</v>
      </c>
      <c r="D171" s="15" t="s">
        <v>137</v>
      </c>
      <c r="E171" s="15" t="s">
        <v>139</v>
      </c>
      <c r="F171" s="13">
        <v>0</v>
      </c>
      <c r="G171" s="13">
        <v>5327614.95</v>
      </c>
      <c r="H171" s="13">
        <f>+H172</f>
        <v>5327614.95</v>
      </c>
      <c r="I171" s="13">
        <f t="shared" si="2"/>
        <v>100</v>
      </c>
    </row>
    <row r="172" spans="1:9" x14ac:dyDescent="0.2">
      <c r="A172" s="19">
        <v>161</v>
      </c>
      <c r="B172" s="14" t="s">
        <v>142</v>
      </c>
      <c r="C172" s="15" t="s">
        <v>77</v>
      </c>
      <c r="D172" s="15" t="s">
        <v>137</v>
      </c>
      <c r="E172" s="15" t="s">
        <v>141</v>
      </c>
      <c r="F172" s="13">
        <v>0</v>
      </c>
      <c r="G172" s="13">
        <v>5327614.95</v>
      </c>
      <c r="H172" s="13">
        <v>5327614.95</v>
      </c>
      <c r="I172" s="13">
        <f t="shared" si="2"/>
        <v>100</v>
      </c>
    </row>
    <row r="173" spans="1:9" x14ac:dyDescent="0.2">
      <c r="A173" s="19">
        <v>162</v>
      </c>
      <c r="B173" s="14" t="s">
        <v>50</v>
      </c>
      <c r="C173" s="15" t="s">
        <v>77</v>
      </c>
      <c r="D173" s="15" t="s">
        <v>137</v>
      </c>
      <c r="E173" s="15" t="s">
        <v>49</v>
      </c>
      <c r="F173" s="13">
        <v>0</v>
      </c>
      <c r="G173" s="13">
        <v>49638.07</v>
      </c>
      <c r="H173" s="13">
        <f>+H174</f>
        <v>49638.07</v>
      </c>
      <c r="I173" s="13">
        <f t="shared" si="2"/>
        <v>100</v>
      </c>
    </row>
    <row r="174" spans="1:9" x14ac:dyDescent="0.2">
      <c r="A174" s="19">
        <v>163</v>
      </c>
      <c r="B174" s="14" t="s">
        <v>54</v>
      </c>
      <c r="C174" s="15" t="s">
        <v>77</v>
      </c>
      <c r="D174" s="15" t="s">
        <v>137</v>
      </c>
      <c r="E174" s="15" t="s">
        <v>53</v>
      </c>
      <c r="F174" s="13">
        <v>0</v>
      </c>
      <c r="G174" s="13">
        <v>49638.07</v>
      </c>
      <c r="H174" s="13">
        <v>49638.07</v>
      </c>
      <c r="I174" s="13">
        <f t="shared" si="2"/>
        <v>100</v>
      </c>
    </row>
    <row r="175" spans="1:9" ht="38.25" x14ac:dyDescent="0.2">
      <c r="A175" s="19">
        <v>164</v>
      </c>
      <c r="B175" s="14" t="s">
        <v>144</v>
      </c>
      <c r="C175" s="15" t="s">
        <v>77</v>
      </c>
      <c r="D175" s="15" t="s">
        <v>143</v>
      </c>
      <c r="E175" s="15" t="s">
        <v>6</v>
      </c>
      <c r="F175" s="13">
        <v>0</v>
      </c>
      <c r="G175" s="13">
        <v>12566.82</v>
      </c>
      <c r="H175" s="13">
        <f>+H176</f>
        <v>12566.82</v>
      </c>
      <c r="I175" s="13">
        <f t="shared" si="2"/>
        <v>100</v>
      </c>
    </row>
    <row r="176" spans="1:9" x14ac:dyDescent="0.2">
      <c r="A176" s="19">
        <v>165</v>
      </c>
      <c r="B176" s="14" t="s">
        <v>50</v>
      </c>
      <c r="C176" s="15" t="s">
        <v>77</v>
      </c>
      <c r="D176" s="15" t="s">
        <v>143</v>
      </c>
      <c r="E176" s="15" t="s">
        <v>49</v>
      </c>
      <c r="F176" s="13">
        <v>0</v>
      </c>
      <c r="G176" s="13">
        <v>12566.82</v>
      </c>
      <c r="H176" s="13">
        <f>+H177</f>
        <v>12566.82</v>
      </c>
      <c r="I176" s="13">
        <f t="shared" si="2"/>
        <v>100</v>
      </c>
    </row>
    <row r="177" spans="1:9" x14ac:dyDescent="0.2">
      <c r="A177" s="19">
        <v>166</v>
      </c>
      <c r="B177" s="14" t="s">
        <v>52</v>
      </c>
      <c r="C177" s="15" t="s">
        <v>77</v>
      </c>
      <c r="D177" s="15" t="s">
        <v>143</v>
      </c>
      <c r="E177" s="15" t="s">
        <v>51</v>
      </c>
      <c r="F177" s="13">
        <v>0</v>
      </c>
      <c r="G177" s="13">
        <v>12566.82</v>
      </c>
      <c r="H177" s="13">
        <v>12566.82</v>
      </c>
      <c r="I177" s="13">
        <f t="shared" si="2"/>
        <v>100</v>
      </c>
    </row>
    <row r="178" spans="1:9" ht="25.5" x14ac:dyDescent="0.2">
      <c r="A178" s="19">
        <v>167</v>
      </c>
      <c r="B178" s="14" t="s">
        <v>146</v>
      </c>
      <c r="C178" s="15" t="s">
        <v>77</v>
      </c>
      <c r="D178" s="15" t="s">
        <v>145</v>
      </c>
      <c r="E178" s="15" t="s">
        <v>6</v>
      </c>
      <c r="F178" s="13">
        <v>0</v>
      </c>
      <c r="G178" s="13">
        <v>137985.67000000001</v>
      </c>
      <c r="H178" s="13">
        <f>+H179</f>
        <v>137985.66999999998</v>
      </c>
      <c r="I178" s="13">
        <f t="shared" si="2"/>
        <v>99.999999999999972</v>
      </c>
    </row>
    <row r="179" spans="1:9" x14ac:dyDescent="0.2">
      <c r="A179" s="19">
        <v>168</v>
      </c>
      <c r="B179" s="14" t="s">
        <v>50</v>
      </c>
      <c r="C179" s="15" t="s">
        <v>77</v>
      </c>
      <c r="D179" s="15" t="s">
        <v>145</v>
      </c>
      <c r="E179" s="15" t="s">
        <v>49</v>
      </c>
      <c r="F179" s="13">
        <v>0</v>
      </c>
      <c r="G179" s="13">
        <v>137985.67000000001</v>
      </c>
      <c r="H179" s="13">
        <f>+H180+H181</f>
        <v>137985.66999999998</v>
      </c>
      <c r="I179" s="13">
        <f t="shared" si="2"/>
        <v>99.999999999999972</v>
      </c>
    </row>
    <row r="180" spans="1:9" x14ac:dyDescent="0.2">
      <c r="A180" s="19">
        <v>169</v>
      </c>
      <c r="B180" s="14" t="s">
        <v>52</v>
      </c>
      <c r="C180" s="15" t="s">
        <v>77</v>
      </c>
      <c r="D180" s="15" t="s">
        <v>145</v>
      </c>
      <c r="E180" s="15" t="s">
        <v>51</v>
      </c>
      <c r="F180" s="13">
        <v>0</v>
      </c>
      <c r="G180" s="13">
        <v>26563.67</v>
      </c>
      <c r="H180" s="13">
        <v>26563.67</v>
      </c>
      <c r="I180" s="13">
        <f t="shared" si="2"/>
        <v>100</v>
      </c>
    </row>
    <row r="181" spans="1:9" x14ac:dyDescent="0.2">
      <c r="A181" s="19">
        <v>170</v>
      </c>
      <c r="B181" s="14" t="s">
        <v>54</v>
      </c>
      <c r="C181" s="15" t="s">
        <v>77</v>
      </c>
      <c r="D181" s="15" t="s">
        <v>145</v>
      </c>
      <c r="E181" s="15" t="s">
        <v>53</v>
      </c>
      <c r="F181" s="13">
        <v>0</v>
      </c>
      <c r="G181" s="13">
        <v>111422</v>
      </c>
      <c r="H181" s="13">
        <v>111422</v>
      </c>
      <c r="I181" s="13">
        <f t="shared" si="2"/>
        <v>100</v>
      </c>
    </row>
    <row r="182" spans="1:9" ht="25.5" x14ac:dyDescent="0.2">
      <c r="A182" s="19">
        <v>171</v>
      </c>
      <c r="B182" s="14" t="s">
        <v>148</v>
      </c>
      <c r="C182" s="15" t="s">
        <v>77</v>
      </c>
      <c r="D182" s="15" t="s">
        <v>147</v>
      </c>
      <c r="E182" s="15" t="s">
        <v>6</v>
      </c>
      <c r="F182" s="13">
        <v>0</v>
      </c>
      <c r="G182" s="13">
        <v>12400</v>
      </c>
      <c r="H182" s="13">
        <f>+H183</f>
        <v>12400</v>
      </c>
      <c r="I182" s="13">
        <f t="shared" si="2"/>
        <v>100</v>
      </c>
    </row>
    <row r="183" spans="1:9" x14ac:dyDescent="0.2">
      <c r="A183" s="19">
        <v>172</v>
      </c>
      <c r="B183" s="14" t="s">
        <v>50</v>
      </c>
      <c r="C183" s="15" t="s">
        <v>77</v>
      </c>
      <c r="D183" s="15" t="s">
        <v>147</v>
      </c>
      <c r="E183" s="15" t="s">
        <v>49</v>
      </c>
      <c r="F183" s="13">
        <v>0</v>
      </c>
      <c r="G183" s="13">
        <v>12400</v>
      </c>
      <c r="H183" s="13">
        <f>+H184+H185</f>
        <v>12400</v>
      </c>
      <c r="I183" s="13">
        <f t="shared" si="2"/>
        <v>100</v>
      </c>
    </row>
    <row r="184" spans="1:9" x14ac:dyDescent="0.2">
      <c r="A184" s="19">
        <v>173</v>
      </c>
      <c r="B184" s="14" t="s">
        <v>52</v>
      </c>
      <c r="C184" s="15" t="s">
        <v>77</v>
      </c>
      <c r="D184" s="15" t="s">
        <v>147</v>
      </c>
      <c r="E184" s="15" t="s">
        <v>51</v>
      </c>
      <c r="F184" s="13">
        <v>0</v>
      </c>
      <c r="G184" s="13">
        <v>9400</v>
      </c>
      <c r="H184" s="13">
        <v>9400</v>
      </c>
      <c r="I184" s="13">
        <f t="shared" si="2"/>
        <v>100</v>
      </c>
    </row>
    <row r="185" spans="1:9" x14ac:dyDescent="0.2">
      <c r="A185" s="19">
        <v>174</v>
      </c>
      <c r="B185" s="14" t="s">
        <v>54</v>
      </c>
      <c r="C185" s="15" t="s">
        <v>77</v>
      </c>
      <c r="D185" s="15" t="s">
        <v>147</v>
      </c>
      <c r="E185" s="15" t="s">
        <v>53</v>
      </c>
      <c r="F185" s="13">
        <v>0</v>
      </c>
      <c r="G185" s="13">
        <v>3000</v>
      </c>
      <c r="H185" s="13">
        <v>3000</v>
      </c>
      <c r="I185" s="13">
        <f t="shared" si="2"/>
        <v>100</v>
      </c>
    </row>
    <row r="186" spans="1:9" ht="25.5" x14ac:dyDescent="0.2">
      <c r="A186" s="19">
        <v>175</v>
      </c>
      <c r="B186" s="14" t="s">
        <v>150</v>
      </c>
      <c r="C186" s="15" t="s">
        <v>77</v>
      </c>
      <c r="D186" s="15" t="s">
        <v>149</v>
      </c>
      <c r="E186" s="15" t="s">
        <v>6</v>
      </c>
      <c r="F186" s="13">
        <v>0</v>
      </c>
      <c r="G186" s="13">
        <v>22586.12</v>
      </c>
      <c r="H186" s="13">
        <f>+H187</f>
        <v>22586.12</v>
      </c>
      <c r="I186" s="13">
        <f t="shared" si="2"/>
        <v>100</v>
      </c>
    </row>
    <row r="187" spans="1:9" x14ac:dyDescent="0.2">
      <c r="A187" s="19">
        <v>176</v>
      </c>
      <c r="B187" s="14" t="s">
        <v>50</v>
      </c>
      <c r="C187" s="15" t="s">
        <v>77</v>
      </c>
      <c r="D187" s="15" t="s">
        <v>149</v>
      </c>
      <c r="E187" s="15" t="s">
        <v>49</v>
      </c>
      <c r="F187" s="13">
        <v>0</v>
      </c>
      <c r="G187" s="13">
        <v>22586.12</v>
      </c>
      <c r="H187" s="13">
        <f>+H188</f>
        <v>22586.12</v>
      </c>
      <c r="I187" s="13">
        <f t="shared" si="2"/>
        <v>100</v>
      </c>
    </row>
    <row r="188" spans="1:9" x14ac:dyDescent="0.2">
      <c r="A188" s="19">
        <v>177</v>
      </c>
      <c r="B188" s="14" t="s">
        <v>52</v>
      </c>
      <c r="C188" s="15" t="s">
        <v>77</v>
      </c>
      <c r="D188" s="15" t="s">
        <v>149</v>
      </c>
      <c r="E188" s="15" t="s">
        <v>51</v>
      </c>
      <c r="F188" s="13">
        <v>0</v>
      </c>
      <c r="G188" s="13">
        <v>22586.12</v>
      </c>
      <c r="H188" s="13">
        <v>22586.12</v>
      </c>
      <c r="I188" s="13">
        <f t="shared" si="2"/>
        <v>100</v>
      </c>
    </row>
    <row r="189" spans="1:9" ht="25.5" x14ac:dyDescent="0.2">
      <c r="A189" s="19">
        <v>178</v>
      </c>
      <c r="B189" s="14" t="s">
        <v>152</v>
      </c>
      <c r="C189" s="15" t="s">
        <v>77</v>
      </c>
      <c r="D189" s="15" t="s">
        <v>151</v>
      </c>
      <c r="E189" s="15" t="s">
        <v>6</v>
      </c>
      <c r="F189" s="13">
        <v>0</v>
      </c>
      <c r="G189" s="13">
        <v>52000</v>
      </c>
      <c r="H189" s="13">
        <f>+H190</f>
        <v>52000</v>
      </c>
      <c r="I189" s="13">
        <f t="shared" si="2"/>
        <v>100</v>
      </c>
    </row>
    <row r="190" spans="1:9" x14ac:dyDescent="0.2">
      <c r="A190" s="19">
        <v>179</v>
      </c>
      <c r="B190" s="14" t="s">
        <v>50</v>
      </c>
      <c r="C190" s="15" t="s">
        <v>77</v>
      </c>
      <c r="D190" s="15" t="s">
        <v>151</v>
      </c>
      <c r="E190" s="15" t="s">
        <v>49</v>
      </c>
      <c r="F190" s="13">
        <v>0</v>
      </c>
      <c r="G190" s="13">
        <v>52000</v>
      </c>
      <c r="H190" s="13">
        <f>+H191</f>
        <v>52000</v>
      </c>
      <c r="I190" s="13">
        <f t="shared" si="2"/>
        <v>100</v>
      </c>
    </row>
    <row r="191" spans="1:9" x14ac:dyDescent="0.2">
      <c r="A191" s="19">
        <v>180</v>
      </c>
      <c r="B191" s="14" t="s">
        <v>154</v>
      </c>
      <c r="C191" s="15" t="s">
        <v>77</v>
      </c>
      <c r="D191" s="15" t="s">
        <v>151</v>
      </c>
      <c r="E191" s="15" t="s">
        <v>153</v>
      </c>
      <c r="F191" s="13">
        <v>0</v>
      </c>
      <c r="G191" s="13">
        <v>52000</v>
      </c>
      <c r="H191" s="13">
        <v>52000</v>
      </c>
      <c r="I191" s="13">
        <f t="shared" si="2"/>
        <v>100</v>
      </c>
    </row>
    <row r="192" spans="1:9" x14ac:dyDescent="0.2">
      <c r="A192" s="19">
        <v>181</v>
      </c>
      <c r="B192" s="14" t="s">
        <v>156</v>
      </c>
      <c r="C192" s="15" t="s">
        <v>155</v>
      </c>
      <c r="D192" s="15" t="s">
        <v>6</v>
      </c>
      <c r="E192" s="15" t="s">
        <v>6</v>
      </c>
      <c r="F192" s="13">
        <v>944500</v>
      </c>
      <c r="G192" s="13">
        <v>944500</v>
      </c>
      <c r="H192" s="13">
        <f>+H193</f>
        <v>944500</v>
      </c>
      <c r="I192" s="13">
        <f t="shared" si="2"/>
        <v>100</v>
      </c>
    </row>
    <row r="193" spans="1:9" x14ac:dyDescent="0.2">
      <c r="A193" s="19">
        <v>182</v>
      </c>
      <c r="B193" s="14" t="s">
        <v>158</v>
      </c>
      <c r="C193" s="15" t="s">
        <v>157</v>
      </c>
      <c r="D193" s="15" t="s">
        <v>6</v>
      </c>
      <c r="E193" s="15" t="s">
        <v>6</v>
      </c>
      <c r="F193" s="13">
        <v>944500</v>
      </c>
      <c r="G193" s="13">
        <v>944500</v>
      </c>
      <c r="H193" s="13">
        <f>+H194</f>
        <v>944500</v>
      </c>
      <c r="I193" s="13">
        <f t="shared" si="2"/>
        <v>100</v>
      </c>
    </row>
    <row r="194" spans="1:9" ht="25.5" x14ac:dyDescent="0.2">
      <c r="A194" s="19">
        <v>183</v>
      </c>
      <c r="B194" s="14" t="s">
        <v>38</v>
      </c>
      <c r="C194" s="15" t="s">
        <v>157</v>
      </c>
      <c r="D194" s="15" t="s">
        <v>37</v>
      </c>
      <c r="E194" s="15" t="s">
        <v>6</v>
      </c>
      <c r="F194" s="13">
        <v>944500</v>
      </c>
      <c r="G194" s="13">
        <v>944500</v>
      </c>
      <c r="H194" s="13">
        <f>+H195+H201</f>
        <v>944500</v>
      </c>
      <c r="I194" s="13">
        <f t="shared" si="2"/>
        <v>100</v>
      </c>
    </row>
    <row r="195" spans="1:9" ht="25.5" x14ac:dyDescent="0.2">
      <c r="A195" s="19">
        <v>184</v>
      </c>
      <c r="B195" s="14" t="s">
        <v>40</v>
      </c>
      <c r="C195" s="15" t="s">
        <v>157</v>
      </c>
      <c r="D195" s="15" t="s">
        <v>39</v>
      </c>
      <c r="E195" s="15" t="s">
        <v>6</v>
      </c>
      <c r="F195" s="13">
        <v>72650</v>
      </c>
      <c r="G195" s="13">
        <v>72650</v>
      </c>
      <c r="H195" s="13">
        <f>+H196</f>
        <v>72650</v>
      </c>
      <c r="I195" s="13">
        <f t="shared" si="2"/>
        <v>100</v>
      </c>
    </row>
    <row r="196" spans="1:9" ht="51" x14ac:dyDescent="0.2">
      <c r="A196" s="19">
        <v>185</v>
      </c>
      <c r="B196" s="14" t="s">
        <v>160</v>
      </c>
      <c r="C196" s="15" t="s">
        <v>157</v>
      </c>
      <c r="D196" s="15" t="s">
        <v>159</v>
      </c>
      <c r="E196" s="15" t="s">
        <v>6</v>
      </c>
      <c r="F196" s="13">
        <v>72650</v>
      </c>
      <c r="G196" s="13">
        <v>72650</v>
      </c>
      <c r="H196" s="13">
        <f>+H197+H199</f>
        <v>72650</v>
      </c>
      <c r="I196" s="13">
        <f t="shared" si="2"/>
        <v>100</v>
      </c>
    </row>
    <row r="197" spans="1:9" ht="63.75" x14ac:dyDescent="0.2">
      <c r="A197" s="19">
        <v>186</v>
      </c>
      <c r="B197" s="14" t="s">
        <v>18</v>
      </c>
      <c r="C197" s="15" t="s">
        <v>157</v>
      </c>
      <c r="D197" s="15" t="s">
        <v>159</v>
      </c>
      <c r="E197" s="15" t="s">
        <v>17</v>
      </c>
      <c r="F197" s="13">
        <v>66850</v>
      </c>
      <c r="G197" s="13">
        <v>66850</v>
      </c>
      <c r="H197" s="13">
        <f>+H198</f>
        <v>66850</v>
      </c>
      <c r="I197" s="13">
        <f t="shared" si="2"/>
        <v>100</v>
      </c>
    </row>
    <row r="198" spans="1:9" ht="25.5" x14ac:dyDescent="0.2">
      <c r="A198" s="19">
        <v>187</v>
      </c>
      <c r="B198" s="14" t="s">
        <v>20</v>
      </c>
      <c r="C198" s="15" t="s">
        <v>157</v>
      </c>
      <c r="D198" s="15" t="s">
        <v>159</v>
      </c>
      <c r="E198" s="15" t="s">
        <v>19</v>
      </c>
      <c r="F198" s="13">
        <v>66850</v>
      </c>
      <c r="G198" s="13">
        <v>66850</v>
      </c>
      <c r="H198" s="13">
        <v>66850</v>
      </c>
      <c r="I198" s="13">
        <f t="shared" si="2"/>
        <v>100</v>
      </c>
    </row>
    <row r="199" spans="1:9" ht="25.5" x14ac:dyDescent="0.2">
      <c r="A199" s="19">
        <v>188</v>
      </c>
      <c r="B199" s="14" t="s">
        <v>30</v>
      </c>
      <c r="C199" s="15" t="s">
        <v>157</v>
      </c>
      <c r="D199" s="15" t="s">
        <v>159</v>
      </c>
      <c r="E199" s="15" t="s">
        <v>29</v>
      </c>
      <c r="F199" s="13">
        <v>5800</v>
      </c>
      <c r="G199" s="13">
        <v>5800</v>
      </c>
      <c r="H199" s="13">
        <f>+H200</f>
        <v>5800</v>
      </c>
      <c r="I199" s="13">
        <f t="shared" si="2"/>
        <v>100</v>
      </c>
    </row>
    <row r="200" spans="1:9" ht="25.5" x14ac:dyDescent="0.2">
      <c r="A200" s="19">
        <v>189</v>
      </c>
      <c r="B200" s="14" t="s">
        <v>32</v>
      </c>
      <c r="C200" s="15" t="s">
        <v>157</v>
      </c>
      <c r="D200" s="15" t="s">
        <v>159</v>
      </c>
      <c r="E200" s="15" t="s">
        <v>31</v>
      </c>
      <c r="F200" s="13">
        <v>5800</v>
      </c>
      <c r="G200" s="13">
        <v>5800</v>
      </c>
      <c r="H200" s="13">
        <v>5800</v>
      </c>
      <c r="I200" s="13">
        <f t="shared" si="2"/>
        <v>100</v>
      </c>
    </row>
    <row r="201" spans="1:9" ht="25.5" x14ac:dyDescent="0.2">
      <c r="A201" s="19">
        <v>190</v>
      </c>
      <c r="B201" s="14" t="s">
        <v>162</v>
      </c>
      <c r="C201" s="15" t="s">
        <v>157</v>
      </c>
      <c r="D201" s="15" t="s">
        <v>161</v>
      </c>
      <c r="E201" s="15" t="s">
        <v>6</v>
      </c>
      <c r="F201" s="13">
        <v>871850</v>
      </c>
      <c r="G201" s="13">
        <v>871850</v>
      </c>
      <c r="H201" s="13">
        <f>+H202</f>
        <v>871850</v>
      </c>
      <c r="I201" s="13">
        <f t="shared" si="2"/>
        <v>100</v>
      </c>
    </row>
    <row r="202" spans="1:9" ht="51" x14ac:dyDescent="0.2">
      <c r="A202" s="19">
        <v>191</v>
      </c>
      <c r="B202" s="14" t="s">
        <v>160</v>
      </c>
      <c r="C202" s="15" t="s">
        <v>157</v>
      </c>
      <c r="D202" s="15" t="s">
        <v>163</v>
      </c>
      <c r="E202" s="15" t="s">
        <v>6</v>
      </c>
      <c r="F202" s="13">
        <v>871850</v>
      </c>
      <c r="G202" s="13">
        <v>871850</v>
      </c>
      <c r="H202" s="13">
        <f>+H203+H205</f>
        <v>871850</v>
      </c>
      <c r="I202" s="13">
        <f t="shared" si="2"/>
        <v>100</v>
      </c>
    </row>
    <row r="203" spans="1:9" ht="63.75" x14ac:dyDescent="0.2">
      <c r="A203" s="19">
        <v>192</v>
      </c>
      <c r="B203" s="14" t="s">
        <v>18</v>
      </c>
      <c r="C203" s="15" t="s">
        <v>157</v>
      </c>
      <c r="D203" s="15" t="s">
        <v>163</v>
      </c>
      <c r="E203" s="15" t="s">
        <v>17</v>
      </c>
      <c r="F203" s="13">
        <v>802200</v>
      </c>
      <c r="G203" s="13">
        <v>802200</v>
      </c>
      <c r="H203" s="13">
        <f>+H204</f>
        <v>802200</v>
      </c>
      <c r="I203" s="13">
        <f t="shared" si="2"/>
        <v>100</v>
      </c>
    </row>
    <row r="204" spans="1:9" ht="25.5" x14ac:dyDescent="0.2">
      <c r="A204" s="19">
        <v>193</v>
      </c>
      <c r="B204" s="14" t="s">
        <v>20</v>
      </c>
      <c r="C204" s="15" t="s">
        <v>157</v>
      </c>
      <c r="D204" s="15" t="s">
        <v>163</v>
      </c>
      <c r="E204" s="15" t="s">
        <v>19</v>
      </c>
      <c r="F204" s="13">
        <v>802200</v>
      </c>
      <c r="G204" s="13">
        <v>802200</v>
      </c>
      <c r="H204" s="13">
        <v>802200</v>
      </c>
      <c r="I204" s="13">
        <f t="shared" si="2"/>
        <v>100</v>
      </c>
    </row>
    <row r="205" spans="1:9" ht="25.5" x14ac:dyDescent="0.2">
      <c r="A205" s="19">
        <v>194</v>
      </c>
      <c r="B205" s="14" t="s">
        <v>30</v>
      </c>
      <c r="C205" s="15" t="s">
        <v>157</v>
      </c>
      <c r="D205" s="15" t="s">
        <v>163</v>
      </c>
      <c r="E205" s="15" t="s">
        <v>29</v>
      </c>
      <c r="F205" s="13">
        <v>69650</v>
      </c>
      <c r="G205" s="13">
        <v>69650</v>
      </c>
      <c r="H205" s="13">
        <f>+H206</f>
        <v>69650</v>
      </c>
      <c r="I205" s="13">
        <f t="shared" ref="I205:I268" si="3">+H205/G205*100</f>
        <v>100</v>
      </c>
    </row>
    <row r="206" spans="1:9" ht="25.5" x14ac:dyDescent="0.2">
      <c r="A206" s="19">
        <v>195</v>
      </c>
      <c r="B206" s="14" t="s">
        <v>32</v>
      </c>
      <c r="C206" s="15" t="s">
        <v>157</v>
      </c>
      <c r="D206" s="15" t="s">
        <v>163</v>
      </c>
      <c r="E206" s="15" t="s">
        <v>31</v>
      </c>
      <c r="F206" s="13">
        <v>69650</v>
      </c>
      <c r="G206" s="13">
        <v>69650</v>
      </c>
      <c r="H206" s="13">
        <v>69650</v>
      </c>
      <c r="I206" s="13">
        <f t="shared" si="3"/>
        <v>100</v>
      </c>
    </row>
    <row r="207" spans="1:9" ht="25.5" x14ac:dyDescent="0.2">
      <c r="A207" s="19">
        <v>196</v>
      </c>
      <c r="B207" s="14" t="s">
        <v>165</v>
      </c>
      <c r="C207" s="15" t="s">
        <v>164</v>
      </c>
      <c r="D207" s="15" t="s">
        <v>6</v>
      </c>
      <c r="E207" s="15" t="s">
        <v>6</v>
      </c>
      <c r="F207" s="13">
        <v>2697012</v>
      </c>
      <c r="G207" s="13">
        <v>2575740</v>
      </c>
      <c r="H207" s="13">
        <f>+H208+H214</f>
        <v>2567322.9900000002</v>
      </c>
      <c r="I207" s="13">
        <f t="shared" si="3"/>
        <v>99.673219734911143</v>
      </c>
    </row>
    <row r="208" spans="1:9" ht="25.5" x14ac:dyDescent="0.2">
      <c r="A208" s="19">
        <v>197</v>
      </c>
      <c r="B208" s="14" t="s">
        <v>167</v>
      </c>
      <c r="C208" s="15" t="s">
        <v>166</v>
      </c>
      <c r="D208" s="15" t="s">
        <v>6</v>
      </c>
      <c r="E208" s="15" t="s">
        <v>6</v>
      </c>
      <c r="F208" s="13">
        <v>1351300</v>
      </c>
      <c r="G208" s="13">
        <v>1351300</v>
      </c>
      <c r="H208" s="13">
        <f>+H209</f>
        <v>1351299.99</v>
      </c>
      <c r="I208" s="13">
        <f t="shared" si="3"/>
        <v>99.999999259971887</v>
      </c>
    </row>
    <row r="209" spans="1:9" ht="63.75" x14ac:dyDescent="0.2">
      <c r="A209" s="19">
        <v>198</v>
      </c>
      <c r="B209" s="14" t="s">
        <v>169</v>
      </c>
      <c r="C209" s="15" t="s">
        <v>166</v>
      </c>
      <c r="D209" s="15" t="s">
        <v>168</v>
      </c>
      <c r="E209" s="15" t="s">
        <v>6</v>
      </c>
      <c r="F209" s="13">
        <v>1351300</v>
      </c>
      <c r="G209" s="13">
        <v>1351300</v>
      </c>
      <c r="H209" s="13">
        <f>+H210</f>
        <v>1351299.99</v>
      </c>
      <c r="I209" s="13">
        <f t="shared" si="3"/>
        <v>99.999999259971887</v>
      </c>
    </row>
    <row r="210" spans="1:9" ht="38.25" x14ac:dyDescent="0.2">
      <c r="A210" s="19">
        <v>199</v>
      </c>
      <c r="B210" s="14" t="s">
        <v>171</v>
      </c>
      <c r="C210" s="15" t="s">
        <v>166</v>
      </c>
      <c r="D210" s="15" t="s">
        <v>170</v>
      </c>
      <c r="E210" s="15" t="s">
        <v>6</v>
      </c>
      <c r="F210" s="13">
        <v>1351300</v>
      </c>
      <c r="G210" s="13">
        <v>1351300</v>
      </c>
      <c r="H210" s="13">
        <f>+H211</f>
        <v>1351299.99</v>
      </c>
      <c r="I210" s="13">
        <f t="shared" si="3"/>
        <v>99.999999259971887</v>
      </c>
    </row>
    <row r="211" spans="1:9" ht="51" x14ac:dyDescent="0.2">
      <c r="A211" s="19">
        <v>200</v>
      </c>
      <c r="B211" s="14" t="s">
        <v>173</v>
      </c>
      <c r="C211" s="15" t="s">
        <v>166</v>
      </c>
      <c r="D211" s="15" t="s">
        <v>172</v>
      </c>
      <c r="E211" s="15" t="s">
        <v>6</v>
      </c>
      <c r="F211" s="13">
        <v>1351300</v>
      </c>
      <c r="G211" s="13">
        <v>1351300</v>
      </c>
      <c r="H211" s="13">
        <f>+H212</f>
        <v>1351299.99</v>
      </c>
      <c r="I211" s="13">
        <f t="shared" si="3"/>
        <v>99.999999259971887</v>
      </c>
    </row>
    <row r="212" spans="1:9" ht="25.5" x14ac:dyDescent="0.2">
      <c r="A212" s="19">
        <v>201</v>
      </c>
      <c r="B212" s="14" t="s">
        <v>30</v>
      </c>
      <c r="C212" s="15" t="s">
        <v>166</v>
      </c>
      <c r="D212" s="15" t="s">
        <v>172</v>
      </c>
      <c r="E212" s="15" t="s">
        <v>29</v>
      </c>
      <c r="F212" s="13">
        <v>1351300</v>
      </c>
      <c r="G212" s="13">
        <v>1351300</v>
      </c>
      <c r="H212" s="13">
        <f>+H213</f>
        <v>1351299.99</v>
      </c>
      <c r="I212" s="13">
        <f t="shared" si="3"/>
        <v>99.999999259971887</v>
      </c>
    </row>
    <row r="213" spans="1:9" ht="25.5" x14ac:dyDescent="0.2">
      <c r="A213" s="19">
        <v>202</v>
      </c>
      <c r="B213" s="14" t="s">
        <v>32</v>
      </c>
      <c r="C213" s="15" t="s">
        <v>166</v>
      </c>
      <c r="D213" s="15" t="s">
        <v>172</v>
      </c>
      <c r="E213" s="15" t="s">
        <v>31</v>
      </c>
      <c r="F213" s="13">
        <v>1351300</v>
      </c>
      <c r="G213" s="13">
        <v>1351300</v>
      </c>
      <c r="H213" s="13">
        <v>1351299.99</v>
      </c>
      <c r="I213" s="13">
        <f t="shared" si="3"/>
        <v>99.999999259971887</v>
      </c>
    </row>
    <row r="214" spans="1:9" x14ac:dyDescent="0.2">
      <c r="A214" s="19">
        <v>203</v>
      </c>
      <c r="B214" s="14" t="s">
        <v>175</v>
      </c>
      <c r="C214" s="15" t="s">
        <v>174</v>
      </c>
      <c r="D214" s="15" t="s">
        <v>6</v>
      </c>
      <c r="E214" s="15" t="s">
        <v>6</v>
      </c>
      <c r="F214" s="13">
        <v>1345712</v>
      </c>
      <c r="G214" s="13">
        <v>1224440</v>
      </c>
      <c r="H214" s="13">
        <f>+H215</f>
        <v>1216023</v>
      </c>
      <c r="I214" s="13">
        <f t="shared" si="3"/>
        <v>99.312583711737616</v>
      </c>
    </row>
    <row r="215" spans="1:9" ht="63.75" x14ac:dyDescent="0.2">
      <c r="A215" s="19">
        <v>204</v>
      </c>
      <c r="B215" s="14" t="s">
        <v>169</v>
      </c>
      <c r="C215" s="15" t="s">
        <v>174</v>
      </c>
      <c r="D215" s="15" t="s">
        <v>168</v>
      </c>
      <c r="E215" s="15" t="s">
        <v>6</v>
      </c>
      <c r="F215" s="13">
        <v>1345712</v>
      </c>
      <c r="G215" s="13">
        <v>1224440</v>
      </c>
      <c r="H215" s="13">
        <f>+H216</f>
        <v>1216023</v>
      </c>
      <c r="I215" s="13">
        <f t="shared" si="3"/>
        <v>99.312583711737616</v>
      </c>
    </row>
    <row r="216" spans="1:9" ht="38.25" x14ac:dyDescent="0.2">
      <c r="A216" s="19">
        <v>205</v>
      </c>
      <c r="B216" s="14" t="s">
        <v>171</v>
      </c>
      <c r="C216" s="15" t="s">
        <v>174</v>
      </c>
      <c r="D216" s="15" t="s">
        <v>170</v>
      </c>
      <c r="E216" s="15" t="s">
        <v>6</v>
      </c>
      <c r="F216" s="13">
        <v>1345712</v>
      </c>
      <c r="G216" s="13">
        <v>1224440</v>
      </c>
      <c r="H216" s="13">
        <f>+H217+H220+H225</f>
        <v>1216023</v>
      </c>
      <c r="I216" s="13">
        <f t="shared" si="3"/>
        <v>99.312583711737616</v>
      </c>
    </row>
    <row r="217" spans="1:9" ht="63.75" x14ac:dyDescent="0.2">
      <c r="A217" s="19">
        <v>206</v>
      </c>
      <c r="B217" s="14" t="s">
        <v>177</v>
      </c>
      <c r="C217" s="15" t="s">
        <v>174</v>
      </c>
      <c r="D217" s="15" t="s">
        <v>176</v>
      </c>
      <c r="E217" s="15" t="s">
        <v>6</v>
      </c>
      <c r="F217" s="13">
        <v>223324</v>
      </c>
      <c r="G217" s="13">
        <v>102052</v>
      </c>
      <c r="H217" s="13">
        <f>+H218</f>
        <v>102052</v>
      </c>
      <c r="I217" s="13">
        <f t="shared" si="3"/>
        <v>100</v>
      </c>
    </row>
    <row r="218" spans="1:9" ht="25.5" x14ac:dyDescent="0.2">
      <c r="A218" s="19">
        <v>207</v>
      </c>
      <c r="B218" s="14" t="s">
        <v>30</v>
      </c>
      <c r="C218" s="15" t="s">
        <v>174</v>
      </c>
      <c r="D218" s="15" t="s">
        <v>176</v>
      </c>
      <c r="E218" s="15" t="s">
        <v>29</v>
      </c>
      <c r="F218" s="13">
        <v>223324</v>
      </c>
      <c r="G218" s="13">
        <v>102052</v>
      </c>
      <c r="H218" s="13">
        <f>+H219</f>
        <v>102052</v>
      </c>
      <c r="I218" s="13">
        <f t="shared" si="3"/>
        <v>100</v>
      </c>
    </row>
    <row r="219" spans="1:9" ht="25.5" x14ac:dyDescent="0.2">
      <c r="A219" s="19">
        <v>208</v>
      </c>
      <c r="B219" s="14" t="s">
        <v>32</v>
      </c>
      <c r="C219" s="15" t="s">
        <v>174</v>
      </c>
      <c r="D219" s="15" t="s">
        <v>176</v>
      </c>
      <c r="E219" s="15" t="s">
        <v>31</v>
      </c>
      <c r="F219" s="13">
        <v>223324</v>
      </c>
      <c r="G219" s="13">
        <v>102052</v>
      </c>
      <c r="H219" s="13">
        <v>102052</v>
      </c>
      <c r="I219" s="13">
        <f t="shared" si="3"/>
        <v>100</v>
      </c>
    </row>
    <row r="220" spans="1:9" ht="76.5" x14ac:dyDescent="0.2">
      <c r="A220" s="19">
        <v>209</v>
      </c>
      <c r="B220" s="14" t="s">
        <v>179</v>
      </c>
      <c r="C220" s="15" t="s">
        <v>174</v>
      </c>
      <c r="D220" s="15" t="s">
        <v>178</v>
      </c>
      <c r="E220" s="15" t="s">
        <v>6</v>
      </c>
      <c r="F220" s="13">
        <v>1087388</v>
      </c>
      <c r="G220" s="13">
        <v>1087388</v>
      </c>
      <c r="H220" s="13">
        <f>+H221+H223</f>
        <v>1078971</v>
      </c>
      <c r="I220" s="13">
        <f t="shared" si="3"/>
        <v>99.225943269559707</v>
      </c>
    </row>
    <row r="221" spans="1:9" ht="63.75" x14ac:dyDescent="0.2">
      <c r="A221" s="19">
        <v>210</v>
      </c>
      <c r="B221" s="14" t="s">
        <v>18</v>
      </c>
      <c r="C221" s="15" t="s">
        <v>174</v>
      </c>
      <c r="D221" s="15" t="s">
        <v>178</v>
      </c>
      <c r="E221" s="15" t="s">
        <v>17</v>
      </c>
      <c r="F221" s="13">
        <v>887776</v>
      </c>
      <c r="G221" s="13">
        <v>887776</v>
      </c>
      <c r="H221" s="13">
        <f>+H222</f>
        <v>887775</v>
      </c>
      <c r="I221" s="13">
        <f t="shared" si="3"/>
        <v>99.999887358973439</v>
      </c>
    </row>
    <row r="222" spans="1:9" ht="25.5" x14ac:dyDescent="0.2">
      <c r="A222" s="19">
        <v>211</v>
      </c>
      <c r="B222" s="14" t="s">
        <v>20</v>
      </c>
      <c r="C222" s="15" t="s">
        <v>174</v>
      </c>
      <c r="D222" s="15" t="s">
        <v>178</v>
      </c>
      <c r="E222" s="15" t="s">
        <v>19</v>
      </c>
      <c r="F222" s="13">
        <v>887776</v>
      </c>
      <c r="G222" s="13">
        <v>887776</v>
      </c>
      <c r="H222" s="13">
        <v>887775</v>
      </c>
      <c r="I222" s="13">
        <f t="shared" si="3"/>
        <v>99.999887358973439</v>
      </c>
    </row>
    <row r="223" spans="1:9" ht="25.5" x14ac:dyDescent="0.2">
      <c r="A223" s="19">
        <v>212</v>
      </c>
      <c r="B223" s="14" t="s">
        <v>30</v>
      </c>
      <c r="C223" s="15" t="s">
        <v>174</v>
      </c>
      <c r="D223" s="15" t="s">
        <v>178</v>
      </c>
      <c r="E223" s="15" t="s">
        <v>29</v>
      </c>
      <c r="F223" s="13">
        <v>199612</v>
      </c>
      <c r="G223" s="13">
        <v>199612</v>
      </c>
      <c r="H223" s="13">
        <f>+H224</f>
        <v>191196</v>
      </c>
      <c r="I223" s="13">
        <f t="shared" si="3"/>
        <v>95.783820611987252</v>
      </c>
    </row>
    <row r="224" spans="1:9" ht="25.5" x14ac:dyDescent="0.2">
      <c r="A224" s="19">
        <v>213</v>
      </c>
      <c r="B224" s="14" t="s">
        <v>32</v>
      </c>
      <c r="C224" s="15" t="s">
        <v>174</v>
      </c>
      <c r="D224" s="15" t="s">
        <v>178</v>
      </c>
      <c r="E224" s="15" t="s">
        <v>31</v>
      </c>
      <c r="F224" s="13">
        <v>199612</v>
      </c>
      <c r="G224" s="13">
        <v>199612</v>
      </c>
      <c r="H224" s="13">
        <v>191196</v>
      </c>
      <c r="I224" s="13">
        <f t="shared" si="3"/>
        <v>95.783820611987252</v>
      </c>
    </row>
    <row r="225" spans="1:9" ht="76.5" x14ac:dyDescent="0.2">
      <c r="A225" s="19">
        <v>214</v>
      </c>
      <c r="B225" s="14" t="s">
        <v>181</v>
      </c>
      <c r="C225" s="15" t="s">
        <v>174</v>
      </c>
      <c r="D225" s="15" t="s">
        <v>180</v>
      </c>
      <c r="E225" s="15" t="s">
        <v>6</v>
      </c>
      <c r="F225" s="13">
        <v>35000</v>
      </c>
      <c r="G225" s="13">
        <v>35000</v>
      </c>
      <c r="H225" s="13">
        <f>+H226</f>
        <v>35000</v>
      </c>
      <c r="I225" s="13">
        <f t="shared" si="3"/>
        <v>100</v>
      </c>
    </row>
    <row r="226" spans="1:9" ht="25.5" x14ac:dyDescent="0.2">
      <c r="A226" s="19">
        <v>215</v>
      </c>
      <c r="B226" s="14" t="s">
        <v>30</v>
      </c>
      <c r="C226" s="15" t="s">
        <v>174</v>
      </c>
      <c r="D226" s="15" t="s">
        <v>180</v>
      </c>
      <c r="E226" s="15" t="s">
        <v>29</v>
      </c>
      <c r="F226" s="13">
        <v>35000</v>
      </c>
      <c r="G226" s="13">
        <v>35000</v>
      </c>
      <c r="H226" s="13">
        <f>+H227</f>
        <v>35000</v>
      </c>
      <c r="I226" s="13">
        <f t="shared" si="3"/>
        <v>100</v>
      </c>
    </row>
    <row r="227" spans="1:9" ht="25.5" x14ac:dyDescent="0.2">
      <c r="A227" s="19">
        <v>216</v>
      </c>
      <c r="B227" s="14" t="s">
        <v>32</v>
      </c>
      <c r="C227" s="15" t="s">
        <v>174</v>
      </c>
      <c r="D227" s="15" t="s">
        <v>180</v>
      </c>
      <c r="E227" s="15" t="s">
        <v>31</v>
      </c>
      <c r="F227" s="13">
        <v>35000</v>
      </c>
      <c r="G227" s="13">
        <v>35000</v>
      </c>
      <c r="H227" s="13">
        <v>35000</v>
      </c>
      <c r="I227" s="13">
        <f t="shared" si="3"/>
        <v>100</v>
      </c>
    </row>
    <row r="228" spans="1:9" x14ac:dyDescent="0.2">
      <c r="A228" s="19">
        <v>217</v>
      </c>
      <c r="B228" s="14" t="s">
        <v>183</v>
      </c>
      <c r="C228" s="15" t="s">
        <v>182</v>
      </c>
      <c r="D228" s="15" t="s">
        <v>6</v>
      </c>
      <c r="E228" s="15" t="s">
        <v>6</v>
      </c>
      <c r="F228" s="13">
        <v>18902341.75</v>
      </c>
      <c r="G228" s="13">
        <v>40617461.009999998</v>
      </c>
      <c r="H228" s="13">
        <f>+H229+H236+H242+H248+H282</f>
        <v>40520596.259999998</v>
      </c>
      <c r="I228" s="13">
        <f t="shared" si="3"/>
        <v>99.761519436244043</v>
      </c>
    </row>
    <row r="229" spans="1:9" x14ac:dyDescent="0.2">
      <c r="A229" s="19">
        <v>218</v>
      </c>
      <c r="B229" s="14" t="s">
        <v>185</v>
      </c>
      <c r="C229" s="15" t="s">
        <v>184</v>
      </c>
      <c r="D229" s="15" t="s">
        <v>6</v>
      </c>
      <c r="E229" s="15" t="s">
        <v>6</v>
      </c>
      <c r="F229" s="13">
        <v>247600</v>
      </c>
      <c r="G229" s="13">
        <v>246861.2</v>
      </c>
      <c r="H229" s="13">
        <f>+H230</f>
        <v>246861.19999999998</v>
      </c>
      <c r="I229" s="13">
        <f t="shared" si="3"/>
        <v>99.999999999999986</v>
      </c>
    </row>
    <row r="230" spans="1:9" ht="63.75" x14ac:dyDescent="0.2">
      <c r="A230" s="19">
        <v>219</v>
      </c>
      <c r="B230" s="14" t="s">
        <v>80</v>
      </c>
      <c r="C230" s="15" t="s">
        <v>184</v>
      </c>
      <c r="D230" s="15" t="s">
        <v>79</v>
      </c>
      <c r="E230" s="15" t="s">
        <v>6</v>
      </c>
      <c r="F230" s="13">
        <v>247600</v>
      </c>
      <c r="G230" s="13">
        <v>246861.2</v>
      </c>
      <c r="H230" s="13">
        <f>+H231</f>
        <v>246861.19999999998</v>
      </c>
      <c r="I230" s="13">
        <f t="shared" si="3"/>
        <v>99.999999999999986</v>
      </c>
    </row>
    <row r="231" spans="1:9" ht="25.5" x14ac:dyDescent="0.2">
      <c r="A231" s="19">
        <v>220</v>
      </c>
      <c r="B231" s="14" t="s">
        <v>60</v>
      </c>
      <c r="C231" s="15" t="s">
        <v>184</v>
      </c>
      <c r="D231" s="15" t="s">
        <v>186</v>
      </c>
      <c r="E231" s="15" t="s">
        <v>6</v>
      </c>
      <c r="F231" s="13">
        <v>247600</v>
      </c>
      <c r="G231" s="13">
        <v>246861.2</v>
      </c>
      <c r="H231" s="13">
        <f>+H232</f>
        <v>246861.19999999998</v>
      </c>
      <c r="I231" s="13">
        <f t="shared" si="3"/>
        <v>99.999999999999986</v>
      </c>
    </row>
    <row r="232" spans="1:9" ht="63.75" x14ac:dyDescent="0.2">
      <c r="A232" s="19">
        <v>221</v>
      </c>
      <c r="B232" s="14" t="s">
        <v>188</v>
      </c>
      <c r="C232" s="15" t="s">
        <v>184</v>
      </c>
      <c r="D232" s="15" t="s">
        <v>187</v>
      </c>
      <c r="E232" s="15" t="s">
        <v>6</v>
      </c>
      <c r="F232" s="13">
        <v>247600</v>
      </c>
      <c r="G232" s="13">
        <v>246861.2</v>
      </c>
      <c r="H232" s="13">
        <f>+H233</f>
        <v>246861.19999999998</v>
      </c>
      <c r="I232" s="13">
        <f t="shared" si="3"/>
        <v>99.999999999999986</v>
      </c>
    </row>
    <row r="233" spans="1:9" ht="63.75" x14ac:dyDescent="0.2">
      <c r="A233" s="19">
        <v>222</v>
      </c>
      <c r="B233" s="14" t="s">
        <v>18</v>
      </c>
      <c r="C233" s="15" t="s">
        <v>184</v>
      </c>
      <c r="D233" s="15" t="s">
        <v>187</v>
      </c>
      <c r="E233" s="15" t="s">
        <v>17</v>
      </c>
      <c r="F233" s="13">
        <v>247600</v>
      </c>
      <c r="G233" s="13">
        <v>246861.2</v>
      </c>
      <c r="H233" s="13">
        <f>+H234+H235</f>
        <v>246861.19999999998</v>
      </c>
      <c r="I233" s="13">
        <f t="shared" si="3"/>
        <v>99.999999999999986</v>
      </c>
    </row>
    <row r="234" spans="1:9" x14ac:dyDescent="0.2">
      <c r="A234" s="19">
        <v>223</v>
      </c>
      <c r="B234" s="14" t="s">
        <v>126</v>
      </c>
      <c r="C234" s="15" t="s">
        <v>184</v>
      </c>
      <c r="D234" s="15" t="s">
        <v>187</v>
      </c>
      <c r="E234" s="15" t="s">
        <v>125</v>
      </c>
      <c r="F234" s="13">
        <v>82534</v>
      </c>
      <c r="G234" s="13">
        <v>82234.149999999994</v>
      </c>
      <c r="H234" s="13">
        <v>82234.149999999994</v>
      </c>
      <c r="I234" s="13">
        <f t="shared" si="3"/>
        <v>100</v>
      </c>
    </row>
    <row r="235" spans="1:9" ht="25.5" x14ac:dyDescent="0.2">
      <c r="A235" s="19">
        <v>224</v>
      </c>
      <c r="B235" s="14" t="s">
        <v>20</v>
      </c>
      <c r="C235" s="15" t="s">
        <v>184</v>
      </c>
      <c r="D235" s="15" t="s">
        <v>187</v>
      </c>
      <c r="E235" s="15" t="s">
        <v>19</v>
      </c>
      <c r="F235" s="13">
        <v>165066</v>
      </c>
      <c r="G235" s="13">
        <v>164627.04999999999</v>
      </c>
      <c r="H235" s="13">
        <v>164627.04999999999</v>
      </c>
      <c r="I235" s="13">
        <f t="shared" si="3"/>
        <v>100</v>
      </c>
    </row>
    <row r="236" spans="1:9" x14ac:dyDescent="0.2">
      <c r="A236" s="19">
        <v>225</v>
      </c>
      <c r="B236" s="14" t="s">
        <v>190</v>
      </c>
      <c r="C236" s="15" t="s">
        <v>189</v>
      </c>
      <c r="D236" s="15" t="s">
        <v>6</v>
      </c>
      <c r="E236" s="15" t="s">
        <v>6</v>
      </c>
      <c r="F236" s="13">
        <v>601000</v>
      </c>
      <c r="G236" s="13">
        <v>601000</v>
      </c>
      <c r="H236" s="13">
        <f>+H237</f>
        <v>601000</v>
      </c>
      <c r="I236" s="13">
        <f t="shared" si="3"/>
        <v>100</v>
      </c>
    </row>
    <row r="237" spans="1:9" ht="63.75" x14ac:dyDescent="0.2">
      <c r="A237" s="19">
        <v>226</v>
      </c>
      <c r="B237" s="14" t="s">
        <v>169</v>
      </c>
      <c r="C237" s="15" t="s">
        <v>189</v>
      </c>
      <c r="D237" s="15" t="s">
        <v>168</v>
      </c>
      <c r="E237" s="15" t="s">
        <v>6</v>
      </c>
      <c r="F237" s="13">
        <v>601000</v>
      </c>
      <c r="G237" s="13">
        <v>601000</v>
      </c>
      <c r="H237" s="13">
        <f>+H238</f>
        <v>601000</v>
      </c>
      <c r="I237" s="13">
        <f t="shared" si="3"/>
        <v>100</v>
      </c>
    </row>
    <row r="238" spans="1:9" ht="38.25" x14ac:dyDescent="0.2">
      <c r="A238" s="19">
        <v>227</v>
      </c>
      <c r="B238" s="14" t="s">
        <v>171</v>
      </c>
      <c r="C238" s="15" t="s">
        <v>189</v>
      </c>
      <c r="D238" s="15" t="s">
        <v>170</v>
      </c>
      <c r="E238" s="15" t="s">
        <v>6</v>
      </c>
      <c r="F238" s="13">
        <v>601000</v>
      </c>
      <c r="G238" s="13">
        <v>601000</v>
      </c>
      <c r="H238" s="13">
        <f>+H239</f>
        <v>601000</v>
      </c>
      <c r="I238" s="13">
        <f t="shared" si="3"/>
        <v>100</v>
      </c>
    </row>
    <row r="239" spans="1:9" ht="89.25" x14ac:dyDescent="0.2">
      <c r="A239" s="19">
        <v>228</v>
      </c>
      <c r="B239" s="18" t="s">
        <v>192</v>
      </c>
      <c r="C239" s="15" t="s">
        <v>189</v>
      </c>
      <c r="D239" s="15" t="s">
        <v>191</v>
      </c>
      <c r="E239" s="15" t="s">
        <v>6</v>
      </c>
      <c r="F239" s="13">
        <v>601000</v>
      </c>
      <c r="G239" s="13">
        <v>601000</v>
      </c>
      <c r="H239" s="13">
        <f>+H240</f>
        <v>601000</v>
      </c>
      <c r="I239" s="13">
        <f t="shared" si="3"/>
        <v>100</v>
      </c>
    </row>
    <row r="240" spans="1:9" ht="25.5" x14ac:dyDescent="0.2">
      <c r="A240" s="19">
        <v>229</v>
      </c>
      <c r="B240" s="14" t="s">
        <v>30</v>
      </c>
      <c r="C240" s="15" t="s">
        <v>189</v>
      </c>
      <c r="D240" s="15" t="s">
        <v>191</v>
      </c>
      <c r="E240" s="15" t="s">
        <v>29</v>
      </c>
      <c r="F240" s="13">
        <v>601000</v>
      </c>
      <c r="G240" s="13">
        <v>601000</v>
      </c>
      <c r="H240" s="13">
        <f>+H241</f>
        <v>601000</v>
      </c>
      <c r="I240" s="13">
        <f t="shared" si="3"/>
        <v>100</v>
      </c>
    </row>
    <row r="241" spans="1:9" ht="25.5" x14ac:dyDescent="0.2">
      <c r="A241" s="19">
        <v>230</v>
      </c>
      <c r="B241" s="14" t="s">
        <v>32</v>
      </c>
      <c r="C241" s="15" t="s">
        <v>189</v>
      </c>
      <c r="D241" s="15" t="s">
        <v>191</v>
      </c>
      <c r="E241" s="15" t="s">
        <v>31</v>
      </c>
      <c r="F241" s="13">
        <v>601000</v>
      </c>
      <c r="G241" s="13">
        <v>601000</v>
      </c>
      <c r="H241" s="13">
        <v>601000</v>
      </c>
      <c r="I241" s="13">
        <f t="shared" si="3"/>
        <v>100</v>
      </c>
    </row>
    <row r="242" spans="1:9" x14ac:dyDescent="0.2">
      <c r="A242" s="19">
        <v>231</v>
      </c>
      <c r="B242" s="14" t="s">
        <v>194</v>
      </c>
      <c r="C242" s="15" t="s">
        <v>193</v>
      </c>
      <c r="D242" s="15" t="s">
        <v>6</v>
      </c>
      <c r="E242" s="15" t="s">
        <v>6</v>
      </c>
      <c r="F242" s="13">
        <v>8143800</v>
      </c>
      <c r="G242" s="13">
        <v>8694714.7699999996</v>
      </c>
      <c r="H242" s="13">
        <f>+H243</f>
        <v>8643551.6699999999</v>
      </c>
      <c r="I242" s="13">
        <f t="shared" si="3"/>
        <v>99.411560915413446</v>
      </c>
    </row>
    <row r="243" spans="1:9" ht="51" x14ac:dyDescent="0.2">
      <c r="A243" s="19">
        <v>232</v>
      </c>
      <c r="B243" s="14" t="s">
        <v>196</v>
      </c>
      <c r="C243" s="15" t="s">
        <v>193</v>
      </c>
      <c r="D243" s="15" t="s">
        <v>195</v>
      </c>
      <c r="E243" s="15" t="s">
        <v>6</v>
      </c>
      <c r="F243" s="13">
        <v>8143800</v>
      </c>
      <c r="G243" s="13">
        <v>8694714.7699999996</v>
      </c>
      <c r="H243" s="13">
        <f>+H244</f>
        <v>8643551.6699999999</v>
      </c>
      <c r="I243" s="13">
        <f t="shared" si="3"/>
        <v>99.411560915413446</v>
      </c>
    </row>
    <row r="244" spans="1:9" ht="25.5" x14ac:dyDescent="0.2">
      <c r="A244" s="19">
        <v>233</v>
      </c>
      <c r="B244" s="14" t="s">
        <v>198</v>
      </c>
      <c r="C244" s="15" t="s">
        <v>193</v>
      </c>
      <c r="D244" s="15" t="s">
        <v>197</v>
      </c>
      <c r="E244" s="15" t="s">
        <v>6</v>
      </c>
      <c r="F244" s="13">
        <v>8143800</v>
      </c>
      <c r="G244" s="13">
        <v>8694714.7699999996</v>
      </c>
      <c r="H244" s="13">
        <f>+H245</f>
        <v>8643551.6699999999</v>
      </c>
      <c r="I244" s="13">
        <f t="shared" si="3"/>
        <v>99.411560915413446</v>
      </c>
    </row>
    <row r="245" spans="1:9" ht="63.75" x14ac:dyDescent="0.2">
      <c r="A245" s="19">
        <v>234</v>
      </c>
      <c r="B245" s="14" t="s">
        <v>200</v>
      </c>
      <c r="C245" s="15" t="s">
        <v>193</v>
      </c>
      <c r="D245" s="15" t="s">
        <v>199</v>
      </c>
      <c r="E245" s="15" t="s">
        <v>6</v>
      </c>
      <c r="F245" s="13">
        <v>8143800</v>
      </c>
      <c r="G245" s="13">
        <v>8694714.7699999996</v>
      </c>
      <c r="H245" s="13">
        <f>+H246</f>
        <v>8643551.6699999999</v>
      </c>
      <c r="I245" s="13">
        <f t="shared" si="3"/>
        <v>99.411560915413446</v>
      </c>
    </row>
    <row r="246" spans="1:9" x14ac:dyDescent="0.2">
      <c r="A246" s="19">
        <v>235</v>
      </c>
      <c r="B246" s="14" t="s">
        <v>50</v>
      </c>
      <c r="C246" s="15" t="s">
        <v>193</v>
      </c>
      <c r="D246" s="15" t="s">
        <v>199</v>
      </c>
      <c r="E246" s="15" t="s">
        <v>49</v>
      </c>
      <c r="F246" s="13">
        <v>8143800</v>
      </c>
      <c r="G246" s="13">
        <v>8694714.7699999996</v>
      </c>
      <c r="H246" s="13">
        <f>+H247</f>
        <v>8643551.6699999999</v>
      </c>
      <c r="I246" s="13">
        <f t="shared" si="3"/>
        <v>99.411560915413446</v>
      </c>
    </row>
    <row r="247" spans="1:9" ht="38.25" x14ac:dyDescent="0.2">
      <c r="A247" s="19">
        <v>236</v>
      </c>
      <c r="B247" s="14" t="s">
        <v>202</v>
      </c>
      <c r="C247" s="15" t="s">
        <v>193</v>
      </c>
      <c r="D247" s="15" t="s">
        <v>199</v>
      </c>
      <c r="E247" s="15" t="s">
        <v>201</v>
      </c>
      <c r="F247" s="13">
        <v>8143800</v>
      </c>
      <c r="G247" s="13">
        <v>8694714.7699999996</v>
      </c>
      <c r="H247" s="13">
        <v>8643551.6699999999</v>
      </c>
      <c r="I247" s="13">
        <f t="shared" si="3"/>
        <v>99.411560915413446</v>
      </c>
    </row>
    <row r="248" spans="1:9" x14ac:dyDescent="0.2">
      <c r="A248" s="19">
        <v>237</v>
      </c>
      <c r="B248" s="14" t="s">
        <v>204</v>
      </c>
      <c r="C248" s="15" t="s">
        <v>203</v>
      </c>
      <c r="D248" s="15" t="s">
        <v>6</v>
      </c>
      <c r="E248" s="15" t="s">
        <v>6</v>
      </c>
      <c r="F248" s="13">
        <v>6293941.75</v>
      </c>
      <c r="G248" s="13">
        <v>22514755.75</v>
      </c>
      <c r="H248" s="13">
        <f>+H249</f>
        <v>22514748.100000001</v>
      </c>
      <c r="I248" s="13">
        <f t="shared" si="3"/>
        <v>99.999966022282976</v>
      </c>
    </row>
    <row r="249" spans="1:9" ht="51" x14ac:dyDescent="0.2">
      <c r="A249" s="19">
        <v>238</v>
      </c>
      <c r="B249" s="14" t="s">
        <v>196</v>
      </c>
      <c r="C249" s="15" t="s">
        <v>203</v>
      </c>
      <c r="D249" s="15" t="s">
        <v>195</v>
      </c>
      <c r="E249" s="15" t="s">
        <v>6</v>
      </c>
      <c r="F249" s="13">
        <v>6293941.75</v>
      </c>
      <c r="G249" s="13">
        <v>22514755.75</v>
      </c>
      <c r="H249" s="13">
        <f>+H250+H269</f>
        <v>22514748.100000001</v>
      </c>
      <c r="I249" s="13">
        <f t="shared" si="3"/>
        <v>99.999966022282976</v>
      </c>
    </row>
    <row r="250" spans="1:9" ht="25.5" x14ac:dyDescent="0.2">
      <c r="A250" s="19">
        <v>239</v>
      </c>
      <c r="B250" s="14" t="s">
        <v>206</v>
      </c>
      <c r="C250" s="15" t="s">
        <v>203</v>
      </c>
      <c r="D250" s="15" t="s">
        <v>205</v>
      </c>
      <c r="E250" s="15" t="s">
        <v>6</v>
      </c>
      <c r="F250" s="13">
        <v>5293941.75</v>
      </c>
      <c r="G250" s="13">
        <v>20313801.75</v>
      </c>
      <c r="H250" s="13">
        <f>+H251+H254+H257+H260+H263+H266</f>
        <v>20313800</v>
      </c>
      <c r="I250" s="13">
        <f t="shared" si="3"/>
        <v>99.999991385167476</v>
      </c>
    </row>
    <row r="251" spans="1:9" ht="63.75" x14ac:dyDescent="0.2">
      <c r="A251" s="19">
        <v>240</v>
      </c>
      <c r="B251" s="18" t="s">
        <v>208</v>
      </c>
      <c r="C251" s="15" t="s">
        <v>203</v>
      </c>
      <c r="D251" s="15" t="s">
        <v>207</v>
      </c>
      <c r="E251" s="15" t="s">
        <v>6</v>
      </c>
      <c r="F251" s="13">
        <v>0</v>
      </c>
      <c r="G251" s="13">
        <v>9432800</v>
      </c>
      <c r="H251" s="13">
        <f>+H252</f>
        <v>9432800</v>
      </c>
      <c r="I251" s="13">
        <f t="shared" si="3"/>
        <v>100</v>
      </c>
    </row>
    <row r="252" spans="1:9" ht="25.5" x14ac:dyDescent="0.2">
      <c r="A252" s="19">
        <v>241</v>
      </c>
      <c r="B252" s="14" t="s">
        <v>30</v>
      </c>
      <c r="C252" s="15" t="s">
        <v>203</v>
      </c>
      <c r="D252" s="15" t="s">
        <v>207</v>
      </c>
      <c r="E252" s="15" t="s">
        <v>29</v>
      </c>
      <c r="F252" s="13">
        <v>0</v>
      </c>
      <c r="G252" s="13">
        <v>9432800</v>
      </c>
      <c r="H252" s="13">
        <f>+H253</f>
        <v>9432800</v>
      </c>
      <c r="I252" s="13">
        <f t="shared" si="3"/>
        <v>100</v>
      </c>
    </row>
    <row r="253" spans="1:9" ht="25.5" x14ac:dyDescent="0.2">
      <c r="A253" s="19">
        <v>242</v>
      </c>
      <c r="B253" s="14" t="s">
        <v>32</v>
      </c>
      <c r="C253" s="15" t="s">
        <v>203</v>
      </c>
      <c r="D253" s="15" t="s">
        <v>207</v>
      </c>
      <c r="E253" s="15" t="s">
        <v>31</v>
      </c>
      <c r="F253" s="13">
        <v>0</v>
      </c>
      <c r="G253" s="13">
        <v>9432800</v>
      </c>
      <c r="H253" s="13">
        <v>9432800</v>
      </c>
      <c r="I253" s="13">
        <f t="shared" si="3"/>
        <v>100</v>
      </c>
    </row>
    <row r="254" spans="1:9" ht="63.75" x14ac:dyDescent="0.2">
      <c r="A254" s="19">
        <v>243</v>
      </c>
      <c r="B254" s="14" t="s">
        <v>210</v>
      </c>
      <c r="C254" s="15" t="s">
        <v>203</v>
      </c>
      <c r="D254" s="15" t="s">
        <v>209</v>
      </c>
      <c r="E254" s="15" t="s">
        <v>6</v>
      </c>
      <c r="F254" s="13">
        <v>0</v>
      </c>
      <c r="G254" s="13">
        <v>5000000</v>
      </c>
      <c r="H254" s="13">
        <f>+H255</f>
        <v>5000000</v>
      </c>
      <c r="I254" s="13">
        <f t="shared" si="3"/>
        <v>100</v>
      </c>
    </row>
    <row r="255" spans="1:9" ht="25.5" x14ac:dyDescent="0.2">
      <c r="A255" s="19">
        <v>244</v>
      </c>
      <c r="B255" s="14" t="s">
        <v>30</v>
      </c>
      <c r="C255" s="15" t="s">
        <v>203</v>
      </c>
      <c r="D255" s="15" t="s">
        <v>209</v>
      </c>
      <c r="E255" s="15" t="s">
        <v>29</v>
      </c>
      <c r="F255" s="13">
        <v>0</v>
      </c>
      <c r="G255" s="13">
        <v>5000000</v>
      </c>
      <c r="H255" s="13">
        <f>+H256</f>
        <v>5000000</v>
      </c>
      <c r="I255" s="13">
        <f t="shared" si="3"/>
        <v>100</v>
      </c>
    </row>
    <row r="256" spans="1:9" ht="25.5" x14ac:dyDescent="0.2">
      <c r="A256" s="19">
        <v>245</v>
      </c>
      <c r="B256" s="14" t="s">
        <v>32</v>
      </c>
      <c r="C256" s="15" t="s">
        <v>203</v>
      </c>
      <c r="D256" s="15" t="s">
        <v>209</v>
      </c>
      <c r="E256" s="15" t="s">
        <v>31</v>
      </c>
      <c r="F256" s="13">
        <v>0</v>
      </c>
      <c r="G256" s="13">
        <v>5000000</v>
      </c>
      <c r="H256" s="13">
        <v>5000000</v>
      </c>
      <c r="I256" s="13">
        <f t="shared" si="3"/>
        <v>100</v>
      </c>
    </row>
    <row r="257" spans="1:9" ht="76.5" x14ac:dyDescent="0.2">
      <c r="A257" s="19">
        <v>246</v>
      </c>
      <c r="B257" s="18" t="s">
        <v>212</v>
      </c>
      <c r="C257" s="15" t="s">
        <v>203</v>
      </c>
      <c r="D257" s="15" t="s">
        <v>211</v>
      </c>
      <c r="E257" s="15" t="s">
        <v>6</v>
      </c>
      <c r="F257" s="13">
        <v>2102000</v>
      </c>
      <c r="G257" s="13">
        <v>1412000</v>
      </c>
      <c r="H257" s="13">
        <f>+H258</f>
        <v>1412000</v>
      </c>
      <c r="I257" s="13">
        <f t="shared" si="3"/>
        <v>100</v>
      </c>
    </row>
    <row r="258" spans="1:9" ht="25.5" x14ac:dyDescent="0.2">
      <c r="A258" s="19">
        <v>247</v>
      </c>
      <c r="B258" s="14" t="s">
        <v>30</v>
      </c>
      <c r="C258" s="15" t="s">
        <v>203</v>
      </c>
      <c r="D258" s="15" t="s">
        <v>211</v>
      </c>
      <c r="E258" s="15" t="s">
        <v>29</v>
      </c>
      <c r="F258" s="13">
        <v>2102000</v>
      </c>
      <c r="G258" s="13">
        <v>1412000</v>
      </c>
      <c r="H258" s="13">
        <f>+H259</f>
        <v>1412000</v>
      </c>
      <c r="I258" s="13">
        <f t="shared" si="3"/>
        <v>100</v>
      </c>
    </row>
    <row r="259" spans="1:9" ht="25.5" x14ac:dyDescent="0.2">
      <c r="A259" s="19">
        <v>248</v>
      </c>
      <c r="B259" s="14" t="s">
        <v>32</v>
      </c>
      <c r="C259" s="15" t="s">
        <v>203</v>
      </c>
      <c r="D259" s="15" t="s">
        <v>211</v>
      </c>
      <c r="E259" s="15" t="s">
        <v>31</v>
      </c>
      <c r="F259" s="13">
        <v>2102000</v>
      </c>
      <c r="G259" s="13">
        <v>1412000</v>
      </c>
      <c r="H259" s="13">
        <v>1412000</v>
      </c>
      <c r="I259" s="13">
        <f t="shared" si="3"/>
        <v>100</v>
      </c>
    </row>
    <row r="260" spans="1:9" ht="63.75" x14ac:dyDescent="0.2">
      <c r="A260" s="19">
        <v>249</v>
      </c>
      <c r="B260" s="14" t="s">
        <v>214</v>
      </c>
      <c r="C260" s="15" t="s">
        <v>203</v>
      </c>
      <c r="D260" s="15" t="s">
        <v>213</v>
      </c>
      <c r="E260" s="15" t="s">
        <v>6</v>
      </c>
      <c r="F260" s="13">
        <v>1000000</v>
      </c>
      <c r="G260" s="13">
        <v>500000</v>
      </c>
      <c r="H260" s="13">
        <f>+H261</f>
        <v>500000</v>
      </c>
      <c r="I260" s="13">
        <f t="shared" si="3"/>
        <v>100</v>
      </c>
    </row>
    <row r="261" spans="1:9" ht="25.5" x14ac:dyDescent="0.2">
      <c r="A261" s="19">
        <v>250</v>
      </c>
      <c r="B261" s="14" t="s">
        <v>30</v>
      </c>
      <c r="C261" s="15" t="s">
        <v>203</v>
      </c>
      <c r="D261" s="15" t="s">
        <v>213</v>
      </c>
      <c r="E261" s="15" t="s">
        <v>29</v>
      </c>
      <c r="F261" s="13">
        <v>1000000</v>
      </c>
      <c r="G261" s="13">
        <v>500000</v>
      </c>
      <c r="H261" s="13">
        <f>+H262</f>
        <v>500000</v>
      </c>
      <c r="I261" s="13">
        <f t="shared" si="3"/>
        <v>100</v>
      </c>
    </row>
    <row r="262" spans="1:9" ht="25.5" x14ac:dyDescent="0.2">
      <c r="A262" s="19">
        <v>251</v>
      </c>
      <c r="B262" s="14" t="s">
        <v>32</v>
      </c>
      <c r="C262" s="15" t="s">
        <v>203</v>
      </c>
      <c r="D262" s="15" t="s">
        <v>213</v>
      </c>
      <c r="E262" s="15" t="s">
        <v>31</v>
      </c>
      <c r="F262" s="13">
        <v>1000000</v>
      </c>
      <c r="G262" s="13">
        <v>500000</v>
      </c>
      <c r="H262" s="13">
        <v>500000</v>
      </c>
      <c r="I262" s="13">
        <f t="shared" si="3"/>
        <v>100</v>
      </c>
    </row>
    <row r="263" spans="1:9" ht="63.75" x14ac:dyDescent="0.2">
      <c r="A263" s="19">
        <v>252</v>
      </c>
      <c r="B263" s="14" t="s">
        <v>216</v>
      </c>
      <c r="C263" s="15" t="s">
        <v>203</v>
      </c>
      <c r="D263" s="15" t="s">
        <v>215</v>
      </c>
      <c r="E263" s="15" t="s">
        <v>6</v>
      </c>
      <c r="F263" s="13">
        <v>2191941.75</v>
      </c>
      <c r="G263" s="13">
        <v>2476501.75</v>
      </c>
      <c r="H263" s="13">
        <f>+H264</f>
        <v>2476500</v>
      </c>
      <c r="I263" s="13">
        <f t="shared" si="3"/>
        <v>99.99992933580603</v>
      </c>
    </row>
    <row r="264" spans="1:9" ht="25.5" x14ac:dyDescent="0.2">
      <c r="A264" s="19">
        <v>253</v>
      </c>
      <c r="B264" s="14" t="s">
        <v>30</v>
      </c>
      <c r="C264" s="15" t="s">
        <v>203</v>
      </c>
      <c r="D264" s="15" t="s">
        <v>215</v>
      </c>
      <c r="E264" s="15" t="s">
        <v>29</v>
      </c>
      <c r="F264" s="13">
        <v>2191941.75</v>
      </c>
      <c r="G264" s="13">
        <v>2476501.75</v>
      </c>
      <c r="H264" s="13">
        <f>+H265</f>
        <v>2476500</v>
      </c>
      <c r="I264" s="13">
        <f t="shared" si="3"/>
        <v>99.99992933580603</v>
      </c>
    </row>
    <row r="265" spans="1:9" ht="25.5" x14ac:dyDescent="0.2">
      <c r="A265" s="19">
        <v>254</v>
      </c>
      <c r="B265" s="14" t="s">
        <v>32</v>
      </c>
      <c r="C265" s="15" t="s">
        <v>203</v>
      </c>
      <c r="D265" s="15" t="s">
        <v>215</v>
      </c>
      <c r="E265" s="15" t="s">
        <v>31</v>
      </c>
      <c r="F265" s="13">
        <v>2191941.75</v>
      </c>
      <c r="G265" s="13">
        <v>2476501.75</v>
      </c>
      <c r="H265" s="13">
        <v>2476500</v>
      </c>
      <c r="I265" s="13">
        <f t="shared" si="3"/>
        <v>99.99992933580603</v>
      </c>
    </row>
    <row r="266" spans="1:9" ht="76.5" x14ac:dyDescent="0.2">
      <c r="A266" s="19">
        <v>255</v>
      </c>
      <c r="B266" s="18" t="s">
        <v>218</v>
      </c>
      <c r="C266" s="15" t="s">
        <v>203</v>
      </c>
      <c r="D266" s="15" t="s">
        <v>217</v>
      </c>
      <c r="E266" s="15" t="s">
        <v>6</v>
      </c>
      <c r="F266" s="13">
        <v>0</v>
      </c>
      <c r="G266" s="13">
        <v>1492500</v>
      </c>
      <c r="H266" s="13">
        <f>+H267</f>
        <v>1492500</v>
      </c>
      <c r="I266" s="13">
        <f t="shared" si="3"/>
        <v>100</v>
      </c>
    </row>
    <row r="267" spans="1:9" ht="25.5" x14ac:dyDescent="0.2">
      <c r="A267" s="19">
        <v>256</v>
      </c>
      <c r="B267" s="14" t="s">
        <v>30</v>
      </c>
      <c r="C267" s="15" t="s">
        <v>203</v>
      </c>
      <c r="D267" s="15" t="s">
        <v>217</v>
      </c>
      <c r="E267" s="15" t="s">
        <v>29</v>
      </c>
      <c r="F267" s="13">
        <v>0</v>
      </c>
      <c r="G267" s="13">
        <v>1492500</v>
      </c>
      <c r="H267" s="13">
        <f>+H268</f>
        <v>1492500</v>
      </c>
      <c r="I267" s="13">
        <f t="shared" si="3"/>
        <v>100</v>
      </c>
    </row>
    <row r="268" spans="1:9" ht="25.5" x14ac:dyDescent="0.2">
      <c r="A268" s="19">
        <v>257</v>
      </c>
      <c r="B268" s="14" t="s">
        <v>32</v>
      </c>
      <c r="C268" s="15" t="s">
        <v>203</v>
      </c>
      <c r="D268" s="15" t="s">
        <v>217</v>
      </c>
      <c r="E268" s="15" t="s">
        <v>31</v>
      </c>
      <c r="F268" s="13">
        <v>0</v>
      </c>
      <c r="G268" s="13">
        <v>1492500</v>
      </c>
      <c r="H268" s="13">
        <v>1492500</v>
      </c>
      <c r="I268" s="13">
        <f t="shared" si="3"/>
        <v>100</v>
      </c>
    </row>
    <row r="269" spans="1:9" ht="25.5" x14ac:dyDescent="0.2">
      <c r="A269" s="19">
        <v>258</v>
      </c>
      <c r="B269" s="14" t="s">
        <v>198</v>
      </c>
      <c r="C269" s="15" t="s">
        <v>203</v>
      </c>
      <c r="D269" s="15" t="s">
        <v>197</v>
      </c>
      <c r="E269" s="15" t="s">
        <v>6</v>
      </c>
      <c r="F269" s="13">
        <v>1000000</v>
      </c>
      <c r="G269" s="13">
        <v>2200954</v>
      </c>
      <c r="H269" s="13">
        <f>+H270+H273+H276+H279</f>
        <v>2200948.1</v>
      </c>
      <c r="I269" s="13">
        <f t="shared" ref="I269:I332" si="4">+H269/G269*100</f>
        <v>99.999731934424801</v>
      </c>
    </row>
    <row r="270" spans="1:9" ht="63.75" x14ac:dyDescent="0.2">
      <c r="A270" s="19">
        <v>259</v>
      </c>
      <c r="B270" s="14" t="s">
        <v>220</v>
      </c>
      <c r="C270" s="15" t="s">
        <v>203</v>
      </c>
      <c r="D270" s="15" t="s">
        <v>219</v>
      </c>
      <c r="E270" s="15" t="s">
        <v>6</v>
      </c>
      <c r="F270" s="13">
        <v>0</v>
      </c>
      <c r="G270" s="13">
        <v>46800</v>
      </c>
      <c r="H270" s="13">
        <f>+H271</f>
        <v>46800</v>
      </c>
      <c r="I270" s="13">
        <f t="shared" si="4"/>
        <v>100</v>
      </c>
    </row>
    <row r="271" spans="1:9" ht="25.5" x14ac:dyDescent="0.2">
      <c r="A271" s="19">
        <v>260</v>
      </c>
      <c r="B271" s="14" t="s">
        <v>30</v>
      </c>
      <c r="C271" s="15" t="s">
        <v>203</v>
      </c>
      <c r="D271" s="15" t="s">
        <v>219</v>
      </c>
      <c r="E271" s="15" t="s">
        <v>29</v>
      </c>
      <c r="F271" s="13">
        <v>0</v>
      </c>
      <c r="G271" s="13">
        <v>46800</v>
      </c>
      <c r="H271" s="13">
        <f>+H272</f>
        <v>46800</v>
      </c>
      <c r="I271" s="13">
        <f t="shared" si="4"/>
        <v>100</v>
      </c>
    </row>
    <row r="272" spans="1:9" ht="25.5" x14ac:dyDescent="0.2">
      <c r="A272" s="19">
        <v>261</v>
      </c>
      <c r="B272" s="14" t="s">
        <v>32</v>
      </c>
      <c r="C272" s="15" t="s">
        <v>203</v>
      </c>
      <c r="D272" s="15" t="s">
        <v>219</v>
      </c>
      <c r="E272" s="15" t="s">
        <v>31</v>
      </c>
      <c r="F272" s="13">
        <v>0</v>
      </c>
      <c r="G272" s="13">
        <v>46800</v>
      </c>
      <c r="H272" s="13">
        <v>46800</v>
      </c>
      <c r="I272" s="13">
        <f t="shared" si="4"/>
        <v>100</v>
      </c>
    </row>
    <row r="273" spans="1:9" ht="51" x14ac:dyDescent="0.2">
      <c r="A273" s="19">
        <v>262</v>
      </c>
      <c r="B273" s="14" t="s">
        <v>222</v>
      </c>
      <c r="C273" s="15" t="s">
        <v>203</v>
      </c>
      <c r="D273" s="15" t="s">
        <v>221</v>
      </c>
      <c r="E273" s="15" t="s">
        <v>6</v>
      </c>
      <c r="F273" s="13">
        <v>1000000</v>
      </c>
      <c r="G273" s="13">
        <v>990000</v>
      </c>
      <c r="H273" s="13">
        <f>+H274</f>
        <v>990000</v>
      </c>
      <c r="I273" s="13">
        <f t="shared" si="4"/>
        <v>100</v>
      </c>
    </row>
    <row r="274" spans="1:9" ht="25.5" x14ac:dyDescent="0.2">
      <c r="A274" s="19">
        <v>263</v>
      </c>
      <c r="B274" s="14" t="s">
        <v>30</v>
      </c>
      <c r="C274" s="15" t="s">
        <v>203</v>
      </c>
      <c r="D274" s="15" t="s">
        <v>221</v>
      </c>
      <c r="E274" s="15" t="s">
        <v>29</v>
      </c>
      <c r="F274" s="13">
        <v>1000000</v>
      </c>
      <c r="G274" s="13">
        <v>990000</v>
      </c>
      <c r="H274" s="13">
        <f>+H275</f>
        <v>990000</v>
      </c>
      <c r="I274" s="13">
        <f t="shared" si="4"/>
        <v>100</v>
      </c>
    </row>
    <row r="275" spans="1:9" ht="25.5" x14ac:dyDescent="0.2">
      <c r="A275" s="19">
        <v>264</v>
      </c>
      <c r="B275" s="14" t="s">
        <v>32</v>
      </c>
      <c r="C275" s="15" t="s">
        <v>203</v>
      </c>
      <c r="D275" s="15" t="s">
        <v>221</v>
      </c>
      <c r="E275" s="15" t="s">
        <v>31</v>
      </c>
      <c r="F275" s="13">
        <v>1000000</v>
      </c>
      <c r="G275" s="13">
        <v>990000</v>
      </c>
      <c r="H275" s="13">
        <v>990000</v>
      </c>
      <c r="I275" s="13">
        <f t="shared" si="4"/>
        <v>100</v>
      </c>
    </row>
    <row r="276" spans="1:9" ht="76.5" x14ac:dyDescent="0.2">
      <c r="A276" s="19">
        <v>265</v>
      </c>
      <c r="B276" s="18" t="s">
        <v>224</v>
      </c>
      <c r="C276" s="15" t="s">
        <v>203</v>
      </c>
      <c r="D276" s="15" t="s">
        <v>223</v>
      </c>
      <c r="E276" s="15" t="s">
        <v>6</v>
      </c>
      <c r="F276" s="13">
        <v>0</v>
      </c>
      <c r="G276" s="13">
        <v>4680</v>
      </c>
      <c r="H276" s="13">
        <f>+H277</f>
        <v>4680</v>
      </c>
      <c r="I276" s="13">
        <f t="shared" si="4"/>
        <v>100</v>
      </c>
    </row>
    <row r="277" spans="1:9" ht="25.5" x14ac:dyDescent="0.2">
      <c r="A277" s="19">
        <v>266</v>
      </c>
      <c r="B277" s="14" t="s">
        <v>30</v>
      </c>
      <c r="C277" s="15" t="s">
        <v>203</v>
      </c>
      <c r="D277" s="15" t="s">
        <v>223</v>
      </c>
      <c r="E277" s="15" t="s">
        <v>29</v>
      </c>
      <c r="F277" s="13">
        <v>0</v>
      </c>
      <c r="G277" s="13">
        <v>4680</v>
      </c>
      <c r="H277" s="13">
        <f>+H278</f>
        <v>4680</v>
      </c>
      <c r="I277" s="13">
        <f t="shared" si="4"/>
        <v>100</v>
      </c>
    </row>
    <row r="278" spans="1:9" ht="25.5" x14ac:dyDescent="0.2">
      <c r="A278" s="19">
        <v>267</v>
      </c>
      <c r="B278" s="14" t="s">
        <v>32</v>
      </c>
      <c r="C278" s="15" t="s">
        <v>203</v>
      </c>
      <c r="D278" s="15" t="s">
        <v>223</v>
      </c>
      <c r="E278" s="15" t="s">
        <v>31</v>
      </c>
      <c r="F278" s="13">
        <v>0</v>
      </c>
      <c r="G278" s="13">
        <v>4680</v>
      </c>
      <c r="H278" s="13">
        <v>4680</v>
      </c>
      <c r="I278" s="13">
        <f t="shared" si="4"/>
        <v>100</v>
      </c>
    </row>
    <row r="279" spans="1:9" ht="51" x14ac:dyDescent="0.2">
      <c r="A279" s="19">
        <v>268</v>
      </c>
      <c r="B279" s="14" t="s">
        <v>226</v>
      </c>
      <c r="C279" s="15" t="s">
        <v>203</v>
      </c>
      <c r="D279" s="15" t="s">
        <v>225</v>
      </c>
      <c r="E279" s="15" t="s">
        <v>6</v>
      </c>
      <c r="F279" s="13">
        <v>0</v>
      </c>
      <c r="G279" s="13">
        <v>1159474</v>
      </c>
      <c r="H279" s="13">
        <f>+H280</f>
        <v>1159468.1000000001</v>
      </c>
      <c r="I279" s="13">
        <f t="shared" si="4"/>
        <v>99.999491148572545</v>
      </c>
    </row>
    <row r="280" spans="1:9" ht="25.5" x14ac:dyDescent="0.2">
      <c r="A280" s="19">
        <v>269</v>
      </c>
      <c r="B280" s="14" t="s">
        <v>30</v>
      </c>
      <c r="C280" s="15" t="s">
        <v>203</v>
      </c>
      <c r="D280" s="15" t="s">
        <v>225</v>
      </c>
      <c r="E280" s="15" t="s">
        <v>29</v>
      </c>
      <c r="F280" s="13">
        <v>0</v>
      </c>
      <c r="G280" s="13">
        <v>1159474</v>
      </c>
      <c r="H280" s="13">
        <f>+H281</f>
        <v>1159468.1000000001</v>
      </c>
      <c r="I280" s="13">
        <f t="shared" si="4"/>
        <v>99.999491148572545</v>
      </c>
    </row>
    <row r="281" spans="1:9" ht="25.5" x14ac:dyDescent="0.2">
      <c r="A281" s="19">
        <v>270</v>
      </c>
      <c r="B281" s="14" t="s">
        <v>32</v>
      </c>
      <c r="C281" s="15" t="s">
        <v>203</v>
      </c>
      <c r="D281" s="15" t="s">
        <v>225</v>
      </c>
      <c r="E281" s="15" t="s">
        <v>31</v>
      </c>
      <c r="F281" s="13">
        <v>0</v>
      </c>
      <c r="G281" s="13">
        <v>1159474</v>
      </c>
      <c r="H281" s="13">
        <v>1159468.1000000001</v>
      </c>
      <c r="I281" s="13">
        <f t="shared" si="4"/>
        <v>99.999491148572545</v>
      </c>
    </row>
    <row r="282" spans="1:9" x14ac:dyDescent="0.2">
      <c r="A282" s="19">
        <v>271</v>
      </c>
      <c r="B282" s="14" t="s">
        <v>228</v>
      </c>
      <c r="C282" s="15" t="s">
        <v>227</v>
      </c>
      <c r="D282" s="15" t="s">
        <v>6</v>
      </c>
      <c r="E282" s="15" t="s">
        <v>6</v>
      </c>
      <c r="F282" s="13">
        <v>3616000</v>
      </c>
      <c r="G282" s="13">
        <v>8560129.2899999991</v>
      </c>
      <c r="H282" s="13">
        <f>+H283+H303+H308</f>
        <v>8514435.290000001</v>
      </c>
      <c r="I282" s="13">
        <f t="shared" si="4"/>
        <v>99.466199651290566</v>
      </c>
    </row>
    <row r="283" spans="1:9" ht="51" x14ac:dyDescent="0.2">
      <c r="A283" s="19">
        <v>272</v>
      </c>
      <c r="B283" s="14" t="s">
        <v>230</v>
      </c>
      <c r="C283" s="15" t="s">
        <v>227</v>
      </c>
      <c r="D283" s="15" t="s">
        <v>229</v>
      </c>
      <c r="E283" s="15" t="s">
        <v>6</v>
      </c>
      <c r="F283" s="13">
        <v>250000</v>
      </c>
      <c r="G283" s="13">
        <v>4015900</v>
      </c>
      <c r="H283" s="13">
        <f>+H284</f>
        <v>4015900</v>
      </c>
      <c r="I283" s="13">
        <f t="shared" si="4"/>
        <v>100</v>
      </c>
    </row>
    <row r="284" spans="1:9" ht="25.5" x14ac:dyDescent="0.2">
      <c r="A284" s="19">
        <v>273</v>
      </c>
      <c r="B284" s="14" t="s">
        <v>232</v>
      </c>
      <c r="C284" s="15" t="s">
        <v>227</v>
      </c>
      <c r="D284" s="15" t="s">
        <v>231</v>
      </c>
      <c r="E284" s="15" t="s">
        <v>6</v>
      </c>
      <c r="F284" s="13">
        <v>250000</v>
      </c>
      <c r="G284" s="13">
        <v>4015900</v>
      </c>
      <c r="H284" s="13">
        <f>+H285+H288+H291+H294+H297+H300</f>
        <v>4015900</v>
      </c>
      <c r="I284" s="13">
        <f t="shared" si="4"/>
        <v>100</v>
      </c>
    </row>
    <row r="285" spans="1:9" ht="63.75" x14ac:dyDescent="0.2">
      <c r="A285" s="19">
        <v>274</v>
      </c>
      <c r="B285" s="14" t="s">
        <v>234</v>
      </c>
      <c r="C285" s="15" t="s">
        <v>227</v>
      </c>
      <c r="D285" s="15" t="s">
        <v>233</v>
      </c>
      <c r="E285" s="15" t="s">
        <v>6</v>
      </c>
      <c r="F285" s="13">
        <v>0</v>
      </c>
      <c r="G285" s="13">
        <v>2387900</v>
      </c>
      <c r="H285" s="13">
        <f>+H286</f>
        <v>2387900</v>
      </c>
      <c r="I285" s="13">
        <f t="shared" si="4"/>
        <v>100</v>
      </c>
    </row>
    <row r="286" spans="1:9" x14ac:dyDescent="0.2">
      <c r="A286" s="19">
        <v>275</v>
      </c>
      <c r="B286" s="14" t="s">
        <v>50</v>
      </c>
      <c r="C286" s="15" t="s">
        <v>227</v>
      </c>
      <c r="D286" s="15" t="s">
        <v>233</v>
      </c>
      <c r="E286" s="15" t="s">
        <v>49</v>
      </c>
      <c r="F286" s="13">
        <v>0</v>
      </c>
      <c r="G286" s="13">
        <v>2387900</v>
      </c>
      <c r="H286" s="13">
        <f>+H287</f>
        <v>2387900</v>
      </c>
      <c r="I286" s="13">
        <f t="shared" si="4"/>
        <v>100</v>
      </c>
    </row>
    <row r="287" spans="1:9" ht="38.25" x14ac:dyDescent="0.2">
      <c r="A287" s="19">
        <v>276</v>
      </c>
      <c r="B287" s="14" t="s">
        <v>202</v>
      </c>
      <c r="C287" s="15" t="s">
        <v>227</v>
      </c>
      <c r="D287" s="15" t="s">
        <v>233</v>
      </c>
      <c r="E287" s="15" t="s">
        <v>201</v>
      </c>
      <c r="F287" s="13">
        <v>0</v>
      </c>
      <c r="G287" s="13">
        <v>2387900</v>
      </c>
      <c r="H287" s="13">
        <v>2387900</v>
      </c>
      <c r="I287" s="13">
        <f t="shared" si="4"/>
        <v>100</v>
      </c>
    </row>
    <row r="288" spans="1:9" ht="63.75" x14ac:dyDescent="0.2">
      <c r="A288" s="19">
        <v>277</v>
      </c>
      <c r="B288" s="14" t="s">
        <v>236</v>
      </c>
      <c r="C288" s="15" t="s">
        <v>227</v>
      </c>
      <c r="D288" s="15" t="s">
        <v>235</v>
      </c>
      <c r="E288" s="15" t="s">
        <v>6</v>
      </c>
      <c r="F288" s="13">
        <v>0</v>
      </c>
      <c r="G288" s="13">
        <v>978000</v>
      </c>
      <c r="H288" s="13">
        <f>+H289</f>
        <v>978000</v>
      </c>
      <c r="I288" s="13">
        <f t="shared" si="4"/>
        <v>100</v>
      </c>
    </row>
    <row r="289" spans="1:9" x14ac:dyDescent="0.2">
      <c r="A289" s="19">
        <v>278</v>
      </c>
      <c r="B289" s="14" t="s">
        <v>50</v>
      </c>
      <c r="C289" s="15" t="s">
        <v>227</v>
      </c>
      <c r="D289" s="15" t="s">
        <v>235</v>
      </c>
      <c r="E289" s="15" t="s">
        <v>49</v>
      </c>
      <c r="F289" s="13">
        <v>0</v>
      </c>
      <c r="G289" s="13">
        <v>978000</v>
      </c>
      <c r="H289" s="13">
        <f>+H290</f>
        <v>978000</v>
      </c>
      <c r="I289" s="13">
        <f t="shared" si="4"/>
        <v>100</v>
      </c>
    </row>
    <row r="290" spans="1:9" ht="38.25" x14ac:dyDescent="0.2">
      <c r="A290" s="19">
        <v>279</v>
      </c>
      <c r="B290" s="14" t="s">
        <v>202</v>
      </c>
      <c r="C290" s="15" t="s">
        <v>227</v>
      </c>
      <c r="D290" s="15" t="s">
        <v>235</v>
      </c>
      <c r="E290" s="15" t="s">
        <v>201</v>
      </c>
      <c r="F290" s="13">
        <v>0</v>
      </c>
      <c r="G290" s="13">
        <v>978000</v>
      </c>
      <c r="H290" s="13">
        <v>978000</v>
      </c>
      <c r="I290" s="13">
        <f t="shared" si="4"/>
        <v>100</v>
      </c>
    </row>
    <row r="291" spans="1:9" ht="76.5" x14ac:dyDescent="0.2">
      <c r="A291" s="19">
        <v>280</v>
      </c>
      <c r="B291" s="18" t="s">
        <v>238</v>
      </c>
      <c r="C291" s="15" t="s">
        <v>227</v>
      </c>
      <c r="D291" s="15" t="s">
        <v>237</v>
      </c>
      <c r="E291" s="15" t="s">
        <v>6</v>
      </c>
      <c r="F291" s="13">
        <v>100000</v>
      </c>
      <c r="G291" s="13">
        <v>127706.79</v>
      </c>
      <c r="H291" s="13">
        <f>+H292</f>
        <v>127706.79</v>
      </c>
      <c r="I291" s="13">
        <f t="shared" si="4"/>
        <v>100</v>
      </c>
    </row>
    <row r="292" spans="1:9" x14ac:dyDescent="0.2">
      <c r="A292" s="19">
        <v>281</v>
      </c>
      <c r="B292" s="14" t="s">
        <v>50</v>
      </c>
      <c r="C292" s="15" t="s">
        <v>227</v>
      </c>
      <c r="D292" s="15" t="s">
        <v>237</v>
      </c>
      <c r="E292" s="15" t="s">
        <v>49</v>
      </c>
      <c r="F292" s="13">
        <v>100000</v>
      </c>
      <c r="G292" s="13">
        <v>127706.79</v>
      </c>
      <c r="H292" s="13">
        <f>+H293</f>
        <v>127706.79</v>
      </c>
      <c r="I292" s="13">
        <f t="shared" si="4"/>
        <v>100</v>
      </c>
    </row>
    <row r="293" spans="1:9" ht="38.25" x14ac:dyDescent="0.2">
      <c r="A293" s="19">
        <v>282</v>
      </c>
      <c r="B293" s="14" t="s">
        <v>202</v>
      </c>
      <c r="C293" s="15" t="s">
        <v>227</v>
      </c>
      <c r="D293" s="15" t="s">
        <v>237</v>
      </c>
      <c r="E293" s="15" t="s">
        <v>201</v>
      </c>
      <c r="F293" s="13">
        <v>100000</v>
      </c>
      <c r="G293" s="13">
        <v>127706.79</v>
      </c>
      <c r="H293" s="13">
        <v>127706.79</v>
      </c>
      <c r="I293" s="13">
        <f t="shared" si="4"/>
        <v>100</v>
      </c>
    </row>
    <row r="294" spans="1:9" ht="89.25" x14ac:dyDescent="0.2">
      <c r="A294" s="19">
        <v>283</v>
      </c>
      <c r="B294" s="18" t="s">
        <v>240</v>
      </c>
      <c r="C294" s="15" t="s">
        <v>227</v>
      </c>
      <c r="D294" s="15" t="s">
        <v>239</v>
      </c>
      <c r="E294" s="15" t="s">
        <v>6</v>
      </c>
      <c r="F294" s="13">
        <v>50000</v>
      </c>
      <c r="G294" s="13">
        <v>89200</v>
      </c>
      <c r="H294" s="13">
        <f>+H295</f>
        <v>89200</v>
      </c>
      <c r="I294" s="13">
        <f t="shared" si="4"/>
        <v>100</v>
      </c>
    </row>
    <row r="295" spans="1:9" x14ac:dyDescent="0.2">
      <c r="A295" s="19">
        <v>284</v>
      </c>
      <c r="B295" s="14" t="s">
        <v>50</v>
      </c>
      <c r="C295" s="15" t="s">
        <v>227</v>
      </c>
      <c r="D295" s="15" t="s">
        <v>239</v>
      </c>
      <c r="E295" s="15" t="s">
        <v>49</v>
      </c>
      <c r="F295" s="13">
        <v>50000</v>
      </c>
      <c r="G295" s="13">
        <v>89200</v>
      </c>
      <c r="H295" s="13">
        <f>+H296</f>
        <v>89200</v>
      </c>
      <c r="I295" s="13">
        <f t="shared" si="4"/>
        <v>100</v>
      </c>
    </row>
    <row r="296" spans="1:9" ht="38.25" x14ac:dyDescent="0.2">
      <c r="A296" s="19">
        <v>285</v>
      </c>
      <c r="B296" s="14" t="s">
        <v>202</v>
      </c>
      <c r="C296" s="15" t="s">
        <v>227</v>
      </c>
      <c r="D296" s="15" t="s">
        <v>239</v>
      </c>
      <c r="E296" s="15" t="s">
        <v>201</v>
      </c>
      <c r="F296" s="13">
        <v>50000</v>
      </c>
      <c r="G296" s="13">
        <v>89200</v>
      </c>
      <c r="H296" s="13">
        <v>89200</v>
      </c>
      <c r="I296" s="13">
        <f t="shared" si="4"/>
        <v>100</v>
      </c>
    </row>
    <row r="297" spans="1:9" ht="76.5" x14ac:dyDescent="0.2">
      <c r="A297" s="19">
        <v>286</v>
      </c>
      <c r="B297" s="18" t="s">
        <v>242</v>
      </c>
      <c r="C297" s="15" t="s">
        <v>227</v>
      </c>
      <c r="D297" s="15" t="s">
        <v>241</v>
      </c>
      <c r="E297" s="15" t="s">
        <v>6</v>
      </c>
      <c r="F297" s="13">
        <v>50000</v>
      </c>
      <c r="G297" s="13">
        <v>319640</v>
      </c>
      <c r="H297" s="13">
        <f>+H298</f>
        <v>319640</v>
      </c>
      <c r="I297" s="13">
        <f t="shared" si="4"/>
        <v>100</v>
      </c>
    </row>
    <row r="298" spans="1:9" x14ac:dyDescent="0.2">
      <c r="A298" s="19">
        <v>287</v>
      </c>
      <c r="B298" s="14" t="s">
        <v>50</v>
      </c>
      <c r="C298" s="15" t="s">
        <v>227</v>
      </c>
      <c r="D298" s="15" t="s">
        <v>241</v>
      </c>
      <c r="E298" s="15" t="s">
        <v>49</v>
      </c>
      <c r="F298" s="13">
        <v>50000</v>
      </c>
      <c r="G298" s="13">
        <v>319640</v>
      </c>
      <c r="H298" s="13">
        <f>+H299</f>
        <v>319640</v>
      </c>
      <c r="I298" s="13">
        <f t="shared" si="4"/>
        <v>100</v>
      </c>
    </row>
    <row r="299" spans="1:9" ht="38.25" x14ac:dyDescent="0.2">
      <c r="A299" s="19">
        <v>288</v>
      </c>
      <c r="B299" s="14" t="s">
        <v>202</v>
      </c>
      <c r="C299" s="15" t="s">
        <v>227</v>
      </c>
      <c r="D299" s="15" t="s">
        <v>241</v>
      </c>
      <c r="E299" s="15" t="s">
        <v>201</v>
      </c>
      <c r="F299" s="13">
        <v>50000</v>
      </c>
      <c r="G299" s="13">
        <v>319640</v>
      </c>
      <c r="H299" s="13">
        <v>319640</v>
      </c>
      <c r="I299" s="13">
        <f t="shared" si="4"/>
        <v>100</v>
      </c>
    </row>
    <row r="300" spans="1:9" ht="38.25" x14ac:dyDescent="0.2">
      <c r="A300" s="19">
        <v>289</v>
      </c>
      <c r="B300" s="14" t="s">
        <v>244</v>
      </c>
      <c r="C300" s="15" t="s">
        <v>227</v>
      </c>
      <c r="D300" s="15" t="s">
        <v>243</v>
      </c>
      <c r="E300" s="15" t="s">
        <v>6</v>
      </c>
      <c r="F300" s="13">
        <v>50000</v>
      </c>
      <c r="G300" s="13">
        <v>113453.21</v>
      </c>
      <c r="H300" s="13">
        <f>+H301</f>
        <v>113453.21</v>
      </c>
      <c r="I300" s="13">
        <f t="shared" si="4"/>
        <v>100</v>
      </c>
    </row>
    <row r="301" spans="1:9" x14ac:dyDescent="0.2">
      <c r="A301" s="19">
        <v>290</v>
      </c>
      <c r="B301" s="14" t="s">
        <v>50</v>
      </c>
      <c r="C301" s="15" t="s">
        <v>227</v>
      </c>
      <c r="D301" s="15" t="s">
        <v>243</v>
      </c>
      <c r="E301" s="15" t="s">
        <v>49</v>
      </c>
      <c r="F301" s="13">
        <v>50000</v>
      </c>
      <c r="G301" s="13">
        <v>113453.21</v>
      </c>
      <c r="H301" s="13">
        <f>+H302</f>
        <v>113453.21</v>
      </c>
      <c r="I301" s="13">
        <f t="shared" si="4"/>
        <v>100</v>
      </c>
    </row>
    <row r="302" spans="1:9" ht="38.25" x14ac:dyDescent="0.2">
      <c r="A302" s="19">
        <v>291</v>
      </c>
      <c r="B302" s="14" t="s">
        <v>202</v>
      </c>
      <c r="C302" s="15" t="s">
        <v>227</v>
      </c>
      <c r="D302" s="15" t="s">
        <v>243</v>
      </c>
      <c r="E302" s="15" t="s">
        <v>201</v>
      </c>
      <c r="F302" s="13">
        <v>50000</v>
      </c>
      <c r="G302" s="13">
        <v>113453.21</v>
      </c>
      <c r="H302" s="13">
        <v>113453.21</v>
      </c>
      <c r="I302" s="13">
        <f t="shared" si="4"/>
        <v>100</v>
      </c>
    </row>
    <row r="303" spans="1:9" ht="51" x14ac:dyDescent="0.2">
      <c r="A303" s="19">
        <v>292</v>
      </c>
      <c r="B303" s="14" t="s">
        <v>108</v>
      </c>
      <c r="C303" s="15" t="s">
        <v>227</v>
      </c>
      <c r="D303" s="15" t="s">
        <v>107</v>
      </c>
      <c r="E303" s="15" t="s">
        <v>6</v>
      </c>
      <c r="F303" s="13">
        <v>600000</v>
      </c>
      <c r="G303" s="13">
        <v>365022.32</v>
      </c>
      <c r="H303" s="13">
        <f>+H304</f>
        <v>365022.32</v>
      </c>
      <c r="I303" s="13">
        <f t="shared" si="4"/>
        <v>100</v>
      </c>
    </row>
    <row r="304" spans="1:9" ht="25.5" x14ac:dyDescent="0.2">
      <c r="A304" s="19">
        <v>293</v>
      </c>
      <c r="B304" s="14" t="s">
        <v>110</v>
      </c>
      <c r="C304" s="15" t="s">
        <v>227</v>
      </c>
      <c r="D304" s="15" t="s">
        <v>109</v>
      </c>
      <c r="E304" s="15" t="s">
        <v>6</v>
      </c>
      <c r="F304" s="13">
        <v>600000</v>
      </c>
      <c r="G304" s="13">
        <v>365022.32</v>
      </c>
      <c r="H304" s="13">
        <f>+H305</f>
        <v>365022.32</v>
      </c>
      <c r="I304" s="13">
        <f t="shared" si="4"/>
        <v>100</v>
      </c>
    </row>
    <row r="305" spans="1:9" ht="38.25" x14ac:dyDescent="0.2">
      <c r="A305" s="19">
        <v>294</v>
      </c>
      <c r="B305" s="14" t="s">
        <v>246</v>
      </c>
      <c r="C305" s="15" t="s">
        <v>227</v>
      </c>
      <c r="D305" s="15" t="s">
        <v>245</v>
      </c>
      <c r="E305" s="15" t="s">
        <v>6</v>
      </c>
      <c r="F305" s="13">
        <v>600000</v>
      </c>
      <c r="G305" s="13">
        <v>365022.32</v>
      </c>
      <c r="H305" s="13">
        <f>+H306</f>
        <v>365022.32</v>
      </c>
      <c r="I305" s="13">
        <f t="shared" si="4"/>
        <v>100</v>
      </c>
    </row>
    <row r="306" spans="1:9" ht="25.5" x14ac:dyDescent="0.2">
      <c r="A306" s="19">
        <v>295</v>
      </c>
      <c r="B306" s="14" t="s">
        <v>30</v>
      </c>
      <c r="C306" s="15" t="s">
        <v>227</v>
      </c>
      <c r="D306" s="15" t="s">
        <v>245</v>
      </c>
      <c r="E306" s="15" t="s">
        <v>29</v>
      </c>
      <c r="F306" s="13">
        <v>600000</v>
      </c>
      <c r="G306" s="13">
        <v>365022.32</v>
      </c>
      <c r="H306" s="13">
        <f>+H307</f>
        <v>365022.32</v>
      </c>
      <c r="I306" s="13">
        <f t="shared" si="4"/>
        <v>100</v>
      </c>
    </row>
    <row r="307" spans="1:9" ht="25.5" x14ac:dyDescent="0.2">
      <c r="A307" s="19">
        <v>296</v>
      </c>
      <c r="B307" s="14" t="s">
        <v>32</v>
      </c>
      <c r="C307" s="15" t="s">
        <v>227</v>
      </c>
      <c r="D307" s="15" t="s">
        <v>245</v>
      </c>
      <c r="E307" s="15" t="s">
        <v>31</v>
      </c>
      <c r="F307" s="13">
        <v>600000</v>
      </c>
      <c r="G307" s="13">
        <v>365022.32</v>
      </c>
      <c r="H307" s="13">
        <v>365022.32</v>
      </c>
      <c r="I307" s="13">
        <f t="shared" si="4"/>
        <v>100</v>
      </c>
    </row>
    <row r="308" spans="1:9" ht="25.5" x14ac:dyDescent="0.2">
      <c r="A308" s="19">
        <v>297</v>
      </c>
      <c r="B308" s="14" t="s">
        <v>38</v>
      </c>
      <c r="C308" s="15" t="s">
        <v>227</v>
      </c>
      <c r="D308" s="15" t="s">
        <v>37</v>
      </c>
      <c r="E308" s="15" t="s">
        <v>6</v>
      </c>
      <c r="F308" s="13">
        <v>2766000</v>
      </c>
      <c r="G308" s="13">
        <v>4179206.97</v>
      </c>
      <c r="H308" s="13">
        <f>+H309</f>
        <v>4133512.97</v>
      </c>
      <c r="I308" s="13">
        <f t="shared" si="4"/>
        <v>98.906634671888483</v>
      </c>
    </row>
    <row r="309" spans="1:9" ht="25.5" x14ac:dyDescent="0.2">
      <c r="A309" s="19">
        <v>298</v>
      </c>
      <c r="B309" s="14" t="s">
        <v>120</v>
      </c>
      <c r="C309" s="15" t="s">
        <v>227</v>
      </c>
      <c r="D309" s="15" t="s">
        <v>119</v>
      </c>
      <c r="E309" s="15" t="s">
        <v>6</v>
      </c>
      <c r="F309" s="13">
        <v>2766000</v>
      </c>
      <c r="G309" s="13">
        <v>4179206.97</v>
      </c>
      <c r="H309" s="13">
        <f>+H310+H313</f>
        <v>4133512.97</v>
      </c>
      <c r="I309" s="13">
        <f t="shared" si="4"/>
        <v>98.906634671888483</v>
      </c>
    </row>
    <row r="310" spans="1:9" ht="63.75" x14ac:dyDescent="0.2">
      <c r="A310" s="19">
        <v>299</v>
      </c>
      <c r="B310" s="14" t="s">
        <v>248</v>
      </c>
      <c r="C310" s="15" t="s">
        <v>227</v>
      </c>
      <c r="D310" s="15" t="s">
        <v>247</v>
      </c>
      <c r="E310" s="15" t="s">
        <v>6</v>
      </c>
      <c r="F310" s="13">
        <v>50000</v>
      </c>
      <c r="G310" s="13">
        <v>45477.64</v>
      </c>
      <c r="H310" s="13">
        <f>+H311</f>
        <v>0</v>
      </c>
      <c r="I310" s="13">
        <f t="shared" si="4"/>
        <v>0</v>
      </c>
    </row>
    <row r="311" spans="1:9" ht="63.75" x14ac:dyDescent="0.2">
      <c r="A311" s="19">
        <v>300</v>
      </c>
      <c r="B311" s="14" t="s">
        <v>18</v>
      </c>
      <c r="C311" s="15" t="s">
        <v>227</v>
      </c>
      <c r="D311" s="15" t="s">
        <v>247</v>
      </c>
      <c r="E311" s="15" t="s">
        <v>17</v>
      </c>
      <c r="F311" s="13">
        <v>50000</v>
      </c>
      <c r="G311" s="13">
        <v>45477.64</v>
      </c>
      <c r="H311" s="13">
        <f>+H312</f>
        <v>0</v>
      </c>
      <c r="I311" s="13">
        <f t="shared" si="4"/>
        <v>0</v>
      </c>
    </row>
    <row r="312" spans="1:9" x14ac:dyDescent="0.2">
      <c r="A312" s="19">
        <v>301</v>
      </c>
      <c r="B312" s="14" t="s">
        <v>126</v>
      </c>
      <c r="C312" s="15" t="s">
        <v>227</v>
      </c>
      <c r="D312" s="15" t="s">
        <v>247</v>
      </c>
      <c r="E312" s="15" t="s">
        <v>125</v>
      </c>
      <c r="F312" s="13">
        <v>50000</v>
      </c>
      <c r="G312" s="13">
        <v>45477.64</v>
      </c>
      <c r="H312" s="13">
        <v>0</v>
      </c>
      <c r="I312" s="13">
        <f t="shared" si="4"/>
        <v>0</v>
      </c>
    </row>
    <row r="313" spans="1:9" ht="51" x14ac:dyDescent="0.2">
      <c r="A313" s="19">
        <v>302</v>
      </c>
      <c r="B313" s="14" t="s">
        <v>250</v>
      </c>
      <c r="C313" s="15" t="s">
        <v>227</v>
      </c>
      <c r="D313" s="15" t="s">
        <v>249</v>
      </c>
      <c r="E313" s="15" t="s">
        <v>6</v>
      </c>
      <c r="F313" s="13">
        <v>2716000</v>
      </c>
      <c r="G313" s="13">
        <v>4133729.33</v>
      </c>
      <c r="H313" s="13">
        <f>+H314+H316+H318</f>
        <v>4133512.97</v>
      </c>
      <c r="I313" s="13">
        <f t="shared" si="4"/>
        <v>99.99476598531912</v>
      </c>
    </row>
    <row r="314" spans="1:9" ht="63.75" x14ac:dyDescent="0.2">
      <c r="A314" s="19">
        <v>303</v>
      </c>
      <c r="B314" s="14" t="s">
        <v>18</v>
      </c>
      <c r="C314" s="15" t="s">
        <v>227</v>
      </c>
      <c r="D314" s="15" t="s">
        <v>249</v>
      </c>
      <c r="E314" s="15" t="s">
        <v>17</v>
      </c>
      <c r="F314" s="13">
        <v>2606346</v>
      </c>
      <c r="G314" s="13">
        <v>3206669.85</v>
      </c>
      <c r="H314" s="13">
        <f>+H315</f>
        <v>3206614.14</v>
      </c>
      <c r="I314" s="13">
        <f t="shared" si="4"/>
        <v>99.998262683637364</v>
      </c>
    </row>
    <row r="315" spans="1:9" x14ac:dyDescent="0.2">
      <c r="A315" s="19">
        <v>304</v>
      </c>
      <c r="B315" s="14" t="s">
        <v>126</v>
      </c>
      <c r="C315" s="15" t="s">
        <v>227</v>
      </c>
      <c r="D315" s="15" t="s">
        <v>249</v>
      </c>
      <c r="E315" s="15" t="s">
        <v>125</v>
      </c>
      <c r="F315" s="13">
        <v>2606346</v>
      </c>
      <c r="G315" s="13">
        <v>3206669.85</v>
      </c>
      <c r="H315" s="13">
        <v>3206614.14</v>
      </c>
      <c r="I315" s="13">
        <f t="shared" si="4"/>
        <v>99.998262683637364</v>
      </c>
    </row>
    <row r="316" spans="1:9" ht="25.5" x14ac:dyDescent="0.2">
      <c r="A316" s="19">
        <v>305</v>
      </c>
      <c r="B316" s="14" t="s">
        <v>30</v>
      </c>
      <c r="C316" s="15" t="s">
        <v>227</v>
      </c>
      <c r="D316" s="15" t="s">
        <v>249</v>
      </c>
      <c r="E316" s="15" t="s">
        <v>29</v>
      </c>
      <c r="F316" s="13">
        <v>0</v>
      </c>
      <c r="G316" s="13">
        <v>835464.43</v>
      </c>
      <c r="H316" s="13">
        <f>+H317</f>
        <v>835464.43</v>
      </c>
      <c r="I316" s="13">
        <f t="shared" si="4"/>
        <v>100</v>
      </c>
    </row>
    <row r="317" spans="1:9" ht="25.5" x14ac:dyDescent="0.2">
      <c r="A317" s="19">
        <v>306</v>
      </c>
      <c r="B317" s="14" t="s">
        <v>32</v>
      </c>
      <c r="C317" s="15" t="s">
        <v>227</v>
      </c>
      <c r="D317" s="15" t="s">
        <v>249</v>
      </c>
      <c r="E317" s="15" t="s">
        <v>31</v>
      </c>
      <c r="F317" s="13">
        <v>0</v>
      </c>
      <c r="G317" s="13">
        <v>835464.43</v>
      </c>
      <c r="H317" s="13">
        <v>835464.43</v>
      </c>
      <c r="I317" s="13">
        <f t="shared" si="4"/>
        <v>100</v>
      </c>
    </row>
    <row r="318" spans="1:9" x14ac:dyDescent="0.2">
      <c r="A318" s="19">
        <v>307</v>
      </c>
      <c r="B318" s="14" t="s">
        <v>50</v>
      </c>
      <c r="C318" s="15" t="s">
        <v>227</v>
      </c>
      <c r="D318" s="15" t="s">
        <v>249</v>
      </c>
      <c r="E318" s="15" t="s">
        <v>49</v>
      </c>
      <c r="F318" s="13">
        <v>109654</v>
      </c>
      <c r="G318" s="13">
        <v>91595.05</v>
      </c>
      <c r="H318" s="13">
        <f>+H319+H320+H321</f>
        <v>91434.4</v>
      </c>
      <c r="I318" s="13">
        <f t="shared" si="4"/>
        <v>99.824608425892009</v>
      </c>
    </row>
    <row r="319" spans="1:9" x14ac:dyDescent="0.2">
      <c r="A319" s="19">
        <v>308</v>
      </c>
      <c r="B319" s="14" t="s">
        <v>52</v>
      </c>
      <c r="C319" s="15" t="s">
        <v>227</v>
      </c>
      <c r="D319" s="15" t="s">
        <v>249</v>
      </c>
      <c r="E319" s="15" t="s">
        <v>51</v>
      </c>
      <c r="F319" s="13">
        <v>0</v>
      </c>
      <c r="G319" s="13">
        <v>17150.23</v>
      </c>
      <c r="H319" s="13">
        <v>17150.23</v>
      </c>
      <c r="I319" s="13">
        <f t="shared" si="4"/>
        <v>100</v>
      </c>
    </row>
    <row r="320" spans="1:9" x14ac:dyDescent="0.2">
      <c r="A320" s="19">
        <v>309</v>
      </c>
      <c r="B320" s="14" t="s">
        <v>54</v>
      </c>
      <c r="C320" s="15" t="s">
        <v>227</v>
      </c>
      <c r="D320" s="15" t="s">
        <v>249</v>
      </c>
      <c r="E320" s="15" t="s">
        <v>53</v>
      </c>
      <c r="F320" s="13">
        <v>0</v>
      </c>
      <c r="G320" s="13">
        <v>74444.820000000007</v>
      </c>
      <c r="H320" s="13">
        <v>74284.17</v>
      </c>
      <c r="I320" s="13">
        <f t="shared" si="4"/>
        <v>99.78420258118696</v>
      </c>
    </row>
    <row r="321" spans="1:9" x14ac:dyDescent="0.2">
      <c r="A321" s="19">
        <v>310</v>
      </c>
      <c r="B321" s="14" t="s">
        <v>154</v>
      </c>
      <c r="C321" s="15" t="s">
        <v>227</v>
      </c>
      <c r="D321" s="15" t="s">
        <v>249</v>
      </c>
      <c r="E321" s="15" t="s">
        <v>153</v>
      </c>
      <c r="F321" s="13">
        <v>109654</v>
      </c>
      <c r="G321" s="13">
        <v>0</v>
      </c>
      <c r="H321" s="13">
        <v>0</v>
      </c>
      <c r="I321" s="13">
        <v>0</v>
      </c>
    </row>
    <row r="322" spans="1:9" x14ac:dyDescent="0.2">
      <c r="A322" s="19">
        <v>311</v>
      </c>
      <c r="B322" s="14" t="s">
        <v>252</v>
      </c>
      <c r="C322" s="15" t="s">
        <v>251</v>
      </c>
      <c r="D322" s="15" t="s">
        <v>6</v>
      </c>
      <c r="E322" s="15" t="s">
        <v>6</v>
      </c>
      <c r="F322" s="13">
        <v>51052618.399999999</v>
      </c>
      <c r="G322" s="13">
        <v>49367819.060000002</v>
      </c>
      <c r="H322" s="13">
        <f>+H323+H352+H367+H403</f>
        <v>44824113.369999997</v>
      </c>
      <c r="I322" s="13">
        <f t="shared" si="4"/>
        <v>90.796219528195607</v>
      </c>
    </row>
    <row r="323" spans="1:9" x14ac:dyDescent="0.2">
      <c r="A323" s="19">
        <v>312</v>
      </c>
      <c r="B323" s="14" t="s">
        <v>254</v>
      </c>
      <c r="C323" s="15" t="s">
        <v>253</v>
      </c>
      <c r="D323" s="15" t="s">
        <v>6</v>
      </c>
      <c r="E323" s="15" t="s">
        <v>6</v>
      </c>
      <c r="F323" s="13">
        <v>1956692.15</v>
      </c>
      <c r="G323" s="13">
        <v>3666109.11</v>
      </c>
      <c r="H323" s="13">
        <f>+H324+H339+H344</f>
        <v>3167808.16</v>
      </c>
      <c r="I323" s="13">
        <f t="shared" si="4"/>
        <v>86.407907264931367</v>
      </c>
    </row>
    <row r="324" spans="1:9" ht="63.75" x14ac:dyDescent="0.2">
      <c r="A324" s="19">
        <v>313</v>
      </c>
      <c r="B324" s="14" t="s">
        <v>80</v>
      </c>
      <c r="C324" s="15" t="s">
        <v>253</v>
      </c>
      <c r="D324" s="15" t="s">
        <v>79</v>
      </c>
      <c r="E324" s="15" t="s">
        <v>6</v>
      </c>
      <c r="F324" s="13">
        <v>693329</v>
      </c>
      <c r="G324" s="13">
        <v>1467565.34</v>
      </c>
      <c r="H324" s="13">
        <f>+H325+H332</f>
        <v>1005031.7999999999</v>
      </c>
      <c r="I324" s="13">
        <f t="shared" si="4"/>
        <v>68.482933782014769</v>
      </c>
    </row>
    <row r="325" spans="1:9" ht="38.25" x14ac:dyDescent="0.2">
      <c r="A325" s="19">
        <v>314</v>
      </c>
      <c r="B325" s="14" t="s">
        <v>82</v>
      </c>
      <c r="C325" s="15" t="s">
        <v>253</v>
      </c>
      <c r="D325" s="15" t="s">
        <v>81</v>
      </c>
      <c r="E325" s="15" t="s">
        <v>6</v>
      </c>
      <c r="F325" s="13">
        <v>550000</v>
      </c>
      <c r="G325" s="13">
        <v>521286</v>
      </c>
      <c r="H325" s="13">
        <f>+H326+H329</f>
        <v>521285.11</v>
      </c>
      <c r="I325" s="13">
        <f t="shared" si="4"/>
        <v>99.99982926838625</v>
      </c>
    </row>
    <row r="326" spans="1:9" ht="63.75" x14ac:dyDescent="0.2">
      <c r="A326" s="19">
        <v>315</v>
      </c>
      <c r="B326" s="14" t="s">
        <v>256</v>
      </c>
      <c r="C326" s="15" t="s">
        <v>253</v>
      </c>
      <c r="D326" s="15" t="s">
        <v>255</v>
      </c>
      <c r="E326" s="15" t="s">
        <v>6</v>
      </c>
      <c r="F326" s="13">
        <v>550000</v>
      </c>
      <c r="G326" s="13">
        <v>431746.42</v>
      </c>
      <c r="H326" s="13">
        <f>+H327</f>
        <v>431746</v>
      </c>
      <c r="I326" s="13">
        <f t="shared" si="4"/>
        <v>99.999902720675721</v>
      </c>
    </row>
    <row r="327" spans="1:9" ht="25.5" x14ac:dyDescent="0.2">
      <c r="A327" s="19">
        <v>316</v>
      </c>
      <c r="B327" s="14" t="s">
        <v>30</v>
      </c>
      <c r="C327" s="15" t="s">
        <v>253</v>
      </c>
      <c r="D327" s="15" t="s">
        <v>255</v>
      </c>
      <c r="E327" s="15" t="s">
        <v>29</v>
      </c>
      <c r="F327" s="13">
        <v>550000</v>
      </c>
      <c r="G327" s="13">
        <v>431746.42</v>
      </c>
      <c r="H327" s="13">
        <f>+H328</f>
        <v>431746</v>
      </c>
      <c r="I327" s="13">
        <f t="shared" si="4"/>
        <v>99.999902720675721</v>
      </c>
    </row>
    <row r="328" spans="1:9" ht="25.5" x14ac:dyDescent="0.2">
      <c r="A328" s="19">
        <v>317</v>
      </c>
      <c r="B328" s="14" t="s">
        <v>32</v>
      </c>
      <c r="C328" s="15" t="s">
        <v>253</v>
      </c>
      <c r="D328" s="15" t="s">
        <v>255</v>
      </c>
      <c r="E328" s="15" t="s">
        <v>31</v>
      </c>
      <c r="F328" s="13">
        <v>550000</v>
      </c>
      <c r="G328" s="13">
        <v>431746.42</v>
      </c>
      <c r="H328" s="13">
        <v>431746</v>
      </c>
      <c r="I328" s="13">
        <f t="shared" si="4"/>
        <v>99.999902720675721</v>
      </c>
    </row>
    <row r="329" spans="1:9" ht="102" x14ac:dyDescent="0.2">
      <c r="A329" s="19">
        <v>318</v>
      </c>
      <c r="B329" s="18" t="s">
        <v>258</v>
      </c>
      <c r="C329" s="15" t="s">
        <v>253</v>
      </c>
      <c r="D329" s="15" t="s">
        <v>257</v>
      </c>
      <c r="E329" s="15" t="s">
        <v>6</v>
      </c>
      <c r="F329" s="13">
        <v>0</v>
      </c>
      <c r="G329" s="13">
        <v>89539.58</v>
      </c>
      <c r="H329" s="13">
        <f>+H330</f>
        <v>89539.11</v>
      </c>
      <c r="I329" s="13">
        <f t="shared" si="4"/>
        <v>99.999475092467478</v>
      </c>
    </row>
    <row r="330" spans="1:9" ht="25.5" x14ac:dyDescent="0.2">
      <c r="A330" s="19">
        <v>319</v>
      </c>
      <c r="B330" s="14" t="s">
        <v>30</v>
      </c>
      <c r="C330" s="15" t="s">
        <v>253</v>
      </c>
      <c r="D330" s="15" t="s">
        <v>257</v>
      </c>
      <c r="E330" s="15" t="s">
        <v>29</v>
      </c>
      <c r="F330" s="13">
        <v>0</v>
      </c>
      <c r="G330" s="13">
        <v>89539.58</v>
      </c>
      <c r="H330" s="13">
        <f>+H331</f>
        <v>89539.11</v>
      </c>
      <c r="I330" s="13">
        <f t="shared" si="4"/>
        <v>99.999475092467478</v>
      </c>
    </row>
    <row r="331" spans="1:9" ht="25.5" x14ac:dyDescent="0.2">
      <c r="A331" s="19">
        <v>320</v>
      </c>
      <c r="B331" s="14" t="s">
        <v>32</v>
      </c>
      <c r="C331" s="15" t="s">
        <v>253</v>
      </c>
      <c r="D331" s="15" t="s">
        <v>257</v>
      </c>
      <c r="E331" s="15" t="s">
        <v>31</v>
      </c>
      <c r="F331" s="13">
        <v>0</v>
      </c>
      <c r="G331" s="13">
        <v>89539.58</v>
      </c>
      <c r="H331" s="13">
        <v>89539.11</v>
      </c>
      <c r="I331" s="13">
        <f t="shared" si="4"/>
        <v>99.999475092467478</v>
      </c>
    </row>
    <row r="332" spans="1:9" ht="25.5" x14ac:dyDescent="0.2">
      <c r="A332" s="19">
        <v>321</v>
      </c>
      <c r="B332" s="14" t="s">
        <v>60</v>
      </c>
      <c r="C332" s="15" t="s">
        <v>253</v>
      </c>
      <c r="D332" s="15" t="s">
        <v>186</v>
      </c>
      <c r="E332" s="15" t="s">
        <v>6</v>
      </c>
      <c r="F332" s="13">
        <v>143329</v>
      </c>
      <c r="G332" s="13">
        <v>946279.34</v>
      </c>
      <c r="H332" s="13">
        <f>+H333+H336</f>
        <v>483746.68999999994</v>
      </c>
      <c r="I332" s="13">
        <f t="shared" si="4"/>
        <v>51.120918480583121</v>
      </c>
    </row>
    <row r="333" spans="1:9" ht="63.75" x14ac:dyDescent="0.2">
      <c r="A333" s="19">
        <v>322</v>
      </c>
      <c r="B333" s="14" t="s">
        <v>260</v>
      </c>
      <c r="C333" s="15" t="s">
        <v>253</v>
      </c>
      <c r="D333" s="15" t="s">
        <v>259</v>
      </c>
      <c r="E333" s="15" t="s">
        <v>6</v>
      </c>
      <c r="F333" s="13">
        <v>143329</v>
      </c>
      <c r="G333" s="13">
        <v>123160.34</v>
      </c>
      <c r="H333" s="13">
        <f>+H334</f>
        <v>123160.34</v>
      </c>
      <c r="I333" s="13">
        <f t="shared" ref="I333:I396" si="5">+H333/G333*100</f>
        <v>100</v>
      </c>
    </row>
    <row r="334" spans="1:9" x14ac:dyDescent="0.2">
      <c r="A334" s="19">
        <v>323</v>
      </c>
      <c r="B334" s="14" t="s">
        <v>50</v>
      </c>
      <c r="C334" s="15" t="s">
        <v>253</v>
      </c>
      <c r="D334" s="15" t="s">
        <v>259</v>
      </c>
      <c r="E334" s="15" t="s">
        <v>49</v>
      </c>
      <c r="F334" s="13">
        <v>143329</v>
      </c>
      <c r="G334" s="13">
        <v>123160.34</v>
      </c>
      <c r="H334" s="13">
        <f>+H335</f>
        <v>123160.34</v>
      </c>
      <c r="I334" s="13">
        <f t="shared" si="5"/>
        <v>100</v>
      </c>
    </row>
    <row r="335" spans="1:9" ht="38.25" x14ac:dyDescent="0.2">
      <c r="A335" s="19">
        <v>324</v>
      </c>
      <c r="B335" s="14" t="s">
        <v>202</v>
      </c>
      <c r="C335" s="15" t="s">
        <v>253</v>
      </c>
      <c r="D335" s="15" t="s">
        <v>259</v>
      </c>
      <c r="E335" s="15" t="s">
        <v>201</v>
      </c>
      <c r="F335" s="13">
        <v>143329</v>
      </c>
      <c r="G335" s="13">
        <v>123160.34</v>
      </c>
      <c r="H335" s="13">
        <v>123160.34</v>
      </c>
      <c r="I335" s="13">
        <f t="shared" si="5"/>
        <v>100</v>
      </c>
    </row>
    <row r="336" spans="1:9" ht="127.5" x14ac:dyDescent="0.2">
      <c r="A336" s="19">
        <v>325</v>
      </c>
      <c r="B336" s="18" t="s">
        <v>262</v>
      </c>
      <c r="C336" s="15" t="s">
        <v>253</v>
      </c>
      <c r="D336" s="15" t="s">
        <v>261</v>
      </c>
      <c r="E336" s="15" t="s">
        <v>6</v>
      </c>
      <c r="F336" s="13">
        <v>0</v>
      </c>
      <c r="G336" s="13">
        <v>823119</v>
      </c>
      <c r="H336" s="13">
        <f>+H337</f>
        <v>360586.35</v>
      </c>
      <c r="I336" s="13">
        <f t="shared" si="5"/>
        <v>43.807317046502384</v>
      </c>
    </row>
    <row r="337" spans="1:9" ht="25.5" x14ac:dyDescent="0.2">
      <c r="A337" s="19">
        <v>326</v>
      </c>
      <c r="B337" s="14" t="s">
        <v>30</v>
      </c>
      <c r="C337" s="15" t="s">
        <v>253</v>
      </c>
      <c r="D337" s="15" t="s">
        <v>261</v>
      </c>
      <c r="E337" s="15" t="s">
        <v>29</v>
      </c>
      <c r="F337" s="13">
        <v>0</v>
      </c>
      <c r="G337" s="13">
        <v>823119</v>
      </c>
      <c r="H337" s="13">
        <f>+H338</f>
        <v>360586.35</v>
      </c>
      <c r="I337" s="13">
        <f t="shared" si="5"/>
        <v>43.807317046502384</v>
      </c>
    </row>
    <row r="338" spans="1:9" ht="25.5" x14ac:dyDescent="0.2">
      <c r="A338" s="19">
        <v>327</v>
      </c>
      <c r="B338" s="14" t="s">
        <v>32</v>
      </c>
      <c r="C338" s="15" t="s">
        <v>253</v>
      </c>
      <c r="D338" s="15" t="s">
        <v>261</v>
      </c>
      <c r="E338" s="15" t="s">
        <v>31</v>
      </c>
      <c r="F338" s="13">
        <v>0</v>
      </c>
      <c r="G338" s="13">
        <v>823119</v>
      </c>
      <c r="H338" s="13">
        <v>360586.35</v>
      </c>
      <c r="I338" s="13">
        <f t="shared" si="5"/>
        <v>43.807317046502384</v>
      </c>
    </row>
    <row r="339" spans="1:9" ht="51" x14ac:dyDescent="0.2">
      <c r="A339" s="19">
        <v>328</v>
      </c>
      <c r="B339" s="14" t="s">
        <v>108</v>
      </c>
      <c r="C339" s="15" t="s">
        <v>253</v>
      </c>
      <c r="D339" s="15" t="s">
        <v>107</v>
      </c>
      <c r="E339" s="15" t="s">
        <v>6</v>
      </c>
      <c r="F339" s="13">
        <v>50000</v>
      </c>
      <c r="G339" s="13">
        <v>456372.84</v>
      </c>
      <c r="H339" s="13">
        <f>+H340</f>
        <v>420605.43</v>
      </c>
      <c r="I339" s="13">
        <f t="shared" si="5"/>
        <v>92.162677778984389</v>
      </c>
    </row>
    <row r="340" spans="1:9" ht="25.5" x14ac:dyDescent="0.2">
      <c r="A340" s="19">
        <v>329</v>
      </c>
      <c r="B340" s="14" t="s">
        <v>114</v>
      </c>
      <c r="C340" s="15" t="s">
        <v>253</v>
      </c>
      <c r="D340" s="15" t="s">
        <v>113</v>
      </c>
      <c r="E340" s="15" t="s">
        <v>6</v>
      </c>
      <c r="F340" s="13">
        <v>50000</v>
      </c>
      <c r="G340" s="13">
        <v>456372.84</v>
      </c>
      <c r="H340" s="13">
        <f>+H341</f>
        <v>420605.43</v>
      </c>
      <c r="I340" s="13">
        <f t="shared" si="5"/>
        <v>92.162677778984389</v>
      </c>
    </row>
    <row r="341" spans="1:9" ht="51" x14ac:dyDescent="0.2">
      <c r="A341" s="19">
        <v>330</v>
      </c>
      <c r="B341" s="14" t="s">
        <v>116</v>
      </c>
      <c r="C341" s="15" t="s">
        <v>253</v>
      </c>
      <c r="D341" s="15" t="s">
        <v>115</v>
      </c>
      <c r="E341" s="15" t="s">
        <v>6</v>
      </c>
      <c r="F341" s="13">
        <v>50000</v>
      </c>
      <c r="G341" s="13">
        <v>456372.84</v>
      </c>
      <c r="H341" s="13">
        <f>+H342</f>
        <v>420605.43</v>
      </c>
      <c r="I341" s="13">
        <f t="shared" si="5"/>
        <v>92.162677778984389</v>
      </c>
    </row>
    <row r="342" spans="1:9" x14ac:dyDescent="0.2">
      <c r="A342" s="19">
        <v>331</v>
      </c>
      <c r="B342" s="14" t="s">
        <v>50</v>
      </c>
      <c r="C342" s="15" t="s">
        <v>253</v>
      </c>
      <c r="D342" s="15" t="s">
        <v>115</v>
      </c>
      <c r="E342" s="15" t="s">
        <v>49</v>
      </c>
      <c r="F342" s="13">
        <v>50000</v>
      </c>
      <c r="G342" s="13">
        <v>456372.84</v>
      </c>
      <c r="H342" s="13">
        <f>+H343</f>
        <v>420605.43</v>
      </c>
      <c r="I342" s="13">
        <f t="shared" si="5"/>
        <v>92.162677778984389</v>
      </c>
    </row>
    <row r="343" spans="1:9" x14ac:dyDescent="0.2">
      <c r="A343" s="19">
        <v>332</v>
      </c>
      <c r="B343" s="14" t="s">
        <v>154</v>
      </c>
      <c r="C343" s="15" t="s">
        <v>253</v>
      </c>
      <c r="D343" s="15" t="s">
        <v>115</v>
      </c>
      <c r="E343" s="15" t="s">
        <v>153</v>
      </c>
      <c r="F343" s="13">
        <v>50000</v>
      </c>
      <c r="G343" s="13">
        <v>456372.84</v>
      </c>
      <c r="H343" s="13">
        <v>420605.43</v>
      </c>
      <c r="I343" s="13">
        <f t="shared" si="5"/>
        <v>92.162677778984389</v>
      </c>
    </row>
    <row r="344" spans="1:9" ht="25.5" x14ac:dyDescent="0.2">
      <c r="A344" s="19">
        <v>333</v>
      </c>
      <c r="B344" s="14" t="s">
        <v>38</v>
      </c>
      <c r="C344" s="15" t="s">
        <v>253</v>
      </c>
      <c r="D344" s="15" t="s">
        <v>37</v>
      </c>
      <c r="E344" s="15" t="s">
        <v>6</v>
      </c>
      <c r="F344" s="13">
        <v>1213363.1499999999</v>
      </c>
      <c r="G344" s="13">
        <v>1742170.93</v>
      </c>
      <c r="H344" s="13">
        <f>+H345</f>
        <v>1742170.93</v>
      </c>
      <c r="I344" s="13">
        <f t="shared" si="5"/>
        <v>100</v>
      </c>
    </row>
    <row r="345" spans="1:9" ht="102" x14ac:dyDescent="0.2">
      <c r="A345" s="19">
        <v>334</v>
      </c>
      <c r="B345" s="18" t="s">
        <v>264</v>
      </c>
      <c r="C345" s="15" t="s">
        <v>253</v>
      </c>
      <c r="D345" s="15" t="s">
        <v>263</v>
      </c>
      <c r="E345" s="15" t="s">
        <v>6</v>
      </c>
      <c r="F345" s="13">
        <v>1213363.1499999999</v>
      </c>
      <c r="G345" s="13">
        <v>1742170.93</v>
      </c>
      <c r="H345" s="13">
        <f>+H346+H349</f>
        <v>1742170.93</v>
      </c>
      <c r="I345" s="13">
        <f t="shared" si="5"/>
        <v>100</v>
      </c>
    </row>
    <row r="346" spans="1:9" ht="25.5" x14ac:dyDescent="0.2">
      <c r="A346" s="19">
        <v>335</v>
      </c>
      <c r="B346" s="14" t="s">
        <v>266</v>
      </c>
      <c r="C346" s="15" t="s">
        <v>253</v>
      </c>
      <c r="D346" s="15" t="s">
        <v>265</v>
      </c>
      <c r="E346" s="15" t="s">
        <v>6</v>
      </c>
      <c r="F346" s="13">
        <v>1213363.1499999999</v>
      </c>
      <c r="G346" s="13">
        <v>1213363.1499999999</v>
      </c>
      <c r="H346" s="13">
        <f>+H347</f>
        <v>1213363.1499999999</v>
      </c>
      <c r="I346" s="13">
        <f t="shared" si="5"/>
        <v>100</v>
      </c>
    </row>
    <row r="347" spans="1:9" x14ac:dyDescent="0.2">
      <c r="A347" s="19">
        <v>336</v>
      </c>
      <c r="B347" s="14" t="s">
        <v>50</v>
      </c>
      <c r="C347" s="15" t="s">
        <v>253</v>
      </c>
      <c r="D347" s="15" t="s">
        <v>265</v>
      </c>
      <c r="E347" s="15" t="s">
        <v>49</v>
      </c>
      <c r="F347" s="13">
        <v>1213363.1499999999</v>
      </c>
      <c r="G347" s="13">
        <v>1213363.1499999999</v>
      </c>
      <c r="H347" s="13">
        <f>+H348</f>
        <v>1213363.1499999999</v>
      </c>
      <c r="I347" s="13">
        <f t="shared" si="5"/>
        <v>100</v>
      </c>
    </row>
    <row r="348" spans="1:9" x14ac:dyDescent="0.2">
      <c r="A348" s="19">
        <v>337</v>
      </c>
      <c r="B348" s="14" t="s">
        <v>52</v>
      </c>
      <c r="C348" s="15" t="s">
        <v>253</v>
      </c>
      <c r="D348" s="15" t="s">
        <v>265</v>
      </c>
      <c r="E348" s="15" t="s">
        <v>51</v>
      </c>
      <c r="F348" s="13">
        <v>1213363.1499999999</v>
      </c>
      <c r="G348" s="13">
        <v>1213363.1499999999</v>
      </c>
      <c r="H348" s="13">
        <v>1213363.1499999999</v>
      </c>
      <c r="I348" s="13">
        <f t="shared" si="5"/>
        <v>100</v>
      </c>
    </row>
    <row r="349" spans="1:9" ht="25.5" x14ac:dyDescent="0.2">
      <c r="A349" s="19">
        <v>338</v>
      </c>
      <c r="B349" s="14" t="s">
        <v>268</v>
      </c>
      <c r="C349" s="15" t="s">
        <v>253</v>
      </c>
      <c r="D349" s="15" t="s">
        <v>267</v>
      </c>
      <c r="E349" s="15" t="s">
        <v>6</v>
      </c>
      <c r="F349" s="13">
        <v>0</v>
      </c>
      <c r="G349" s="13">
        <v>528807.78</v>
      </c>
      <c r="H349" s="13">
        <f>+H350</f>
        <v>528807.78</v>
      </c>
      <c r="I349" s="13">
        <f t="shared" si="5"/>
        <v>100</v>
      </c>
    </row>
    <row r="350" spans="1:9" x14ac:dyDescent="0.2">
      <c r="A350" s="19">
        <v>339</v>
      </c>
      <c r="B350" s="14" t="s">
        <v>50</v>
      </c>
      <c r="C350" s="15" t="s">
        <v>253</v>
      </c>
      <c r="D350" s="15" t="s">
        <v>267</v>
      </c>
      <c r="E350" s="15" t="s">
        <v>49</v>
      </c>
      <c r="F350" s="13">
        <v>0</v>
      </c>
      <c r="G350" s="13">
        <v>528807.78</v>
      </c>
      <c r="H350" s="13">
        <f>+H351</f>
        <v>528807.78</v>
      </c>
      <c r="I350" s="13">
        <f t="shared" si="5"/>
        <v>100</v>
      </c>
    </row>
    <row r="351" spans="1:9" x14ac:dyDescent="0.2">
      <c r="A351" s="19">
        <v>340</v>
      </c>
      <c r="B351" s="14" t="s">
        <v>52</v>
      </c>
      <c r="C351" s="15" t="s">
        <v>253</v>
      </c>
      <c r="D351" s="15" t="s">
        <v>267</v>
      </c>
      <c r="E351" s="15" t="s">
        <v>51</v>
      </c>
      <c r="F351" s="13">
        <v>0</v>
      </c>
      <c r="G351" s="13">
        <v>528807.78</v>
      </c>
      <c r="H351" s="13">
        <v>528807.78</v>
      </c>
      <c r="I351" s="13">
        <f t="shared" si="5"/>
        <v>100</v>
      </c>
    </row>
    <row r="352" spans="1:9" x14ac:dyDescent="0.2">
      <c r="A352" s="19">
        <v>341</v>
      </c>
      <c r="B352" s="14" t="s">
        <v>270</v>
      </c>
      <c r="C352" s="15" t="s">
        <v>269</v>
      </c>
      <c r="D352" s="15" t="s">
        <v>6</v>
      </c>
      <c r="E352" s="15" t="s">
        <v>6</v>
      </c>
      <c r="F352" s="13">
        <v>24028800</v>
      </c>
      <c r="G352" s="13">
        <v>8977612</v>
      </c>
      <c r="H352" s="13">
        <f>+H353</f>
        <v>8922654.709999999</v>
      </c>
      <c r="I352" s="13">
        <f t="shared" si="5"/>
        <v>99.387840664087506</v>
      </c>
    </row>
    <row r="353" spans="1:9" ht="63.75" x14ac:dyDescent="0.2">
      <c r="A353" s="19">
        <v>342</v>
      </c>
      <c r="B353" s="14" t="s">
        <v>80</v>
      </c>
      <c r="C353" s="15" t="s">
        <v>269</v>
      </c>
      <c r="D353" s="15" t="s">
        <v>79</v>
      </c>
      <c r="E353" s="15" t="s">
        <v>6</v>
      </c>
      <c r="F353" s="13">
        <v>24028800</v>
      </c>
      <c r="G353" s="13">
        <v>8977612</v>
      </c>
      <c r="H353" s="13">
        <f>+H354+H358</f>
        <v>8922654.709999999</v>
      </c>
      <c r="I353" s="13">
        <f t="shared" si="5"/>
        <v>99.387840664087506</v>
      </c>
    </row>
    <row r="354" spans="1:9" ht="38.25" x14ac:dyDescent="0.2">
      <c r="A354" s="19">
        <v>343</v>
      </c>
      <c r="B354" s="14" t="s">
        <v>82</v>
      </c>
      <c r="C354" s="15" t="s">
        <v>269</v>
      </c>
      <c r="D354" s="15" t="s">
        <v>81</v>
      </c>
      <c r="E354" s="15" t="s">
        <v>6</v>
      </c>
      <c r="F354" s="13">
        <v>0</v>
      </c>
      <c r="G354" s="13">
        <v>388212</v>
      </c>
      <c r="H354" s="13">
        <f>+H355</f>
        <v>388212</v>
      </c>
      <c r="I354" s="13">
        <f t="shared" si="5"/>
        <v>100</v>
      </c>
    </row>
    <row r="355" spans="1:9" ht="51" x14ac:dyDescent="0.2">
      <c r="A355" s="19">
        <v>344</v>
      </c>
      <c r="B355" s="14" t="s">
        <v>272</v>
      </c>
      <c r="C355" s="15" t="s">
        <v>269</v>
      </c>
      <c r="D355" s="15" t="s">
        <v>271</v>
      </c>
      <c r="E355" s="15" t="s">
        <v>6</v>
      </c>
      <c r="F355" s="13">
        <v>0</v>
      </c>
      <c r="G355" s="13">
        <v>388212</v>
      </c>
      <c r="H355" s="13">
        <f>+H356</f>
        <v>388212</v>
      </c>
      <c r="I355" s="13">
        <f t="shared" si="5"/>
        <v>100</v>
      </c>
    </row>
    <row r="356" spans="1:9" ht="25.5" x14ac:dyDescent="0.2">
      <c r="A356" s="19">
        <v>345</v>
      </c>
      <c r="B356" s="14" t="s">
        <v>30</v>
      </c>
      <c r="C356" s="15" t="s">
        <v>269</v>
      </c>
      <c r="D356" s="15" t="s">
        <v>271</v>
      </c>
      <c r="E356" s="15" t="s">
        <v>29</v>
      </c>
      <c r="F356" s="13">
        <v>0</v>
      </c>
      <c r="G356" s="13">
        <v>388212</v>
      </c>
      <c r="H356" s="13">
        <f>+H357</f>
        <v>388212</v>
      </c>
      <c r="I356" s="13">
        <f t="shared" si="5"/>
        <v>100</v>
      </c>
    </row>
    <row r="357" spans="1:9" ht="25.5" x14ac:dyDescent="0.2">
      <c r="A357" s="19">
        <v>346</v>
      </c>
      <c r="B357" s="14" t="s">
        <v>32</v>
      </c>
      <c r="C357" s="15" t="s">
        <v>269</v>
      </c>
      <c r="D357" s="15" t="s">
        <v>271</v>
      </c>
      <c r="E357" s="15" t="s">
        <v>31</v>
      </c>
      <c r="F357" s="13">
        <v>0</v>
      </c>
      <c r="G357" s="13">
        <v>388212</v>
      </c>
      <c r="H357" s="13">
        <v>388212</v>
      </c>
      <c r="I357" s="13">
        <f t="shared" si="5"/>
        <v>100</v>
      </c>
    </row>
    <row r="358" spans="1:9" ht="25.5" x14ac:dyDescent="0.2">
      <c r="A358" s="19">
        <v>347</v>
      </c>
      <c r="B358" s="14" t="s">
        <v>60</v>
      </c>
      <c r="C358" s="15" t="s">
        <v>269</v>
      </c>
      <c r="D358" s="15" t="s">
        <v>186</v>
      </c>
      <c r="E358" s="15" t="s">
        <v>6</v>
      </c>
      <c r="F358" s="13">
        <v>24028800</v>
      </c>
      <c r="G358" s="13">
        <v>8589400</v>
      </c>
      <c r="H358" s="13">
        <f>+H359+H364</f>
        <v>8534442.709999999</v>
      </c>
      <c r="I358" s="13">
        <f t="shared" si="5"/>
        <v>99.360173120357643</v>
      </c>
    </row>
    <row r="359" spans="1:9" ht="51" x14ac:dyDescent="0.2">
      <c r="A359" s="19">
        <v>348</v>
      </c>
      <c r="B359" s="14" t="s">
        <v>274</v>
      </c>
      <c r="C359" s="15" t="s">
        <v>269</v>
      </c>
      <c r="D359" s="15" t="s">
        <v>273</v>
      </c>
      <c r="E359" s="15" t="s">
        <v>6</v>
      </c>
      <c r="F359" s="13">
        <v>23428800</v>
      </c>
      <c r="G359" s="13">
        <v>7989400</v>
      </c>
      <c r="H359" s="13">
        <f>+H360+H362</f>
        <v>7944542.3599999994</v>
      </c>
      <c r="I359" s="13">
        <f t="shared" si="5"/>
        <v>99.438535559616483</v>
      </c>
    </row>
    <row r="360" spans="1:9" x14ac:dyDescent="0.2">
      <c r="A360" s="19">
        <v>349</v>
      </c>
      <c r="B360" s="14" t="s">
        <v>276</v>
      </c>
      <c r="C360" s="15" t="s">
        <v>269</v>
      </c>
      <c r="D360" s="15" t="s">
        <v>273</v>
      </c>
      <c r="E360" s="15" t="s">
        <v>275</v>
      </c>
      <c r="F360" s="13">
        <v>2888800</v>
      </c>
      <c r="G360" s="13">
        <v>4164032.2</v>
      </c>
      <c r="H360" s="13">
        <f>+H361</f>
        <v>4163237.52</v>
      </c>
      <c r="I360" s="13">
        <f t="shared" si="5"/>
        <v>99.980915613476768</v>
      </c>
    </row>
    <row r="361" spans="1:9" x14ac:dyDescent="0.2">
      <c r="A361" s="19">
        <v>350</v>
      </c>
      <c r="B361" s="14" t="s">
        <v>278</v>
      </c>
      <c r="C361" s="15" t="s">
        <v>269</v>
      </c>
      <c r="D361" s="15" t="s">
        <v>273</v>
      </c>
      <c r="E361" s="15" t="s">
        <v>277</v>
      </c>
      <c r="F361" s="13">
        <v>2888800</v>
      </c>
      <c r="G361" s="13">
        <v>4164032.2</v>
      </c>
      <c r="H361" s="13">
        <v>4163237.52</v>
      </c>
      <c r="I361" s="13">
        <f t="shared" si="5"/>
        <v>99.980915613476768</v>
      </c>
    </row>
    <row r="362" spans="1:9" x14ac:dyDescent="0.2">
      <c r="A362" s="19">
        <v>351</v>
      </c>
      <c r="B362" s="14" t="s">
        <v>50</v>
      </c>
      <c r="C362" s="15" t="s">
        <v>269</v>
      </c>
      <c r="D362" s="15" t="s">
        <v>273</v>
      </c>
      <c r="E362" s="15" t="s">
        <v>49</v>
      </c>
      <c r="F362" s="13">
        <v>20540000</v>
      </c>
      <c r="G362" s="13">
        <v>3825367.8</v>
      </c>
      <c r="H362" s="13">
        <f>+H363</f>
        <v>3781304.84</v>
      </c>
      <c r="I362" s="13">
        <f t="shared" si="5"/>
        <v>98.848137948983634</v>
      </c>
    </row>
    <row r="363" spans="1:9" ht="38.25" x14ac:dyDescent="0.2">
      <c r="A363" s="19">
        <v>352</v>
      </c>
      <c r="B363" s="14" t="s">
        <v>202</v>
      </c>
      <c r="C363" s="15" t="s">
        <v>269</v>
      </c>
      <c r="D363" s="15" t="s">
        <v>273</v>
      </c>
      <c r="E363" s="15" t="s">
        <v>201</v>
      </c>
      <c r="F363" s="13">
        <v>20540000</v>
      </c>
      <c r="G363" s="13">
        <v>3825367.8</v>
      </c>
      <c r="H363" s="13">
        <v>3781304.84</v>
      </c>
      <c r="I363" s="13">
        <f t="shared" si="5"/>
        <v>98.848137948983634</v>
      </c>
    </row>
    <row r="364" spans="1:9" ht="63.75" x14ac:dyDescent="0.2">
      <c r="A364" s="19">
        <v>353</v>
      </c>
      <c r="B364" s="14" t="s">
        <v>280</v>
      </c>
      <c r="C364" s="15" t="s">
        <v>269</v>
      </c>
      <c r="D364" s="15" t="s">
        <v>279</v>
      </c>
      <c r="E364" s="15" t="s">
        <v>6</v>
      </c>
      <c r="F364" s="13">
        <v>600000</v>
      </c>
      <c r="G364" s="13">
        <v>600000</v>
      </c>
      <c r="H364" s="13">
        <f>+H365</f>
        <v>589900.35</v>
      </c>
      <c r="I364" s="13">
        <f t="shared" si="5"/>
        <v>98.316724999999991</v>
      </c>
    </row>
    <row r="365" spans="1:9" x14ac:dyDescent="0.2">
      <c r="A365" s="19">
        <v>354</v>
      </c>
      <c r="B365" s="14" t="s">
        <v>50</v>
      </c>
      <c r="C365" s="15" t="s">
        <v>269</v>
      </c>
      <c r="D365" s="15" t="s">
        <v>279</v>
      </c>
      <c r="E365" s="15" t="s">
        <v>49</v>
      </c>
      <c r="F365" s="13">
        <v>600000</v>
      </c>
      <c r="G365" s="13">
        <v>600000</v>
      </c>
      <c r="H365" s="13">
        <f>+H366</f>
        <v>589900.35</v>
      </c>
      <c r="I365" s="13">
        <f t="shared" si="5"/>
        <v>98.316724999999991</v>
      </c>
    </row>
    <row r="366" spans="1:9" ht="38.25" x14ac:dyDescent="0.2">
      <c r="A366" s="19">
        <v>355</v>
      </c>
      <c r="B366" s="14" t="s">
        <v>202</v>
      </c>
      <c r="C366" s="15" t="s">
        <v>269</v>
      </c>
      <c r="D366" s="15" t="s">
        <v>279</v>
      </c>
      <c r="E366" s="15" t="s">
        <v>201</v>
      </c>
      <c r="F366" s="13">
        <v>600000</v>
      </c>
      <c r="G366" s="13">
        <v>600000</v>
      </c>
      <c r="H366" s="13">
        <v>589900.35</v>
      </c>
      <c r="I366" s="13">
        <f t="shared" si="5"/>
        <v>98.316724999999991</v>
      </c>
    </row>
    <row r="367" spans="1:9" x14ac:dyDescent="0.2">
      <c r="A367" s="19">
        <v>356</v>
      </c>
      <c r="B367" s="14" t="s">
        <v>282</v>
      </c>
      <c r="C367" s="15" t="s">
        <v>281</v>
      </c>
      <c r="D367" s="15" t="s">
        <v>6</v>
      </c>
      <c r="E367" s="15" t="s">
        <v>6</v>
      </c>
      <c r="F367" s="13">
        <v>11747059</v>
      </c>
      <c r="G367" s="13">
        <v>13008984.66</v>
      </c>
      <c r="H367" s="13">
        <f>+H368</f>
        <v>12987992.939999999</v>
      </c>
      <c r="I367" s="13">
        <f t="shared" si="5"/>
        <v>99.838636753377486</v>
      </c>
    </row>
    <row r="368" spans="1:9" ht="63.75" x14ac:dyDescent="0.2">
      <c r="A368" s="19">
        <v>357</v>
      </c>
      <c r="B368" s="14" t="s">
        <v>80</v>
      </c>
      <c r="C368" s="15" t="s">
        <v>281</v>
      </c>
      <c r="D368" s="15" t="s">
        <v>79</v>
      </c>
      <c r="E368" s="15" t="s">
        <v>6</v>
      </c>
      <c r="F368" s="13">
        <v>11747059</v>
      </c>
      <c r="G368" s="13">
        <v>13008984.66</v>
      </c>
      <c r="H368" s="13">
        <f>+H369</f>
        <v>12987992.939999999</v>
      </c>
      <c r="I368" s="13">
        <f t="shared" si="5"/>
        <v>99.838636753377486</v>
      </c>
    </row>
    <row r="369" spans="1:9" ht="25.5" x14ac:dyDescent="0.2">
      <c r="A369" s="19">
        <v>358</v>
      </c>
      <c r="B369" s="14" t="s">
        <v>284</v>
      </c>
      <c r="C369" s="15" t="s">
        <v>281</v>
      </c>
      <c r="D369" s="15" t="s">
        <v>283</v>
      </c>
      <c r="E369" s="15" t="s">
        <v>6</v>
      </c>
      <c r="F369" s="13">
        <v>11747059</v>
      </c>
      <c r="G369" s="13">
        <v>13008984.66</v>
      </c>
      <c r="H369" s="13">
        <f>+H370+H373+H376++H379+H382+H385+H388+H391+H394+H397+H400</f>
        <v>12987992.939999999</v>
      </c>
      <c r="I369" s="13">
        <f t="shared" si="5"/>
        <v>99.838636753377486</v>
      </c>
    </row>
    <row r="370" spans="1:9" ht="51" x14ac:dyDescent="0.2">
      <c r="A370" s="19">
        <v>359</v>
      </c>
      <c r="B370" s="14" t="s">
        <v>286</v>
      </c>
      <c r="C370" s="15" t="s">
        <v>281</v>
      </c>
      <c r="D370" s="15" t="s">
        <v>285</v>
      </c>
      <c r="E370" s="15" t="s">
        <v>6</v>
      </c>
      <c r="F370" s="13">
        <v>0</v>
      </c>
      <c r="G370" s="13">
        <v>1000000</v>
      </c>
      <c r="H370" s="13">
        <f>+H371</f>
        <v>1000000</v>
      </c>
      <c r="I370" s="13">
        <f t="shared" si="5"/>
        <v>100</v>
      </c>
    </row>
    <row r="371" spans="1:9" ht="25.5" x14ac:dyDescent="0.2">
      <c r="A371" s="19">
        <v>360</v>
      </c>
      <c r="B371" s="14" t="s">
        <v>30</v>
      </c>
      <c r="C371" s="15" t="s">
        <v>281</v>
      </c>
      <c r="D371" s="15" t="s">
        <v>285</v>
      </c>
      <c r="E371" s="15" t="s">
        <v>29</v>
      </c>
      <c r="F371" s="13">
        <v>0</v>
      </c>
      <c r="G371" s="13">
        <v>1000000</v>
      </c>
      <c r="H371" s="13">
        <f>+H372</f>
        <v>1000000</v>
      </c>
      <c r="I371" s="13">
        <f t="shared" si="5"/>
        <v>100</v>
      </c>
    </row>
    <row r="372" spans="1:9" ht="25.5" x14ac:dyDescent="0.2">
      <c r="A372" s="19">
        <v>361</v>
      </c>
      <c r="B372" s="14" t="s">
        <v>32</v>
      </c>
      <c r="C372" s="15" t="s">
        <v>281</v>
      </c>
      <c r="D372" s="15" t="s">
        <v>285</v>
      </c>
      <c r="E372" s="15" t="s">
        <v>31</v>
      </c>
      <c r="F372" s="13">
        <v>0</v>
      </c>
      <c r="G372" s="13">
        <v>1000000</v>
      </c>
      <c r="H372" s="13">
        <v>1000000</v>
      </c>
      <c r="I372" s="13">
        <f t="shared" si="5"/>
        <v>100</v>
      </c>
    </row>
    <row r="373" spans="1:9" ht="38.25" x14ac:dyDescent="0.2">
      <c r="A373" s="19">
        <v>362</v>
      </c>
      <c r="B373" s="14" t="s">
        <v>288</v>
      </c>
      <c r="C373" s="15" t="s">
        <v>281</v>
      </c>
      <c r="D373" s="15" t="s">
        <v>287</v>
      </c>
      <c r="E373" s="15" t="s">
        <v>6</v>
      </c>
      <c r="F373" s="13">
        <v>5028855</v>
      </c>
      <c r="G373" s="13">
        <v>5324336</v>
      </c>
      <c r="H373" s="13">
        <f>+H374</f>
        <v>5324336</v>
      </c>
      <c r="I373" s="13">
        <f t="shared" si="5"/>
        <v>100</v>
      </c>
    </row>
    <row r="374" spans="1:9" ht="25.5" x14ac:dyDescent="0.2">
      <c r="A374" s="19">
        <v>363</v>
      </c>
      <c r="B374" s="14" t="s">
        <v>30</v>
      </c>
      <c r="C374" s="15" t="s">
        <v>281</v>
      </c>
      <c r="D374" s="15" t="s">
        <v>287</v>
      </c>
      <c r="E374" s="15" t="s">
        <v>29</v>
      </c>
      <c r="F374" s="13">
        <v>5028855</v>
      </c>
      <c r="G374" s="13">
        <v>5324336</v>
      </c>
      <c r="H374" s="13">
        <f>+H375</f>
        <v>5324336</v>
      </c>
      <c r="I374" s="13">
        <f t="shared" si="5"/>
        <v>100</v>
      </c>
    </row>
    <row r="375" spans="1:9" ht="25.5" x14ac:dyDescent="0.2">
      <c r="A375" s="19">
        <v>364</v>
      </c>
      <c r="B375" s="14" t="s">
        <v>32</v>
      </c>
      <c r="C375" s="15" t="s">
        <v>281</v>
      </c>
      <c r="D375" s="15" t="s">
        <v>287</v>
      </c>
      <c r="E375" s="15" t="s">
        <v>31</v>
      </c>
      <c r="F375" s="13">
        <v>5028855</v>
      </c>
      <c r="G375" s="13">
        <v>5324336</v>
      </c>
      <c r="H375" s="13">
        <v>5324336</v>
      </c>
      <c r="I375" s="13">
        <f t="shared" si="5"/>
        <v>100</v>
      </c>
    </row>
    <row r="376" spans="1:9" ht="38.25" x14ac:dyDescent="0.2">
      <c r="A376" s="19">
        <v>365</v>
      </c>
      <c r="B376" s="14" t="s">
        <v>290</v>
      </c>
      <c r="C376" s="15" t="s">
        <v>281</v>
      </c>
      <c r="D376" s="15" t="s">
        <v>289</v>
      </c>
      <c r="E376" s="15" t="s">
        <v>6</v>
      </c>
      <c r="F376" s="13">
        <v>2310000</v>
      </c>
      <c r="G376" s="13">
        <v>2310000</v>
      </c>
      <c r="H376" s="13">
        <f>+H377</f>
        <v>2310000</v>
      </c>
      <c r="I376" s="13">
        <f t="shared" si="5"/>
        <v>100</v>
      </c>
    </row>
    <row r="377" spans="1:9" ht="25.5" x14ac:dyDescent="0.2">
      <c r="A377" s="19">
        <v>366</v>
      </c>
      <c r="B377" s="14" t="s">
        <v>30</v>
      </c>
      <c r="C377" s="15" t="s">
        <v>281</v>
      </c>
      <c r="D377" s="15" t="s">
        <v>289</v>
      </c>
      <c r="E377" s="15" t="s">
        <v>29</v>
      </c>
      <c r="F377" s="13">
        <v>2310000</v>
      </c>
      <c r="G377" s="13">
        <v>2310000</v>
      </c>
      <c r="H377" s="13">
        <f>+H378</f>
        <v>2310000</v>
      </c>
      <c r="I377" s="13">
        <f t="shared" si="5"/>
        <v>100</v>
      </c>
    </row>
    <row r="378" spans="1:9" ht="25.5" x14ac:dyDescent="0.2">
      <c r="A378" s="19">
        <v>367</v>
      </c>
      <c r="B378" s="14" t="s">
        <v>32</v>
      </c>
      <c r="C378" s="15" t="s">
        <v>281</v>
      </c>
      <c r="D378" s="15" t="s">
        <v>289</v>
      </c>
      <c r="E378" s="15" t="s">
        <v>31</v>
      </c>
      <c r="F378" s="13">
        <v>2310000</v>
      </c>
      <c r="G378" s="13">
        <v>2310000</v>
      </c>
      <c r="H378" s="13">
        <v>2310000</v>
      </c>
      <c r="I378" s="13">
        <f t="shared" si="5"/>
        <v>100</v>
      </c>
    </row>
    <row r="379" spans="1:9" ht="38.25" x14ac:dyDescent="0.2">
      <c r="A379" s="19">
        <v>368</v>
      </c>
      <c r="B379" s="14" t="s">
        <v>292</v>
      </c>
      <c r="C379" s="15" t="s">
        <v>281</v>
      </c>
      <c r="D379" s="15" t="s">
        <v>291</v>
      </c>
      <c r="E379" s="15" t="s">
        <v>6</v>
      </c>
      <c r="F379" s="13">
        <v>148288</v>
      </c>
      <c r="G379" s="13">
        <v>99788</v>
      </c>
      <c r="H379" s="13">
        <f>+H380</f>
        <v>99788</v>
      </c>
      <c r="I379" s="13">
        <f t="shared" si="5"/>
        <v>100</v>
      </c>
    </row>
    <row r="380" spans="1:9" ht="25.5" x14ac:dyDescent="0.2">
      <c r="A380" s="19">
        <v>369</v>
      </c>
      <c r="B380" s="14" t="s">
        <v>30</v>
      </c>
      <c r="C380" s="15" t="s">
        <v>281</v>
      </c>
      <c r="D380" s="15" t="s">
        <v>291</v>
      </c>
      <c r="E380" s="15" t="s">
        <v>29</v>
      </c>
      <c r="F380" s="13">
        <v>148288</v>
      </c>
      <c r="G380" s="13">
        <v>99788</v>
      </c>
      <c r="H380" s="13">
        <f>+H381</f>
        <v>99788</v>
      </c>
      <c r="I380" s="13">
        <f t="shared" si="5"/>
        <v>100</v>
      </c>
    </row>
    <row r="381" spans="1:9" ht="25.5" x14ac:dyDescent="0.2">
      <c r="A381" s="19">
        <v>370</v>
      </c>
      <c r="B381" s="14" t="s">
        <v>32</v>
      </c>
      <c r="C381" s="15" t="s">
        <v>281</v>
      </c>
      <c r="D381" s="15" t="s">
        <v>291</v>
      </c>
      <c r="E381" s="15" t="s">
        <v>31</v>
      </c>
      <c r="F381" s="13">
        <v>148288</v>
      </c>
      <c r="G381" s="13">
        <v>99788</v>
      </c>
      <c r="H381" s="13">
        <v>99788</v>
      </c>
      <c r="I381" s="13">
        <f t="shared" si="5"/>
        <v>100</v>
      </c>
    </row>
    <row r="382" spans="1:9" ht="38.25" x14ac:dyDescent="0.2">
      <c r="A382" s="19">
        <v>371</v>
      </c>
      <c r="B382" s="14" t="s">
        <v>294</v>
      </c>
      <c r="C382" s="15" t="s">
        <v>281</v>
      </c>
      <c r="D382" s="15" t="s">
        <v>293</v>
      </c>
      <c r="E382" s="15" t="s">
        <v>6</v>
      </c>
      <c r="F382" s="13">
        <v>200000</v>
      </c>
      <c r="G382" s="13">
        <v>200000</v>
      </c>
      <c r="H382" s="13">
        <f>+H383</f>
        <v>200000</v>
      </c>
      <c r="I382" s="13">
        <f t="shared" si="5"/>
        <v>100</v>
      </c>
    </row>
    <row r="383" spans="1:9" ht="25.5" x14ac:dyDescent="0.2">
      <c r="A383" s="19">
        <v>372</v>
      </c>
      <c r="B383" s="14" t="s">
        <v>30</v>
      </c>
      <c r="C383" s="15" t="s">
        <v>281</v>
      </c>
      <c r="D383" s="15" t="s">
        <v>293</v>
      </c>
      <c r="E383" s="15" t="s">
        <v>29</v>
      </c>
      <c r="F383" s="13">
        <v>200000</v>
      </c>
      <c r="G383" s="13">
        <v>200000</v>
      </c>
      <c r="H383" s="13">
        <f>+H384</f>
        <v>200000</v>
      </c>
      <c r="I383" s="13">
        <f t="shared" si="5"/>
        <v>100</v>
      </c>
    </row>
    <row r="384" spans="1:9" ht="25.5" x14ac:dyDescent="0.2">
      <c r="A384" s="19">
        <v>373</v>
      </c>
      <c r="B384" s="14" t="s">
        <v>32</v>
      </c>
      <c r="C384" s="15" t="s">
        <v>281</v>
      </c>
      <c r="D384" s="15" t="s">
        <v>293</v>
      </c>
      <c r="E384" s="15" t="s">
        <v>31</v>
      </c>
      <c r="F384" s="13">
        <v>200000</v>
      </c>
      <c r="G384" s="13">
        <v>200000</v>
      </c>
      <c r="H384" s="13">
        <v>200000</v>
      </c>
      <c r="I384" s="13">
        <f t="shared" si="5"/>
        <v>100</v>
      </c>
    </row>
    <row r="385" spans="1:9" ht="38.25" x14ac:dyDescent="0.2">
      <c r="A385" s="19">
        <v>374</v>
      </c>
      <c r="B385" s="14" t="s">
        <v>296</v>
      </c>
      <c r="C385" s="15" t="s">
        <v>281</v>
      </c>
      <c r="D385" s="15" t="s">
        <v>295</v>
      </c>
      <c r="E385" s="15" t="s">
        <v>6</v>
      </c>
      <c r="F385" s="13">
        <v>500000</v>
      </c>
      <c r="G385" s="13">
        <v>539688</v>
      </c>
      <c r="H385" s="13">
        <f>+H386</f>
        <v>539688</v>
      </c>
      <c r="I385" s="13">
        <f t="shared" si="5"/>
        <v>100</v>
      </c>
    </row>
    <row r="386" spans="1:9" ht="25.5" x14ac:dyDescent="0.2">
      <c r="A386" s="19">
        <v>375</v>
      </c>
      <c r="B386" s="14" t="s">
        <v>30</v>
      </c>
      <c r="C386" s="15" t="s">
        <v>281</v>
      </c>
      <c r="D386" s="15" t="s">
        <v>295</v>
      </c>
      <c r="E386" s="15" t="s">
        <v>29</v>
      </c>
      <c r="F386" s="13">
        <v>500000</v>
      </c>
      <c r="G386" s="13">
        <v>539688</v>
      </c>
      <c r="H386" s="13">
        <f>+H387</f>
        <v>539688</v>
      </c>
      <c r="I386" s="13">
        <f t="shared" si="5"/>
        <v>100</v>
      </c>
    </row>
    <row r="387" spans="1:9" ht="25.5" x14ac:dyDescent="0.2">
      <c r="A387" s="19">
        <v>376</v>
      </c>
      <c r="B387" s="14" t="s">
        <v>32</v>
      </c>
      <c r="C387" s="15" t="s">
        <v>281</v>
      </c>
      <c r="D387" s="15" t="s">
        <v>295</v>
      </c>
      <c r="E387" s="15" t="s">
        <v>31</v>
      </c>
      <c r="F387" s="13">
        <v>500000</v>
      </c>
      <c r="G387" s="13">
        <v>539688</v>
      </c>
      <c r="H387" s="13">
        <v>539688</v>
      </c>
      <c r="I387" s="13">
        <f t="shared" si="5"/>
        <v>100</v>
      </c>
    </row>
    <row r="388" spans="1:9" ht="63.75" x14ac:dyDescent="0.2">
      <c r="A388" s="19">
        <v>377</v>
      </c>
      <c r="B388" s="14" t="s">
        <v>298</v>
      </c>
      <c r="C388" s="15" t="s">
        <v>281</v>
      </c>
      <c r="D388" s="15" t="s">
        <v>297</v>
      </c>
      <c r="E388" s="15" t="s">
        <v>6</v>
      </c>
      <c r="F388" s="13">
        <v>21000</v>
      </c>
      <c r="G388" s="13">
        <v>21000</v>
      </c>
      <c r="H388" s="13">
        <f>+H389</f>
        <v>21000</v>
      </c>
      <c r="I388" s="13">
        <f t="shared" si="5"/>
        <v>100</v>
      </c>
    </row>
    <row r="389" spans="1:9" ht="25.5" x14ac:dyDescent="0.2">
      <c r="A389" s="19">
        <v>378</v>
      </c>
      <c r="B389" s="14" t="s">
        <v>30</v>
      </c>
      <c r="C389" s="15" t="s">
        <v>281</v>
      </c>
      <c r="D389" s="15" t="s">
        <v>297</v>
      </c>
      <c r="E389" s="15" t="s">
        <v>29</v>
      </c>
      <c r="F389" s="13">
        <v>21000</v>
      </c>
      <c r="G389" s="13">
        <v>21000</v>
      </c>
      <c r="H389" s="13">
        <f>+H390</f>
        <v>21000</v>
      </c>
      <c r="I389" s="13">
        <f t="shared" si="5"/>
        <v>100</v>
      </c>
    </row>
    <row r="390" spans="1:9" ht="25.5" x14ac:dyDescent="0.2">
      <c r="A390" s="19">
        <v>379</v>
      </c>
      <c r="B390" s="14" t="s">
        <v>32</v>
      </c>
      <c r="C390" s="15" t="s">
        <v>281</v>
      </c>
      <c r="D390" s="15" t="s">
        <v>297</v>
      </c>
      <c r="E390" s="15" t="s">
        <v>31</v>
      </c>
      <c r="F390" s="13">
        <v>21000</v>
      </c>
      <c r="G390" s="13">
        <v>21000</v>
      </c>
      <c r="H390" s="13">
        <v>21000</v>
      </c>
      <c r="I390" s="13">
        <f t="shared" si="5"/>
        <v>100</v>
      </c>
    </row>
    <row r="391" spans="1:9" ht="38.25" x14ac:dyDescent="0.2">
      <c r="A391" s="19">
        <v>380</v>
      </c>
      <c r="B391" s="14" t="s">
        <v>300</v>
      </c>
      <c r="C391" s="15" t="s">
        <v>281</v>
      </c>
      <c r="D391" s="15" t="s">
        <v>299</v>
      </c>
      <c r="E391" s="15" t="s">
        <v>6</v>
      </c>
      <c r="F391" s="13">
        <v>821509</v>
      </c>
      <c r="G391" s="13">
        <v>649000</v>
      </c>
      <c r="H391" s="13">
        <f>+H392</f>
        <v>628008.93999999994</v>
      </c>
      <c r="I391" s="13">
        <f t="shared" si="5"/>
        <v>96.765630200308166</v>
      </c>
    </row>
    <row r="392" spans="1:9" ht="25.5" x14ac:dyDescent="0.2">
      <c r="A392" s="19">
        <v>381</v>
      </c>
      <c r="B392" s="14" t="s">
        <v>30</v>
      </c>
      <c r="C392" s="15" t="s">
        <v>281</v>
      </c>
      <c r="D392" s="15" t="s">
        <v>299</v>
      </c>
      <c r="E392" s="15" t="s">
        <v>29</v>
      </c>
      <c r="F392" s="13">
        <v>821509</v>
      </c>
      <c r="G392" s="13">
        <v>649000</v>
      </c>
      <c r="H392" s="13">
        <f>+H393</f>
        <v>628008.93999999994</v>
      </c>
      <c r="I392" s="13">
        <f t="shared" si="5"/>
        <v>96.765630200308166</v>
      </c>
    </row>
    <row r="393" spans="1:9" ht="25.5" x14ac:dyDescent="0.2">
      <c r="A393" s="19">
        <v>382</v>
      </c>
      <c r="B393" s="14" t="s">
        <v>32</v>
      </c>
      <c r="C393" s="15" t="s">
        <v>281</v>
      </c>
      <c r="D393" s="15" t="s">
        <v>299</v>
      </c>
      <c r="E393" s="15" t="s">
        <v>31</v>
      </c>
      <c r="F393" s="13">
        <v>821509</v>
      </c>
      <c r="G393" s="13">
        <v>649000</v>
      </c>
      <c r="H393" s="13">
        <v>628008.93999999994</v>
      </c>
      <c r="I393" s="13">
        <f t="shared" si="5"/>
        <v>96.765630200308166</v>
      </c>
    </row>
    <row r="394" spans="1:9" ht="51" x14ac:dyDescent="0.2">
      <c r="A394" s="19">
        <v>383</v>
      </c>
      <c r="B394" s="14" t="s">
        <v>302</v>
      </c>
      <c r="C394" s="15" t="s">
        <v>281</v>
      </c>
      <c r="D394" s="15" t="s">
        <v>301</v>
      </c>
      <c r="E394" s="15" t="s">
        <v>6</v>
      </c>
      <c r="F394" s="13">
        <v>2717407</v>
      </c>
      <c r="G394" s="13">
        <v>277354</v>
      </c>
      <c r="H394" s="13">
        <f>+H395</f>
        <v>277354</v>
      </c>
      <c r="I394" s="13">
        <f t="shared" si="5"/>
        <v>100</v>
      </c>
    </row>
    <row r="395" spans="1:9" ht="25.5" x14ac:dyDescent="0.2">
      <c r="A395" s="19">
        <v>384</v>
      </c>
      <c r="B395" s="14" t="s">
        <v>30</v>
      </c>
      <c r="C395" s="15" t="s">
        <v>281</v>
      </c>
      <c r="D395" s="15" t="s">
        <v>301</v>
      </c>
      <c r="E395" s="15" t="s">
        <v>29</v>
      </c>
      <c r="F395" s="13">
        <v>2717407</v>
      </c>
      <c r="G395" s="13">
        <v>277354</v>
      </c>
      <c r="H395" s="13">
        <f>+H396</f>
        <v>277354</v>
      </c>
      <c r="I395" s="13">
        <f t="shared" si="5"/>
        <v>100</v>
      </c>
    </row>
    <row r="396" spans="1:9" ht="25.5" x14ac:dyDescent="0.2">
      <c r="A396" s="19">
        <v>385</v>
      </c>
      <c r="B396" s="14" t="s">
        <v>32</v>
      </c>
      <c r="C396" s="15" t="s">
        <v>281</v>
      </c>
      <c r="D396" s="15" t="s">
        <v>301</v>
      </c>
      <c r="E396" s="15" t="s">
        <v>31</v>
      </c>
      <c r="F396" s="13">
        <v>2717407</v>
      </c>
      <c r="G396" s="13">
        <v>277354</v>
      </c>
      <c r="H396" s="13">
        <v>277354</v>
      </c>
      <c r="I396" s="13">
        <f t="shared" si="5"/>
        <v>100</v>
      </c>
    </row>
    <row r="397" spans="1:9" ht="51" x14ac:dyDescent="0.2">
      <c r="A397" s="19">
        <v>386</v>
      </c>
      <c r="B397" s="14" t="s">
        <v>304</v>
      </c>
      <c r="C397" s="15" t="s">
        <v>281</v>
      </c>
      <c r="D397" s="15" t="s">
        <v>303</v>
      </c>
      <c r="E397" s="15" t="s">
        <v>6</v>
      </c>
      <c r="F397" s="13">
        <v>0</v>
      </c>
      <c r="G397" s="13">
        <v>117700</v>
      </c>
      <c r="H397" s="13">
        <f>+H398</f>
        <v>117700</v>
      </c>
      <c r="I397" s="13">
        <f t="shared" ref="I397:I460" si="6">+H397/G397*100</f>
        <v>100</v>
      </c>
    </row>
    <row r="398" spans="1:9" ht="25.5" x14ac:dyDescent="0.2">
      <c r="A398" s="19">
        <v>387</v>
      </c>
      <c r="B398" s="14" t="s">
        <v>30</v>
      </c>
      <c r="C398" s="15" t="s">
        <v>281</v>
      </c>
      <c r="D398" s="15" t="s">
        <v>303</v>
      </c>
      <c r="E398" s="15" t="s">
        <v>29</v>
      </c>
      <c r="F398" s="13">
        <v>0</v>
      </c>
      <c r="G398" s="13">
        <v>117700</v>
      </c>
      <c r="H398" s="13">
        <f>+H399</f>
        <v>117700</v>
      </c>
      <c r="I398" s="13">
        <f t="shared" si="6"/>
        <v>100</v>
      </c>
    </row>
    <row r="399" spans="1:9" ht="25.5" x14ac:dyDescent="0.2">
      <c r="A399" s="19">
        <v>388</v>
      </c>
      <c r="B399" s="14" t="s">
        <v>32</v>
      </c>
      <c r="C399" s="15" t="s">
        <v>281</v>
      </c>
      <c r="D399" s="15" t="s">
        <v>303</v>
      </c>
      <c r="E399" s="15" t="s">
        <v>31</v>
      </c>
      <c r="F399" s="13">
        <v>0</v>
      </c>
      <c r="G399" s="13">
        <v>117700</v>
      </c>
      <c r="H399" s="13">
        <v>117700</v>
      </c>
      <c r="I399" s="13">
        <f t="shared" si="6"/>
        <v>100</v>
      </c>
    </row>
    <row r="400" spans="1:9" ht="51" x14ac:dyDescent="0.2">
      <c r="A400" s="19">
        <v>389</v>
      </c>
      <c r="B400" s="14" t="s">
        <v>306</v>
      </c>
      <c r="C400" s="15" t="s">
        <v>281</v>
      </c>
      <c r="D400" s="15" t="s">
        <v>305</v>
      </c>
      <c r="E400" s="15" t="s">
        <v>6</v>
      </c>
      <c r="F400" s="13">
        <v>0</v>
      </c>
      <c r="G400" s="13">
        <v>2470118.66</v>
      </c>
      <c r="H400" s="13">
        <f>+H401</f>
        <v>2470118</v>
      </c>
      <c r="I400" s="13">
        <f t="shared" si="6"/>
        <v>99.999973280635828</v>
      </c>
    </row>
    <row r="401" spans="1:9" ht="25.5" x14ac:dyDescent="0.2">
      <c r="A401" s="19">
        <v>390</v>
      </c>
      <c r="B401" s="14" t="s">
        <v>30</v>
      </c>
      <c r="C401" s="15" t="s">
        <v>281</v>
      </c>
      <c r="D401" s="15" t="s">
        <v>305</v>
      </c>
      <c r="E401" s="15" t="s">
        <v>29</v>
      </c>
      <c r="F401" s="13">
        <v>0</v>
      </c>
      <c r="G401" s="13">
        <v>2470118.66</v>
      </c>
      <c r="H401" s="13">
        <f>+H402</f>
        <v>2470118</v>
      </c>
      <c r="I401" s="13">
        <f t="shared" si="6"/>
        <v>99.999973280635828</v>
      </c>
    </row>
    <row r="402" spans="1:9" ht="25.5" x14ac:dyDescent="0.2">
      <c r="A402" s="19">
        <v>391</v>
      </c>
      <c r="B402" s="14" t="s">
        <v>32</v>
      </c>
      <c r="C402" s="15" t="s">
        <v>281</v>
      </c>
      <c r="D402" s="15" t="s">
        <v>305</v>
      </c>
      <c r="E402" s="15" t="s">
        <v>31</v>
      </c>
      <c r="F402" s="13">
        <v>0</v>
      </c>
      <c r="G402" s="13">
        <v>2470118.66</v>
      </c>
      <c r="H402" s="13">
        <v>2470118</v>
      </c>
      <c r="I402" s="13">
        <f t="shared" si="6"/>
        <v>99.999973280635828</v>
      </c>
    </row>
    <row r="403" spans="1:9" ht="25.5" x14ac:dyDescent="0.2">
      <c r="A403" s="19">
        <v>392</v>
      </c>
      <c r="B403" s="14" t="s">
        <v>308</v>
      </c>
      <c r="C403" s="15" t="s">
        <v>307</v>
      </c>
      <c r="D403" s="15" t="s">
        <v>6</v>
      </c>
      <c r="E403" s="15" t="s">
        <v>6</v>
      </c>
      <c r="F403" s="13">
        <v>13320067.25</v>
      </c>
      <c r="G403" s="13">
        <v>23715113.289999999</v>
      </c>
      <c r="H403" s="13">
        <f>+H404+H446</f>
        <v>19745657.559999999</v>
      </c>
      <c r="I403" s="13">
        <f t="shared" si="6"/>
        <v>83.261915380881561</v>
      </c>
    </row>
    <row r="404" spans="1:9" ht="63.75" x14ac:dyDescent="0.2">
      <c r="A404" s="19">
        <v>393</v>
      </c>
      <c r="B404" s="14" t="s">
        <v>80</v>
      </c>
      <c r="C404" s="15" t="s">
        <v>307</v>
      </c>
      <c r="D404" s="15" t="s">
        <v>79</v>
      </c>
      <c r="E404" s="15" t="s">
        <v>6</v>
      </c>
      <c r="F404" s="13">
        <v>13196067.25</v>
      </c>
      <c r="G404" s="13">
        <v>23254055.390000001</v>
      </c>
      <c r="H404" s="13">
        <f>+H405+H412+H422</f>
        <v>19284599.66</v>
      </c>
      <c r="I404" s="13">
        <f t="shared" si="6"/>
        <v>82.93004956156166</v>
      </c>
    </row>
    <row r="405" spans="1:9" ht="38.25" x14ac:dyDescent="0.2">
      <c r="A405" s="19">
        <v>394</v>
      </c>
      <c r="B405" s="14" t="s">
        <v>82</v>
      </c>
      <c r="C405" s="15" t="s">
        <v>307</v>
      </c>
      <c r="D405" s="15" t="s">
        <v>81</v>
      </c>
      <c r="E405" s="15" t="s">
        <v>6</v>
      </c>
      <c r="F405" s="13">
        <v>0</v>
      </c>
      <c r="G405" s="13">
        <v>58686.54</v>
      </c>
      <c r="H405" s="13">
        <f>+H406+H409</f>
        <v>58686.539999999994</v>
      </c>
      <c r="I405" s="13">
        <f t="shared" si="6"/>
        <v>99.999999999999986</v>
      </c>
    </row>
    <row r="406" spans="1:9" ht="76.5" x14ac:dyDescent="0.2">
      <c r="A406" s="19">
        <v>395</v>
      </c>
      <c r="B406" s="18" t="s">
        <v>84</v>
      </c>
      <c r="C406" s="15" t="s">
        <v>307</v>
      </c>
      <c r="D406" s="15" t="s">
        <v>83</v>
      </c>
      <c r="E406" s="15" t="s">
        <v>6</v>
      </c>
      <c r="F406" s="13">
        <v>0</v>
      </c>
      <c r="G406" s="13">
        <v>58627.839999999997</v>
      </c>
      <c r="H406" s="13">
        <f>+H407</f>
        <v>58627.839999999997</v>
      </c>
      <c r="I406" s="13">
        <f t="shared" si="6"/>
        <v>100</v>
      </c>
    </row>
    <row r="407" spans="1:9" ht="38.25" x14ac:dyDescent="0.2">
      <c r="A407" s="19">
        <v>396</v>
      </c>
      <c r="B407" s="14" t="s">
        <v>310</v>
      </c>
      <c r="C407" s="15" t="s">
        <v>307</v>
      </c>
      <c r="D407" s="15" t="s">
        <v>83</v>
      </c>
      <c r="E407" s="15" t="s">
        <v>309</v>
      </c>
      <c r="F407" s="13">
        <v>0</v>
      </c>
      <c r="G407" s="13">
        <v>58627.839999999997</v>
      </c>
      <c r="H407" s="13">
        <f>+H408</f>
        <v>58627.839999999997</v>
      </c>
      <c r="I407" s="13">
        <f t="shared" si="6"/>
        <v>100</v>
      </c>
    </row>
    <row r="408" spans="1:9" x14ac:dyDescent="0.2">
      <c r="A408" s="19">
        <v>397</v>
      </c>
      <c r="B408" s="14" t="s">
        <v>312</v>
      </c>
      <c r="C408" s="15" t="s">
        <v>307</v>
      </c>
      <c r="D408" s="15" t="s">
        <v>83</v>
      </c>
      <c r="E408" s="15" t="s">
        <v>311</v>
      </c>
      <c r="F408" s="13">
        <v>0</v>
      </c>
      <c r="G408" s="13">
        <v>58627.839999999997</v>
      </c>
      <c r="H408" s="13">
        <v>58627.839999999997</v>
      </c>
      <c r="I408" s="13">
        <f t="shared" si="6"/>
        <v>100</v>
      </c>
    </row>
    <row r="409" spans="1:9" ht="25.5" x14ac:dyDescent="0.2">
      <c r="A409" s="19">
        <v>398</v>
      </c>
      <c r="B409" s="14" t="s">
        <v>314</v>
      </c>
      <c r="C409" s="15" t="s">
        <v>307</v>
      </c>
      <c r="D409" s="15" t="s">
        <v>313</v>
      </c>
      <c r="E409" s="15" t="s">
        <v>6</v>
      </c>
      <c r="F409" s="13">
        <v>0</v>
      </c>
      <c r="G409" s="13">
        <v>58.7</v>
      </c>
      <c r="H409" s="13">
        <f>+H410</f>
        <v>58.7</v>
      </c>
      <c r="I409" s="13">
        <f t="shared" si="6"/>
        <v>100</v>
      </c>
    </row>
    <row r="410" spans="1:9" ht="38.25" x14ac:dyDescent="0.2">
      <c r="A410" s="19">
        <v>399</v>
      </c>
      <c r="B410" s="14" t="s">
        <v>310</v>
      </c>
      <c r="C410" s="15" t="s">
        <v>307</v>
      </c>
      <c r="D410" s="15" t="s">
        <v>313</v>
      </c>
      <c r="E410" s="15" t="s">
        <v>309</v>
      </c>
      <c r="F410" s="13">
        <v>0</v>
      </c>
      <c r="G410" s="13">
        <v>58.7</v>
      </c>
      <c r="H410" s="13">
        <f>+H411</f>
        <v>58.7</v>
      </c>
      <c r="I410" s="13">
        <f t="shared" si="6"/>
        <v>100</v>
      </c>
    </row>
    <row r="411" spans="1:9" x14ac:dyDescent="0.2">
      <c r="A411" s="19">
        <v>400</v>
      </c>
      <c r="B411" s="14" t="s">
        <v>312</v>
      </c>
      <c r="C411" s="15" t="s">
        <v>307</v>
      </c>
      <c r="D411" s="15" t="s">
        <v>313</v>
      </c>
      <c r="E411" s="15" t="s">
        <v>311</v>
      </c>
      <c r="F411" s="13">
        <v>0</v>
      </c>
      <c r="G411" s="13">
        <v>58.7</v>
      </c>
      <c r="H411" s="13">
        <v>58.7</v>
      </c>
      <c r="I411" s="13">
        <f t="shared" si="6"/>
        <v>100</v>
      </c>
    </row>
    <row r="412" spans="1:9" ht="25.5" x14ac:dyDescent="0.2">
      <c r="A412" s="19">
        <v>401</v>
      </c>
      <c r="B412" s="14" t="s">
        <v>284</v>
      </c>
      <c r="C412" s="15" t="s">
        <v>307</v>
      </c>
      <c r="D412" s="15" t="s">
        <v>283</v>
      </c>
      <c r="E412" s="15" t="s">
        <v>6</v>
      </c>
      <c r="F412" s="13">
        <v>2130000</v>
      </c>
      <c r="G412" s="13">
        <v>1076440</v>
      </c>
      <c r="H412" s="13">
        <f>+H413+H416+H419</f>
        <v>1076440</v>
      </c>
      <c r="I412" s="13">
        <f t="shared" si="6"/>
        <v>100</v>
      </c>
    </row>
    <row r="413" spans="1:9" ht="38.25" x14ac:dyDescent="0.2">
      <c r="A413" s="19">
        <v>402</v>
      </c>
      <c r="B413" s="14" t="s">
        <v>292</v>
      </c>
      <c r="C413" s="15" t="s">
        <v>307</v>
      </c>
      <c r="D413" s="15" t="s">
        <v>291</v>
      </c>
      <c r="E413" s="15" t="s">
        <v>6</v>
      </c>
      <c r="F413" s="13">
        <v>1260000</v>
      </c>
      <c r="G413" s="13">
        <v>520925.6</v>
      </c>
      <c r="H413" s="13">
        <f>+H414</f>
        <v>520925.6</v>
      </c>
      <c r="I413" s="13">
        <f t="shared" si="6"/>
        <v>100</v>
      </c>
    </row>
    <row r="414" spans="1:9" ht="38.25" x14ac:dyDescent="0.2">
      <c r="A414" s="19">
        <v>403</v>
      </c>
      <c r="B414" s="14" t="s">
        <v>310</v>
      </c>
      <c r="C414" s="15" t="s">
        <v>307</v>
      </c>
      <c r="D414" s="15" t="s">
        <v>291</v>
      </c>
      <c r="E414" s="15" t="s">
        <v>309</v>
      </c>
      <c r="F414" s="13">
        <v>1260000</v>
      </c>
      <c r="G414" s="13">
        <v>520925.6</v>
      </c>
      <c r="H414" s="13">
        <f>+H415</f>
        <v>520925.6</v>
      </c>
      <c r="I414" s="13">
        <f t="shared" si="6"/>
        <v>100</v>
      </c>
    </row>
    <row r="415" spans="1:9" x14ac:dyDescent="0.2">
      <c r="A415" s="19">
        <v>404</v>
      </c>
      <c r="B415" s="14" t="s">
        <v>312</v>
      </c>
      <c r="C415" s="15" t="s">
        <v>307</v>
      </c>
      <c r="D415" s="15" t="s">
        <v>291</v>
      </c>
      <c r="E415" s="15" t="s">
        <v>311</v>
      </c>
      <c r="F415" s="13">
        <v>1260000</v>
      </c>
      <c r="G415" s="13">
        <v>520925.6</v>
      </c>
      <c r="H415" s="13">
        <v>520925.6</v>
      </c>
      <c r="I415" s="13">
        <f t="shared" si="6"/>
        <v>100</v>
      </c>
    </row>
    <row r="416" spans="1:9" ht="51" x14ac:dyDescent="0.2">
      <c r="A416" s="19">
        <v>405</v>
      </c>
      <c r="B416" s="14" t="s">
        <v>316</v>
      </c>
      <c r="C416" s="15" t="s">
        <v>307</v>
      </c>
      <c r="D416" s="15" t="s">
        <v>315</v>
      </c>
      <c r="E416" s="15" t="s">
        <v>6</v>
      </c>
      <c r="F416" s="13">
        <v>700000</v>
      </c>
      <c r="G416" s="13">
        <v>359322.4</v>
      </c>
      <c r="H416" s="13">
        <f>+H417</f>
        <v>359322.4</v>
      </c>
      <c r="I416" s="13">
        <f t="shared" si="6"/>
        <v>100</v>
      </c>
    </row>
    <row r="417" spans="1:9" ht="38.25" x14ac:dyDescent="0.2">
      <c r="A417" s="19">
        <v>406</v>
      </c>
      <c r="B417" s="14" t="s">
        <v>310</v>
      </c>
      <c r="C417" s="15" t="s">
        <v>307</v>
      </c>
      <c r="D417" s="15" t="s">
        <v>315</v>
      </c>
      <c r="E417" s="15" t="s">
        <v>309</v>
      </c>
      <c r="F417" s="13">
        <v>700000</v>
      </c>
      <c r="G417" s="13">
        <v>359322.4</v>
      </c>
      <c r="H417" s="13">
        <f>+H418</f>
        <v>359322.4</v>
      </c>
      <c r="I417" s="13">
        <f t="shared" si="6"/>
        <v>100</v>
      </c>
    </row>
    <row r="418" spans="1:9" x14ac:dyDescent="0.2">
      <c r="A418" s="19">
        <v>407</v>
      </c>
      <c r="B418" s="14" t="s">
        <v>312</v>
      </c>
      <c r="C418" s="15" t="s">
        <v>307</v>
      </c>
      <c r="D418" s="15" t="s">
        <v>315</v>
      </c>
      <c r="E418" s="15" t="s">
        <v>311</v>
      </c>
      <c r="F418" s="13">
        <v>700000</v>
      </c>
      <c r="G418" s="13">
        <v>359322.4</v>
      </c>
      <c r="H418" s="13">
        <v>359322.4</v>
      </c>
      <c r="I418" s="13">
        <f t="shared" si="6"/>
        <v>100</v>
      </c>
    </row>
    <row r="419" spans="1:9" ht="38.25" x14ac:dyDescent="0.2">
      <c r="A419" s="19">
        <v>408</v>
      </c>
      <c r="B419" s="14" t="s">
        <v>300</v>
      </c>
      <c r="C419" s="15" t="s">
        <v>307</v>
      </c>
      <c r="D419" s="15" t="s">
        <v>299</v>
      </c>
      <c r="E419" s="15" t="s">
        <v>6</v>
      </c>
      <c r="F419" s="13">
        <v>170000</v>
      </c>
      <c r="G419" s="13">
        <v>196192</v>
      </c>
      <c r="H419" s="13">
        <f>+H420</f>
        <v>196192</v>
      </c>
      <c r="I419" s="13">
        <f t="shared" si="6"/>
        <v>100</v>
      </c>
    </row>
    <row r="420" spans="1:9" ht="38.25" x14ac:dyDescent="0.2">
      <c r="A420" s="19">
        <v>409</v>
      </c>
      <c r="B420" s="14" t="s">
        <v>310</v>
      </c>
      <c r="C420" s="15" t="s">
        <v>307</v>
      </c>
      <c r="D420" s="15" t="s">
        <v>299</v>
      </c>
      <c r="E420" s="15" t="s">
        <v>309</v>
      </c>
      <c r="F420" s="13">
        <v>170000</v>
      </c>
      <c r="G420" s="13">
        <v>196192</v>
      </c>
      <c r="H420" s="13">
        <f>+H421</f>
        <v>196192</v>
      </c>
      <c r="I420" s="13">
        <f t="shared" si="6"/>
        <v>100</v>
      </c>
    </row>
    <row r="421" spans="1:9" x14ac:dyDescent="0.2">
      <c r="A421" s="19">
        <v>410</v>
      </c>
      <c r="B421" s="14" t="s">
        <v>312</v>
      </c>
      <c r="C421" s="15" t="s">
        <v>307</v>
      </c>
      <c r="D421" s="15" t="s">
        <v>299</v>
      </c>
      <c r="E421" s="15" t="s">
        <v>311</v>
      </c>
      <c r="F421" s="13">
        <v>170000</v>
      </c>
      <c r="G421" s="13">
        <v>196192</v>
      </c>
      <c r="H421" s="13">
        <v>196192</v>
      </c>
      <c r="I421" s="13">
        <f t="shared" si="6"/>
        <v>100</v>
      </c>
    </row>
    <row r="422" spans="1:9" ht="25.5" x14ac:dyDescent="0.2">
      <c r="A422" s="19">
        <v>411</v>
      </c>
      <c r="B422" s="14" t="s">
        <v>60</v>
      </c>
      <c r="C422" s="15" t="s">
        <v>307</v>
      </c>
      <c r="D422" s="15" t="s">
        <v>186</v>
      </c>
      <c r="E422" s="15" t="s">
        <v>6</v>
      </c>
      <c r="F422" s="13">
        <v>11066067.25</v>
      </c>
      <c r="G422" s="13">
        <v>22118928.850000001</v>
      </c>
      <c r="H422" s="13">
        <f>+H423+H426+H429+H432+H435+H443</f>
        <v>18149473.120000001</v>
      </c>
      <c r="I422" s="13">
        <f t="shared" si="6"/>
        <v>82.054032738569987</v>
      </c>
    </row>
    <row r="423" spans="1:9" ht="76.5" x14ac:dyDescent="0.2">
      <c r="A423" s="19">
        <v>412</v>
      </c>
      <c r="B423" s="18" t="s">
        <v>318</v>
      </c>
      <c r="C423" s="15" t="s">
        <v>307</v>
      </c>
      <c r="D423" s="15" t="s">
        <v>317</v>
      </c>
      <c r="E423" s="15" t="s">
        <v>6</v>
      </c>
      <c r="F423" s="13">
        <v>20103</v>
      </c>
      <c r="G423" s="13">
        <v>59105</v>
      </c>
      <c r="H423" s="13">
        <f>+H424</f>
        <v>59105</v>
      </c>
      <c r="I423" s="13">
        <f t="shared" si="6"/>
        <v>100</v>
      </c>
    </row>
    <row r="424" spans="1:9" ht="63.75" x14ac:dyDescent="0.2">
      <c r="A424" s="19">
        <v>413</v>
      </c>
      <c r="B424" s="14" t="s">
        <v>18</v>
      </c>
      <c r="C424" s="15" t="s">
        <v>307</v>
      </c>
      <c r="D424" s="15" t="s">
        <v>317</v>
      </c>
      <c r="E424" s="15" t="s">
        <v>17</v>
      </c>
      <c r="F424" s="13">
        <v>20103</v>
      </c>
      <c r="G424" s="13">
        <v>59105</v>
      </c>
      <c r="H424" s="13">
        <f>+H425</f>
        <v>59105</v>
      </c>
      <c r="I424" s="13">
        <f t="shared" si="6"/>
        <v>100</v>
      </c>
    </row>
    <row r="425" spans="1:9" ht="25.5" x14ac:dyDescent="0.2">
      <c r="A425" s="19">
        <v>414</v>
      </c>
      <c r="B425" s="14" t="s">
        <v>20</v>
      </c>
      <c r="C425" s="15" t="s">
        <v>307</v>
      </c>
      <c r="D425" s="15" t="s">
        <v>317</v>
      </c>
      <c r="E425" s="15" t="s">
        <v>19</v>
      </c>
      <c r="F425" s="13">
        <v>20103</v>
      </c>
      <c r="G425" s="13">
        <v>59105</v>
      </c>
      <c r="H425" s="13">
        <v>59105</v>
      </c>
      <c r="I425" s="13">
        <f t="shared" si="6"/>
        <v>100</v>
      </c>
    </row>
    <row r="426" spans="1:9" ht="76.5" x14ac:dyDescent="0.2">
      <c r="A426" s="19">
        <v>415</v>
      </c>
      <c r="B426" s="18" t="s">
        <v>320</v>
      </c>
      <c r="C426" s="15" t="s">
        <v>307</v>
      </c>
      <c r="D426" s="15" t="s">
        <v>319</v>
      </c>
      <c r="E426" s="15" t="s">
        <v>6</v>
      </c>
      <c r="F426" s="13">
        <v>0</v>
      </c>
      <c r="G426" s="13">
        <v>8615</v>
      </c>
      <c r="H426" s="13">
        <f>+H427</f>
        <v>8615</v>
      </c>
      <c r="I426" s="13">
        <f t="shared" si="6"/>
        <v>100</v>
      </c>
    </row>
    <row r="427" spans="1:9" ht="63.75" x14ac:dyDescent="0.2">
      <c r="A427" s="19">
        <v>416</v>
      </c>
      <c r="B427" s="14" t="s">
        <v>18</v>
      </c>
      <c r="C427" s="15" t="s">
        <v>307</v>
      </c>
      <c r="D427" s="15" t="s">
        <v>319</v>
      </c>
      <c r="E427" s="15" t="s">
        <v>17</v>
      </c>
      <c r="F427" s="13">
        <v>0</v>
      </c>
      <c r="G427" s="13">
        <v>8615</v>
      </c>
      <c r="H427" s="13">
        <f>+H428</f>
        <v>8615</v>
      </c>
      <c r="I427" s="13">
        <f t="shared" si="6"/>
        <v>100</v>
      </c>
    </row>
    <row r="428" spans="1:9" ht="25.5" x14ac:dyDescent="0.2">
      <c r="A428" s="19">
        <v>417</v>
      </c>
      <c r="B428" s="14" t="s">
        <v>20</v>
      </c>
      <c r="C428" s="15" t="s">
        <v>307</v>
      </c>
      <c r="D428" s="15" t="s">
        <v>319</v>
      </c>
      <c r="E428" s="15" t="s">
        <v>19</v>
      </c>
      <c r="F428" s="13">
        <v>0</v>
      </c>
      <c r="G428" s="13">
        <v>8615</v>
      </c>
      <c r="H428" s="13">
        <v>8615</v>
      </c>
      <c r="I428" s="13">
        <f t="shared" si="6"/>
        <v>100</v>
      </c>
    </row>
    <row r="429" spans="1:9" ht="38.25" x14ac:dyDescent="0.2">
      <c r="A429" s="19">
        <v>418</v>
      </c>
      <c r="B429" s="14" t="s">
        <v>322</v>
      </c>
      <c r="C429" s="15" t="s">
        <v>307</v>
      </c>
      <c r="D429" s="15" t="s">
        <v>321</v>
      </c>
      <c r="E429" s="15" t="s">
        <v>6</v>
      </c>
      <c r="F429" s="13">
        <v>0</v>
      </c>
      <c r="G429" s="13">
        <v>2288500</v>
      </c>
      <c r="H429" s="13">
        <f>+H430</f>
        <v>2288500</v>
      </c>
      <c r="I429" s="13">
        <f t="shared" si="6"/>
        <v>100</v>
      </c>
    </row>
    <row r="430" spans="1:9" ht="25.5" x14ac:dyDescent="0.2">
      <c r="A430" s="19">
        <v>419</v>
      </c>
      <c r="B430" s="14" t="s">
        <v>30</v>
      </c>
      <c r="C430" s="15" t="s">
        <v>307</v>
      </c>
      <c r="D430" s="15" t="s">
        <v>321</v>
      </c>
      <c r="E430" s="15" t="s">
        <v>29</v>
      </c>
      <c r="F430" s="13">
        <v>0</v>
      </c>
      <c r="G430" s="13">
        <v>2288500</v>
      </c>
      <c r="H430" s="13">
        <f>+H431</f>
        <v>2288500</v>
      </c>
      <c r="I430" s="13">
        <f t="shared" si="6"/>
        <v>100</v>
      </c>
    </row>
    <row r="431" spans="1:9" ht="25.5" x14ac:dyDescent="0.2">
      <c r="A431" s="19">
        <v>420</v>
      </c>
      <c r="B431" s="14" t="s">
        <v>32</v>
      </c>
      <c r="C431" s="15" t="s">
        <v>307</v>
      </c>
      <c r="D431" s="15" t="s">
        <v>321</v>
      </c>
      <c r="E431" s="15" t="s">
        <v>31</v>
      </c>
      <c r="F431" s="13">
        <v>0</v>
      </c>
      <c r="G431" s="13">
        <v>2288500</v>
      </c>
      <c r="H431" s="13">
        <v>2288500</v>
      </c>
      <c r="I431" s="13">
        <f t="shared" si="6"/>
        <v>100</v>
      </c>
    </row>
    <row r="432" spans="1:9" ht="140.25" x14ac:dyDescent="0.2">
      <c r="A432" s="19">
        <v>421</v>
      </c>
      <c r="B432" s="18" t="s">
        <v>324</v>
      </c>
      <c r="C432" s="15" t="s">
        <v>307</v>
      </c>
      <c r="D432" s="15" t="s">
        <v>323</v>
      </c>
      <c r="E432" s="15" t="s">
        <v>6</v>
      </c>
      <c r="F432" s="13">
        <v>0</v>
      </c>
      <c r="G432" s="13">
        <v>8600000</v>
      </c>
      <c r="H432" s="13">
        <f>+H433</f>
        <v>4671500</v>
      </c>
      <c r="I432" s="13">
        <f t="shared" si="6"/>
        <v>54.319767441860463</v>
      </c>
    </row>
    <row r="433" spans="1:9" ht="25.5" x14ac:dyDescent="0.2">
      <c r="A433" s="19">
        <v>422</v>
      </c>
      <c r="B433" s="14" t="s">
        <v>30</v>
      </c>
      <c r="C433" s="15" t="s">
        <v>307</v>
      </c>
      <c r="D433" s="15" t="s">
        <v>323</v>
      </c>
      <c r="E433" s="15" t="s">
        <v>29</v>
      </c>
      <c r="F433" s="13">
        <v>0</v>
      </c>
      <c r="G433" s="13">
        <v>8600000</v>
      </c>
      <c r="H433" s="13">
        <f>+H434</f>
        <v>4671500</v>
      </c>
      <c r="I433" s="13">
        <f t="shared" si="6"/>
        <v>54.319767441860463</v>
      </c>
    </row>
    <row r="434" spans="1:9" ht="25.5" x14ac:dyDescent="0.2">
      <c r="A434" s="19">
        <v>423</v>
      </c>
      <c r="B434" s="14" t="s">
        <v>32</v>
      </c>
      <c r="C434" s="15" t="s">
        <v>307</v>
      </c>
      <c r="D434" s="15" t="s">
        <v>323</v>
      </c>
      <c r="E434" s="15" t="s">
        <v>31</v>
      </c>
      <c r="F434" s="13">
        <v>0</v>
      </c>
      <c r="G434" s="13">
        <v>8600000</v>
      </c>
      <c r="H434" s="13">
        <v>4671500</v>
      </c>
      <c r="I434" s="13">
        <f t="shared" si="6"/>
        <v>54.319767441860463</v>
      </c>
    </row>
    <row r="435" spans="1:9" ht="63.75" x14ac:dyDescent="0.2">
      <c r="A435" s="19">
        <v>424</v>
      </c>
      <c r="B435" s="14" t="s">
        <v>326</v>
      </c>
      <c r="C435" s="15" t="s">
        <v>307</v>
      </c>
      <c r="D435" s="15" t="s">
        <v>325</v>
      </c>
      <c r="E435" s="15" t="s">
        <v>6</v>
      </c>
      <c r="F435" s="13">
        <v>10921864.25</v>
      </c>
      <c r="G435" s="13">
        <v>11038609.140000001</v>
      </c>
      <c r="H435" s="13">
        <f>+H436+H439+H441</f>
        <v>10997653.41</v>
      </c>
      <c r="I435" s="13">
        <f t="shared" si="6"/>
        <v>99.628977441989576</v>
      </c>
    </row>
    <row r="436" spans="1:9" ht="63.75" x14ac:dyDescent="0.2">
      <c r="A436" s="19">
        <v>425</v>
      </c>
      <c r="B436" s="14" t="s">
        <v>18</v>
      </c>
      <c r="C436" s="15" t="s">
        <v>307</v>
      </c>
      <c r="D436" s="15" t="s">
        <v>325</v>
      </c>
      <c r="E436" s="15" t="s">
        <v>17</v>
      </c>
      <c r="F436" s="13">
        <v>8919000</v>
      </c>
      <c r="G436" s="13">
        <v>9108454.8900000006</v>
      </c>
      <c r="H436" s="13">
        <f>+H437+H438</f>
        <v>9102160.4700000007</v>
      </c>
      <c r="I436" s="13">
        <f t="shared" si="6"/>
        <v>99.930894755740511</v>
      </c>
    </row>
    <row r="437" spans="1:9" x14ac:dyDescent="0.2">
      <c r="A437" s="19">
        <v>426</v>
      </c>
      <c r="B437" s="14" t="s">
        <v>126</v>
      </c>
      <c r="C437" s="15" t="s">
        <v>307</v>
      </c>
      <c r="D437" s="15" t="s">
        <v>325</v>
      </c>
      <c r="E437" s="15" t="s">
        <v>125</v>
      </c>
      <c r="F437" s="13">
        <v>8353039</v>
      </c>
      <c r="G437" s="13">
        <v>8521966.8900000006</v>
      </c>
      <c r="H437" s="13">
        <v>8515672.5500000007</v>
      </c>
      <c r="I437" s="13">
        <f t="shared" si="6"/>
        <v>99.926139820991494</v>
      </c>
    </row>
    <row r="438" spans="1:9" ht="25.5" x14ac:dyDescent="0.2">
      <c r="A438" s="19">
        <v>427</v>
      </c>
      <c r="B438" s="14" t="s">
        <v>20</v>
      </c>
      <c r="C438" s="15" t="s">
        <v>307</v>
      </c>
      <c r="D438" s="15" t="s">
        <v>325</v>
      </c>
      <c r="E438" s="15" t="s">
        <v>19</v>
      </c>
      <c r="F438" s="13">
        <v>565961</v>
      </c>
      <c r="G438" s="13">
        <v>586488</v>
      </c>
      <c r="H438" s="13">
        <v>586487.92000000004</v>
      </c>
      <c r="I438" s="13">
        <f t="shared" si="6"/>
        <v>99.999986359482222</v>
      </c>
    </row>
    <row r="439" spans="1:9" ht="25.5" x14ac:dyDescent="0.2">
      <c r="A439" s="19">
        <v>428</v>
      </c>
      <c r="B439" s="14" t="s">
        <v>30</v>
      </c>
      <c r="C439" s="15" t="s">
        <v>307</v>
      </c>
      <c r="D439" s="15" t="s">
        <v>325</v>
      </c>
      <c r="E439" s="15" t="s">
        <v>29</v>
      </c>
      <c r="F439" s="13">
        <v>1757544.25</v>
      </c>
      <c r="G439" s="13">
        <v>1752124.25</v>
      </c>
      <c r="H439" s="13">
        <f>+H440</f>
        <v>1717462.94</v>
      </c>
      <c r="I439" s="13">
        <f t="shared" si="6"/>
        <v>98.021755021083692</v>
      </c>
    </row>
    <row r="440" spans="1:9" ht="25.5" x14ac:dyDescent="0.2">
      <c r="A440" s="19">
        <v>429</v>
      </c>
      <c r="B440" s="14" t="s">
        <v>32</v>
      </c>
      <c r="C440" s="15" t="s">
        <v>307</v>
      </c>
      <c r="D440" s="15" t="s">
        <v>325</v>
      </c>
      <c r="E440" s="15" t="s">
        <v>31</v>
      </c>
      <c r="F440" s="13">
        <v>1757544.25</v>
      </c>
      <c r="G440" s="13">
        <v>1752124.25</v>
      </c>
      <c r="H440" s="13">
        <v>1717462.94</v>
      </c>
      <c r="I440" s="13">
        <f t="shared" si="6"/>
        <v>98.021755021083692</v>
      </c>
    </row>
    <row r="441" spans="1:9" x14ac:dyDescent="0.2">
      <c r="A441" s="19">
        <v>430</v>
      </c>
      <c r="B441" s="14" t="s">
        <v>50</v>
      </c>
      <c r="C441" s="15" t="s">
        <v>307</v>
      </c>
      <c r="D441" s="15" t="s">
        <v>325</v>
      </c>
      <c r="E441" s="15" t="s">
        <v>49</v>
      </c>
      <c r="F441" s="13">
        <v>245320</v>
      </c>
      <c r="G441" s="13">
        <v>178030</v>
      </c>
      <c r="H441" s="13">
        <f>+H442</f>
        <v>178030</v>
      </c>
      <c r="I441" s="13">
        <f t="shared" si="6"/>
        <v>100</v>
      </c>
    </row>
    <row r="442" spans="1:9" x14ac:dyDescent="0.2">
      <c r="A442" s="19">
        <v>431</v>
      </c>
      <c r="B442" s="14" t="s">
        <v>54</v>
      </c>
      <c r="C442" s="15" t="s">
        <v>307</v>
      </c>
      <c r="D442" s="15" t="s">
        <v>325</v>
      </c>
      <c r="E442" s="15" t="s">
        <v>53</v>
      </c>
      <c r="F442" s="13">
        <v>245320</v>
      </c>
      <c r="G442" s="13">
        <v>178030</v>
      </c>
      <c r="H442" s="13">
        <v>178030</v>
      </c>
      <c r="I442" s="13">
        <f t="shared" si="6"/>
        <v>100</v>
      </c>
    </row>
    <row r="443" spans="1:9" ht="140.25" x14ac:dyDescent="0.2">
      <c r="A443" s="19">
        <v>432</v>
      </c>
      <c r="B443" s="18" t="s">
        <v>328</v>
      </c>
      <c r="C443" s="15" t="s">
        <v>307</v>
      </c>
      <c r="D443" s="15" t="s">
        <v>327</v>
      </c>
      <c r="E443" s="15" t="s">
        <v>6</v>
      </c>
      <c r="F443" s="13">
        <v>124100</v>
      </c>
      <c r="G443" s="13">
        <v>124099.71</v>
      </c>
      <c r="H443" s="13">
        <f>+H444</f>
        <v>124099.71</v>
      </c>
      <c r="I443" s="13">
        <f t="shared" si="6"/>
        <v>100</v>
      </c>
    </row>
    <row r="444" spans="1:9" ht="25.5" x14ac:dyDescent="0.2">
      <c r="A444" s="19">
        <v>433</v>
      </c>
      <c r="B444" s="14" t="s">
        <v>30</v>
      </c>
      <c r="C444" s="15" t="s">
        <v>307</v>
      </c>
      <c r="D444" s="15" t="s">
        <v>327</v>
      </c>
      <c r="E444" s="15" t="s">
        <v>29</v>
      </c>
      <c r="F444" s="13">
        <v>124100</v>
      </c>
      <c r="G444" s="13">
        <v>124099.71</v>
      </c>
      <c r="H444" s="13">
        <f>+H445</f>
        <v>124099.71</v>
      </c>
      <c r="I444" s="13">
        <f t="shared" si="6"/>
        <v>100</v>
      </c>
    </row>
    <row r="445" spans="1:9" ht="25.5" x14ac:dyDescent="0.2">
      <c r="A445" s="19">
        <v>434</v>
      </c>
      <c r="B445" s="14" t="s">
        <v>32</v>
      </c>
      <c r="C445" s="15" t="s">
        <v>307</v>
      </c>
      <c r="D445" s="15" t="s">
        <v>327</v>
      </c>
      <c r="E445" s="15" t="s">
        <v>31</v>
      </c>
      <c r="F445" s="13">
        <v>124100</v>
      </c>
      <c r="G445" s="13">
        <v>124099.71</v>
      </c>
      <c r="H445" s="13">
        <v>124099.71</v>
      </c>
      <c r="I445" s="13">
        <f t="shared" si="6"/>
        <v>100</v>
      </c>
    </row>
    <row r="446" spans="1:9" ht="63.75" x14ac:dyDescent="0.2">
      <c r="A446" s="19">
        <v>435</v>
      </c>
      <c r="B446" s="14" t="s">
        <v>169</v>
      </c>
      <c r="C446" s="15" t="s">
        <v>307</v>
      </c>
      <c r="D446" s="15" t="s">
        <v>168</v>
      </c>
      <c r="E446" s="15" t="s">
        <v>6</v>
      </c>
      <c r="F446" s="13">
        <v>124000</v>
      </c>
      <c r="G446" s="13">
        <v>461057.9</v>
      </c>
      <c r="H446" s="13">
        <f>+H447</f>
        <v>461057.9</v>
      </c>
      <c r="I446" s="13">
        <f t="shared" si="6"/>
        <v>100</v>
      </c>
    </row>
    <row r="447" spans="1:9" ht="38.25" x14ac:dyDescent="0.2">
      <c r="A447" s="19">
        <v>436</v>
      </c>
      <c r="B447" s="14" t="s">
        <v>171</v>
      </c>
      <c r="C447" s="15" t="s">
        <v>307</v>
      </c>
      <c r="D447" s="15" t="s">
        <v>170</v>
      </c>
      <c r="E447" s="15" t="s">
        <v>6</v>
      </c>
      <c r="F447" s="13">
        <v>124000</v>
      </c>
      <c r="G447" s="13">
        <v>461057.9</v>
      </c>
      <c r="H447" s="13">
        <f>+H448+H451+H454</f>
        <v>461057.9</v>
      </c>
      <c r="I447" s="13">
        <f t="shared" si="6"/>
        <v>100</v>
      </c>
    </row>
    <row r="448" spans="1:9" ht="76.5" x14ac:dyDescent="0.2">
      <c r="A448" s="19">
        <v>437</v>
      </c>
      <c r="B448" s="18" t="s">
        <v>330</v>
      </c>
      <c r="C448" s="15" t="s">
        <v>307</v>
      </c>
      <c r="D448" s="15" t="s">
        <v>329</v>
      </c>
      <c r="E448" s="15" t="s">
        <v>6</v>
      </c>
      <c r="F448" s="13">
        <v>124000</v>
      </c>
      <c r="G448" s="13">
        <v>124000</v>
      </c>
      <c r="H448" s="13">
        <f>+H449</f>
        <v>124000</v>
      </c>
      <c r="I448" s="13">
        <f t="shared" si="6"/>
        <v>100</v>
      </c>
    </row>
    <row r="449" spans="1:9" ht="38.25" x14ac:dyDescent="0.2">
      <c r="A449" s="19">
        <v>438</v>
      </c>
      <c r="B449" s="14" t="s">
        <v>310</v>
      </c>
      <c r="C449" s="15" t="s">
        <v>307</v>
      </c>
      <c r="D449" s="15" t="s">
        <v>329</v>
      </c>
      <c r="E449" s="15" t="s">
        <v>309</v>
      </c>
      <c r="F449" s="13">
        <v>124000</v>
      </c>
      <c r="G449" s="13">
        <v>124000</v>
      </c>
      <c r="H449" s="13">
        <f>+H450</f>
        <v>124000</v>
      </c>
      <c r="I449" s="13">
        <f t="shared" si="6"/>
        <v>100</v>
      </c>
    </row>
    <row r="450" spans="1:9" x14ac:dyDescent="0.2">
      <c r="A450" s="19">
        <v>439</v>
      </c>
      <c r="B450" s="14" t="s">
        <v>312</v>
      </c>
      <c r="C450" s="15" t="s">
        <v>307</v>
      </c>
      <c r="D450" s="15" t="s">
        <v>329</v>
      </c>
      <c r="E450" s="15" t="s">
        <v>311</v>
      </c>
      <c r="F450" s="13">
        <v>124000</v>
      </c>
      <c r="G450" s="13">
        <v>124000</v>
      </c>
      <c r="H450" s="13">
        <v>124000</v>
      </c>
      <c r="I450" s="13">
        <f t="shared" si="6"/>
        <v>100</v>
      </c>
    </row>
    <row r="451" spans="1:9" ht="51" x14ac:dyDescent="0.2">
      <c r="A451" s="19">
        <v>440</v>
      </c>
      <c r="B451" s="14" t="s">
        <v>332</v>
      </c>
      <c r="C451" s="15" t="s">
        <v>307</v>
      </c>
      <c r="D451" s="15" t="s">
        <v>331</v>
      </c>
      <c r="E451" s="15" t="s">
        <v>6</v>
      </c>
      <c r="F451" s="13">
        <v>0</v>
      </c>
      <c r="G451" s="13">
        <v>121082.9</v>
      </c>
      <c r="H451" s="13">
        <f>+H452</f>
        <v>121082.9</v>
      </c>
      <c r="I451" s="13">
        <f t="shared" si="6"/>
        <v>100</v>
      </c>
    </row>
    <row r="452" spans="1:9" ht="38.25" x14ac:dyDescent="0.2">
      <c r="A452" s="19">
        <v>441</v>
      </c>
      <c r="B452" s="14" t="s">
        <v>310</v>
      </c>
      <c r="C452" s="15" t="s">
        <v>307</v>
      </c>
      <c r="D452" s="15" t="s">
        <v>331</v>
      </c>
      <c r="E452" s="15" t="s">
        <v>309</v>
      </c>
      <c r="F452" s="13">
        <v>0</v>
      </c>
      <c r="G452" s="13">
        <v>121082.9</v>
      </c>
      <c r="H452" s="13">
        <f>+H453</f>
        <v>121082.9</v>
      </c>
      <c r="I452" s="13">
        <f t="shared" si="6"/>
        <v>100</v>
      </c>
    </row>
    <row r="453" spans="1:9" x14ac:dyDescent="0.2">
      <c r="A453" s="19">
        <v>442</v>
      </c>
      <c r="B453" s="14" t="s">
        <v>312</v>
      </c>
      <c r="C453" s="15" t="s">
        <v>307</v>
      </c>
      <c r="D453" s="15" t="s">
        <v>331</v>
      </c>
      <c r="E453" s="15" t="s">
        <v>311</v>
      </c>
      <c r="F453" s="13">
        <v>0</v>
      </c>
      <c r="G453" s="13">
        <v>121082.9</v>
      </c>
      <c r="H453" s="13">
        <v>121082.9</v>
      </c>
      <c r="I453" s="13">
        <f t="shared" si="6"/>
        <v>100</v>
      </c>
    </row>
    <row r="454" spans="1:9" ht="51" x14ac:dyDescent="0.2">
      <c r="A454" s="19">
        <v>443</v>
      </c>
      <c r="B454" s="14" t="s">
        <v>334</v>
      </c>
      <c r="C454" s="15" t="s">
        <v>307</v>
      </c>
      <c r="D454" s="15" t="s">
        <v>333</v>
      </c>
      <c r="E454" s="15" t="s">
        <v>6</v>
      </c>
      <c r="F454" s="13">
        <v>0</v>
      </c>
      <c r="G454" s="13">
        <v>215975</v>
      </c>
      <c r="H454" s="13">
        <f>+H455</f>
        <v>215975</v>
      </c>
      <c r="I454" s="13">
        <f t="shared" si="6"/>
        <v>100</v>
      </c>
    </row>
    <row r="455" spans="1:9" ht="38.25" x14ac:dyDescent="0.2">
      <c r="A455" s="19">
        <v>444</v>
      </c>
      <c r="B455" s="14" t="s">
        <v>310</v>
      </c>
      <c r="C455" s="15" t="s">
        <v>307</v>
      </c>
      <c r="D455" s="15" t="s">
        <v>333</v>
      </c>
      <c r="E455" s="15" t="s">
        <v>309</v>
      </c>
      <c r="F455" s="13">
        <v>0</v>
      </c>
      <c r="G455" s="13">
        <v>215975</v>
      </c>
      <c r="H455" s="13">
        <f>+H456</f>
        <v>215975</v>
      </c>
      <c r="I455" s="13">
        <f t="shared" si="6"/>
        <v>100</v>
      </c>
    </row>
    <row r="456" spans="1:9" x14ac:dyDescent="0.2">
      <c r="A456" s="19">
        <v>445</v>
      </c>
      <c r="B456" s="14" t="s">
        <v>312</v>
      </c>
      <c r="C456" s="15" t="s">
        <v>307</v>
      </c>
      <c r="D456" s="15" t="s">
        <v>333</v>
      </c>
      <c r="E456" s="15" t="s">
        <v>311</v>
      </c>
      <c r="F456" s="13">
        <v>0</v>
      </c>
      <c r="G456" s="13">
        <v>215975</v>
      </c>
      <c r="H456" s="13">
        <v>215975</v>
      </c>
      <c r="I456" s="13">
        <f t="shared" si="6"/>
        <v>100</v>
      </c>
    </row>
    <row r="457" spans="1:9" x14ac:dyDescent="0.2">
      <c r="A457" s="19">
        <v>446</v>
      </c>
      <c r="B457" s="14" t="s">
        <v>336</v>
      </c>
      <c r="C457" s="15" t="s">
        <v>335</v>
      </c>
      <c r="D457" s="15" t="s">
        <v>6</v>
      </c>
      <c r="E457" s="15" t="s">
        <v>6</v>
      </c>
      <c r="F457" s="13">
        <v>526417987.49000001</v>
      </c>
      <c r="G457" s="13">
        <v>626465045.97000003</v>
      </c>
      <c r="H457" s="13">
        <f>+H458+H513+H670+H810</f>
        <v>613502991.47000003</v>
      </c>
      <c r="I457" s="13">
        <f t="shared" si="6"/>
        <v>97.930921352534526</v>
      </c>
    </row>
    <row r="458" spans="1:9" x14ac:dyDescent="0.2">
      <c r="A458" s="19">
        <v>447</v>
      </c>
      <c r="B458" s="14" t="s">
        <v>338</v>
      </c>
      <c r="C458" s="15" t="s">
        <v>337</v>
      </c>
      <c r="D458" s="15" t="s">
        <v>6</v>
      </c>
      <c r="E458" s="15" t="s">
        <v>6</v>
      </c>
      <c r="F458" s="13">
        <v>194004126.30000001</v>
      </c>
      <c r="G458" s="13">
        <v>268871758.66000003</v>
      </c>
      <c r="H458" s="13">
        <f>+H459</f>
        <v>263454407.67000002</v>
      </c>
      <c r="I458" s="13">
        <f t="shared" si="6"/>
        <v>97.985154328963759</v>
      </c>
    </row>
    <row r="459" spans="1:9" ht="38.25" x14ac:dyDescent="0.2">
      <c r="A459" s="19">
        <v>448</v>
      </c>
      <c r="B459" s="14" t="s">
        <v>340</v>
      </c>
      <c r="C459" s="15" t="s">
        <v>337</v>
      </c>
      <c r="D459" s="15" t="s">
        <v>339</v>
      </c>
      <c r="E459" s="15" t="s">
        <v>6</v>
      </c>
      <c r="F459" s="13">
        <v>194004126.30000001</v>
      </c>
      <c r="G459" s="13">
        <v>268871758.66000003</v>
      </c>
      <c r="H459" s="13">
        <f>+H460</f>
        <v>263454407.67000002</v>
      </c>
      <c r="I459" s="13">
        <f t="shared" si="6"/>
        <v>97.985154328963759</v>
      </c>
    </row>
    <row r="460" spans="1:9" ht="25.5" x14ac:dyDescent="0.2">
      <c r="A460" s="19">
        <v>449</v>
      </c>
      <c r="B460" s="14" t="s">
        <v>342</v>
      </c>
      <c r="C460" s="15" t="s">
        <v>337</v>
      </c>
      <c r="D460" s="15" t="s">
        <v>341</v>
      </c>
      <c r="E460" s="15" t="s">
        <v>6</v>
      </c>
      <c r="F460" s="13">
        <v>194004126.30000001</v>
      </c>
      <c r="G460" s="13">
        <v>268871758.66000003</v>
      </c>
      <c r="H460" s="13">
        <f>+H461+H465+H469+H472+H476+H480+H483+H486+H490+H493+H497+H500+H503+H507+H510</f>
        <v>263454407.67000002</v>
      </c>
      <c r="I460" s="13">
        <f t="shared" si="6"/>
        <v>97.985154328963759</v>
      </c>
    </row>
    <row r="461" spans="1:9" ht="76.5" x14ac:dyDescent="0.2">
      <c r="A461" s="19">
        <v>450</v>
      </c>
      <c r="B461" s="18" t="s">
        <v>344</v>
      </c>
      <c r="C461" s="15" t="s">
        <v>337</v>
      </c>
      <c r="D461" s="15" t="s">
        <v>343</v>
      </c>
      <c r="E461" s="15" t="s">
        <v>6</v>
      </c>
      <c r="F461" s="13">
        <v>3320100</v>
      </c>
      <c r="G461" s="13">
        <v>3611844.66</v>
      </c>
      <c r="H461" s="13">
        <f>+H462</f>
        <v>3580935.35</v>
      </c>
      <c r="I461" s="13">
        <f t="shared" ref="I461:I524" si="7">+H461/G461*100</f>
        <v>99.144223716420839</v>
      </c>
    </row>
    <row r="462" spans="1:9" ht="38.25" x14ac:dyDescent="0.2">
      <c r="A462" s="19">
        <v>451</v>
      </c>
      <c r="B462" s="14" t="s">
        <v>310</v>
      </c>
      <c r="C462" s="15" t="s">
        <v>337</v>
      </c>
      <c r="D462" s="15" t="s">
        <v>343</v>
      </c>
      <c r="E462" s="15" t="s">
        <v>309</v>
      </c>
      <c r="F462" s="13">
        <v>3320100</v>
      </c>
      <c r="G462" s="13">
        <v>3611844.66</v>
      </c>
      <c r="H462" s="13">
        <f>+H463+H464</f>
        <v>3580935.35</v>
      </c>
      <c r="I462" s="13">
        <f t="shared" si="7"/>
        <v>99.144223716420839</v>
      </c>
    </row>
    <row r="463" spans="1:9" x14ac:dyDescent="0.2">
      <c r="A463" s="19">
        <v>452</v>
      </c>
      <c r="B463" s="14" t="s">
        <v>346</v>
      </c>
      <c r="C463" s="15" t="s">
        <v>337</v>
      </c>
      <c r="D463" s="15" t="s">
        <v>343</v>
      </c>
      <c r="E463" s="15" t="s">
        <v>345</v>
      </c>
      <c r="F463" s="13">
        <v>2799300</v>
      </c>
      <c r="G463" s="13">
        <v>3066932.66</v>
      </c>
      <c r="H463" s="13">
        <v>3051341.75</v>
      </c>
      <c r="I463" s="13">
        <f t="shared" si="7"/>
        <v>99.491644854047763</v>
      </c>
    </row>
    <row r="464" spans="1:9" x14ac:dyDescent="0.2">
      <c r="A464" s="19">
        <v>453</v>
      </c>
      <c r="B464" s="14" t="s">
        <v>312</v>
      </c>
      <c r="C464" s="15" t="s">
        <v>337</v>
      </c>
      <c r="D464" s="15" t="s">
        <v>343</v>
      </c>
      <c r="E464" s="15" t="s">
        <v>311</v>
      </c>
      <c r="F464" s="13">
        <v>520800</v>
      </c>
      <c r="G464" s="13">
        <v>544912</v>
      </c>
      <c r="H464" s="13">
        <v>529593.59999999998</v>
      </c>
      <c r="I464" s="13">
        <f t="shared" si="7"/>
        <v>97.188830490060781</v>
      </c>
    </row>
    <row r="465" spans="1:9" ht="76.5" x14ac:dyDescent="0.2">
      <c r="A465" s="19">
        <v>454</v>
      </c>
      <c r="B465" s="18" t="s">
        <v>348</v>
      </c>
      <c r="C465" s="15" t="s">
        <v>337</v>
      </c>
      <c r="D465" s="15" t="s">
        <v>347</v>
      </c>
      <c r="E465" s="15" t="s">
        <v>6</v>
      </c>
      <c r="F465" s="13">
        <v>0</v>
      </c>
      <c r="G465" s="13">
        <v>214270</v>
      </c>
      <c r="H465" s="13">
        <f>+H466</f>
        <v>201323.34</v>
      </c>
      <c r="I465" s="13">
        <f t="shared" si="7"/>
        <v>93.957782237364071</v>
      </c>
    </row>
    <row r="466" spans="1:9" ht="38.25" x14ac:dyDescent="0.2">
      <c r="A466" s="19">
        <v>455</v>
      </c>
      <c r="B466" s="14" t="s">
        <v>310</v>
      </c>
      <c r="C466" s="15" t="s">
        <v>337</v>
      </c>
      <c r="D466" s="15" t="s">
        <v>347</v>
      </c>
      <c r="E466" s="15" t="s">
        <v>309</v>
      </c>
      <c r="F466" s="13">
        <v>0</v>
      </c>
      <c r="G466" s="13">
        <v>214270</v>
      </c>
      <c r="H466" s="13">
        <f>+H467+H468</f>
        <v>201323.34</v>
      </c>
      <c r="I466" s="13">
        <f t="shared" si="7"/>
        <v>93.957782237364071</v>
      </c>
    </row>
    <row r="467" spans="1:9" x14ac:dyDescent="0.2">
      <c r="A467" s="19">
        <v>456</v>
      </c>
      <c r="B467" s="14" t="s">
        <v>346</v>
      </c>
      <c r="C467" s="15" t="s">
        <v>337</v>
      </c>
      <c r="D467" s="15" t="s">
        <v>347</v>
      </c>
      <c r="E467" s="15" t="s">
        <v>345</v>
      </c>
      <c r="F467" s="13">
        <v>0</v>
      </c>
      <c r="G467" s="13">
        <v>189774</v>
      </c>
      <c r="H467" s="13">
        <v>189773.41</v>
      </c>
      <c r="I467" s="13">
        <f t="shared" si="7"/>
        <v>99.999689103881465</v>
      </c>
    </row>
    <row r="468" spans="1:9" x14ac:dyDescent="0.2">
      <c r="A468" s="19">
        <v>457</v>
      </c>
      <c r="B468" s="14" t="s">
        <v>312</v>
      </c>
      <c r="C468" s="15" t="s">
        <v>337</v>
      </c>
      <c r="D468" s="15" t="s">
        <v>347</v>
      </c>
      <c r="E468" s="15" t="s">
        <v>311</v>
      </c>
      <c r="F468" s="13">
        <v>0</v>
      </c>
      <c r="G468" s="13">
        <v>24496</v>
      </c>
      <c r="H468" s="13">
        <v>11549.93</v>
      </c>
      <c r="I468" s="13">
        <f t="shared" si="7"/>
        <v>47.150269431743958</v>
      </c>
    </row>
    <row r="469" spans="1:9" ht="51" x14ac:dyDescent="0.2">
      <c r="A469" s="19">
        <v>458</v>
      </c>
      <c r="B469" s="14" t="s">
        <v>350</v>
      </c>
      <c r="C469" s="15" t="s">
        <v>337</v>
      </c>
      <c r="D469" s="15" t="s">
        <v>349</v>
      </c>
      <c r="E469" s="15" t="s">
        <v>6</v>
      </c>
      <c r="F469" s="13">
        <v>0</v>
      </c>
      <c r="G469" s="13">
        <v>1630800</v>
      </c>
      <c r="H469" s="13">
        <f>+H470</f>
        <v>1630800</v>
      </c>
      <c r="I469" s="13">
        <f t="shared" si="7"/>
        <v>100</v>
      </c>
    </row>
    <row r="470" spans="1:9" ht="38.25" x14ac:dyDescent="0.2">
      <c r="A470" s="19">
        <v>459</v>
      </c>
      <c r="B470" s="14" t="s">
        <v>310</v>
      </c>
      <c r="C470" s="15" t="s">
        <v>337</v>
      </c>
      <c r="D470" s="15" t="s">
        <v>349</v>
      </c>
      <c r="E470" s="15" t="s">
        <v>309</v>
      </c>
      <c r="F470" s="13">
        <v>0</v>
      </c>
      <c r="G470" s="13">
        <v>1630800</v>
      </c>
      <c r="H470" s="13">
        <f>+H471</f>
        <v>1630800</v>
      </c>
      <c r="I470" s="13">
        <f t="shared" si="7"/>
        <v>100</v>
      </c>
    </row>
    <row r="471" spans="1:9" x14ac:dyDescent="0.2">
      <c r="A471" s="19">
        <v>460</v>
      </c>
      <c r="B471" s="14" t="s">
        <v>346</v>
      </c>
      <c r="C471" s="15" t="s">
        <v>337</v>
      </c>
      <c r="D471" s="15" t="s">
        <v>349</v>
      </c>
      <c r="E471" s="15" t="s">
        <v>345</v>
      </c>
      <c r="F471" s="13">
        <v>0</v>
      </c>
      <c r="G471" s="13">
        <v>1630800</v>
      </c>
      <c r="H471" s="13">
        <v>1630800</v>
      </c>
      <c r="I471" s="13">
        <f t="shared" si="7"/>
        <v>100</v>
      </c>
    </row>
    <row r="472" spans="1:9" ht="140.25" x14ac:dyDescent="0.2">
      <c r="A472" s="19">
        <v>461</v>
      </c>
      <c r="B472" s="18" t="s">
        <v>352</v>
      </c>
      <c r="C472" s="15" t="s">
        <v>337</v>
      </c>
      <c r="D472" s="15" t="s">
        <v>351</v>
      </c>
      <c r="E472" s="15" t="s">
        <v>6</v>
      </c>
      <c r="F472" s="13">
        <v>0</v>
      </c>
      <c r="G472" s="13">
        <v>36141800</v>
      </c>
      <c r="H472" s="13">
        <f>+H473</f>
        <v>36141800</v>
      </c>
      <c r="I472" s="13">
        <f t="shared" si="7"/>
        <v>100</v>
      </c>
    </row>
    <row r="473" spans="1:9" ht="38.25" x14ac:dyDescent="0.2">
      <c r="A473" s="19">
        <v>462</v>
      </c>
      <c r="B473" s="14" t="s">
        <v>310</v>
      </c>
      <c r="C473" s="15" t="s">
        <v>337</v>
      </c>
      <c r="D473" s="15" t="s">
        <v>351</v>
      </c>
      <c r="E473" s="15" t="s">
        <v>309</v>
      </c>
      <c r="F473" s="13">
        <v>0</v>
      </c>
      <c r="G473" s="13">
        <v>36141800</v>
      </c>
      <c r="H473" s="13">
        <f>+H474+H475</f>
        <v>36141800</v>
      </c>
      <c r="I473" s="13">
        <f t="shared" si="7"/>
        <v>100</v>
      </c>
    </row>
    <row r="474" spans="1:9" x14ac:dyDescent="0.2">
      <c r="A474" s="19">
        <v>463</v>
      </c>
      <c r="B474" s="14" t="s">
        <v>346</v>
      </c>
      <c r="C474" s="15" t="s">
        <v>337</v>
      </c>
      <c r="D474" s="15" t="s">
        <v>351</v>
      </c>
      <c r="E474" s="15" t="s">
        <v>345</v>
      </c>
      <c r="F474" s="13">
        <v>0</v>
      </c>
      <c r="G474" s="13">
        <v>241800</v>
      </c>
      <c r="H474" s="13">
        <v>241800</v>
      </c>
      <c r="I474" s="13">
        <f t="shared" si="7"/>
        <v>100</v>
      </c>
    </row>
    <row r="475" spans="1:9" x14ac:dyDescent="0.2">
      <c r="A475" s="19">
        <v>464</v>
      </c>
      <c r="B475" s="14" t="s">
        <v>312</v>
      </c>
      <c r="C475" s="15" t="s">
        <v>337</v>
      </c>
      <c r="D475" s="15" t="s">
        <v>351</v>
      </c>
      <c r="E475" s="15" t="s">
        <v>311</v>
      </c>
      <c r="F475" s="13">
        <v>0</v>
      </c>
      <c r="G475" s="13">
        <v>35900000</v>
      </c>
      <c r="H475" s="13">
        <v>35900000</v>
      </c>
      <c r="I475" s="13">
        <f t="shared" si="7"/>
        <v>100</v>
      </c>
    </row>
    <row r="476" spans="1:9" ht="51" x14ac:dyDescent="0.2">
      <c r="A476" s="19">
        <v>465</v>
      </c>
      <c r="B476" s="14" t="s">
        <v>354</v>
      </c>
      <c r="C476" s="15" t="s">
        <v>337</v>
      </c>
      <c r="D476" s="15" t="s">
        <v>353</v>
      </c>
      <c r="E476" s="15" t="s">
        <v>6</v>
      </c>
      <c r="F476" s="13">
        <v>40559864</v>
      </c>
      <c r="G476" s="13">
        <v>22400456</v>
      </c>
      <c r="H476" s="13">
        <f>+H477</f>
        <v>22399694</v>
      </c>
      <c r="I476" s="13">
        <f t="shared" si="7"/>
        <v>99.996598283534937</v>
      </c>
    </row>
    <row r="477" spans="1:9" ht="38.25" x14ac:dyDescent="0.2">
      <c r="A477" s="19">
        <v>466</v>
      </c>
      <c r="B477" s="14" t="s">
        <v>310</v>
      </c>
      <c r="C477" s="15" t="s">
        <v>337</v>
      </c>
      <c r="D477" s="15" t="s">
        <v>353</v>
      </c>
      <c r="E477" s="15" t="s">
        <v>309</v>
      </c>
      <c r="F477" s="13">
        <v>40559864</v>
      </c>
      <c r="G477" s="13">
        <v>22400456</v>
      </c>
      <c r="H477" s="13">
        <f>+H478+H479</f>
        <v>22399694</v>
      </c>
      <c r="I477" s="13">
        <f t="shared" si="7"/>
        <v>99.996598283534937</v>
      </c>
    </row>
    <row r="478" spans="1:9" x14ac:dyDescent="0.2">
      <c r="A478" s="19">
        <v>467</v>
      </c>
      <c r="B478" s="14" t="s">
        <v>346</v>
      </c>
      <c r="C478" s="15" t="s">
        <v>337</v>
      </c>
      <c r="D478" s="15" t="s">
        <v>353</v>
      </c>
      <c r="E478" s="15" t="s">
        <v>345</v>
      </c>
      <c r="F478" s="13">
        <v>40559864</v>
      </c>
      <c r="G478" s="13">
        <v>21188480</v>
      </c>
      <c r="H478" s="13">
        <v>21187718</v>
      </c>
      <c r="I478" s="13">
        <f t="shared" si="7"/>
        <v>99.996403706164855</v>
      </c>
    </row>
    <row r="479" spans="1:9" x14ac:dyDescent="0.2">
      <c r="A479" s="19">
        <v>468</v>
      </c>
      <c r="B479" s="14" t="s">
        <v>312</v>
      </c>
      <c r="C479" s="15" t="s">
        <v>337</v>
      </c>
      <c r="D479" s="15" t="s">
        <v>353</v>
      </c>
      <c r="E479" s="15" t="s">
        <v>311</v>
      </c>
      <c r="F479" s="13">
        <v>0</v>
      </c>
      <c r="G479" s="13">
        <v>1211976</v>
      </c>
      <c r="H479" s="13">
        <v>1211976</v>
      </c>
      <c r="I479" s="13">
        <f t="shared" si="7"/>
        <v>100</v>
      </c>
    </row>
    <row r="480" spans="1:9" ht="63.75" x14ac:dyDescent="0.2">
      <c r="A480" s="19">
        <v>469</v>
      </c>
      <c r="B480" s="14" t="s">
        <v>356</v>
      </c>
      <c r="C480" s="15" t="s">
        <v>337</v>
      </c>
      <c r="D480" s="15" t="s">
        <v>355</v>
      </c>
      <c r="E480" s="15" t="s">
        <v>6</v>
      </c>
      <c r="F480" s="13">
        <v>0</v>
      </c>
      <c r="G480" s="13">
        <v>30358759</v>
      </c>
      <c r="H480" s="13">
        <f>+H481</f>
        <v>29500000</v>
      </c>
      <c r="I480" s="13">
        <f t="shared" si="7"/>
        <v>97.171297416999153</v>
      </c>
    </row>
    <row r="481" spans="1:9" ht="38.25" x14ac:dyDescent="0.2">
      <c r="A481" s="19">
        <v>470</v>
      </c>
      <c r="B481" s="14" t="s">
        <v>310</v>
      </c>
      <c r="C481" s="15" t="s">
        <v>337</v>
      </c>
      <c r="D481" s="15" t="s">
        <v>355</v>
      </c>
      <c r="E481" s="15" t="s">
        <v>309</v>
      </c>
      <c r="F481" s="13">
        <v>0</v>
      </c>
      <c r="G481" s="13">
        <v>30358759</v>
      </c>
      <c r="H481" s="13">
        <f>+H482</f>
        <v>29500000</v>
      </c>
      <c r="I481" s="13">
        <f t="shared" si="7"/>
        <v>97.171297416999153</v>
      </c>
    </row>
    <row r="482" spans="1:9" x14ac:dyDescent="0.2">
      <c r="A482" s="19">
        <v>471</v>
      </c>
      <c r="B482" s="14" t="s">
        <v>312</v>
      </c>
      <c r="C482" s="15" t="s">
        <v>337</v>
      </c>
      <c r="D482" s="15" t="s">
        <v>355</v>
      </c>
      <c r="E482" s="15" t="s">
        <v>311</v>
      </c>
      <c r="F482" s="13">
        <v>0</v>
      </c>
      <c r="G482" s="13">
        <v>30358759</v>
      </c>
      <c r="H482" s="13">
        <v>29500000</v>
      </c>
      <c r="I482" s="13">
        <f t="shared" si="7"/>
        <v>97.171297416999153</v>
      </c>
    </row>
    <row r="483" spans="1:9" ht="76.5" x14ac:dyDescent="0.2">
      <c r="A483" s="19">
        <v>472</v>
      </c>
      <c r="B483" s="18" t="s">
        <v>358</v>
      </c>
      <c r="C483" s="15" t="s">
        <v>337</v>
      </c>
      <c r="D483" s="15" t="s">
        <v>357</v>
      </c>
      <c r="E483" s="15" t="s">
        <v>6</v>
      </c>
      <c r="F483" s="13">
        <v>0</v>
      </c>
      <c r="G483" s="13">
        <v>7154300</v>
      </c>
      <c r="H483" s="13">
        <f>+H484</f>
        <v>6447199.1600000001</v>
      </c>
      <c r="I483" s="13">
        <f t="shared" si="7"/>
        <v>90.116421732384723</v>
      </c>
    </row>
    <row r="484" spans="1:9" ht="38.25" x14ac:dyDescent="0.2">
      <c r="A484" s="19">
        <v>473</v>
      </c>
      <c r="B484" s="14" t="s">
        <v>310</v>
      </c>
      <c r="C484" s="15" t="s">
        <v>337</v>
      </c>
      <c r="D484" s="15" t="s">
        <v>357</v>
      </c>
      <c r="E484" s="15" t="s">
        <v>309</v>
      </c>
      <c r="F484" s="13">
        <v>0</v>
      </c>
      <c r="G484" s="13">
        <v>7154300</v>
      </c>
      <c r="H484" s="13">
        <f>+H485</f>
        <v>6447199.1600000001</v>
      </c>
      <c r="I484" s="13">
        <f t="shared" si="7"/>
        <v>90.116421732384723</v>
      </c>
    </row>
    <row r="485" spans="1:9" x14ac:dyDescent="0.2">
      <c r="A485" s="19">
        <v>474</v>
      </c>
      <c r="B485" s="14" t="s">
        <v>346</v>
      </c>
      <c r="C485" s="15" t="s">
        <v>337</v>
      </c>
      <c r="D485" s="15" t="s">
        <v>357</v>
      </c>
      <c r="E485" s="15" t="s">
        <v>345</v>
      </c>
      <c r="F485" s="13">
        <v>0</v>
      </c>
      <c r="G485" s="13">
        <v>7154300</v>
      </c>
      <c r="H485" s="13">
        <v>6447199.1600000001</v>
      </c>
      <c r="I485" s="13">
        <f t="shared" si="7"/>
        <v>90.116421732384723</v>
      </c>
    </row>
    <row r="486" spans="1:9" ht="102" x14ac:dyDescent="0.2">
      <c r="A486" s="19">
        <v>475</v>
      </c>
      <c r="B486" s="18" t="s">
        <v>360</v>
      </c>
      <c r="C486" s="15" t="s">
        <v>337</v>
      </c>
      <c r="D486" s="15" t="s">
        <v>359</v>
      </c>
      <c r="E486" s="15" t="s">
        <v>6</v>
      </c>
      <c r="F486" s="13">
        <v>88633900</v>
      </c>
      <c r="G486" s="13">
        <v>83678100</v>
      </c>
      <c r="H486" s="13">
        <f>+H487</f>
        <v>83673526.519999996</v>
      </c>
      <c r="I486" s="13">
        <f t="shared" si="7"/>
        <v>99.994534436130834</v>
      </c>
    </row>
    <row r="487" spans="1:9" ht="38.25" x14ac:dyDescent="0.2">
      <c r="A487" s="19">
        <v>476</v>
      </c>
      <c r="B487" s="14" t="s">
        <v>310</v>
      </c>
      <c r="C487" s="15" t="s">
        <v>337</v>
      </c>
      <c r="D487" s="15" t="s">
        <v>359</v>
      </c>
      <c r="E487" s="15" t="s">
        <v>309</v>
      </c>
      <c r="F487" s="13">
        <v>88633900</v>
      </c>
      <c r="G487" s="13">
        <v>83678100</v>
      </c>
      <c r="H487" s="13">
        <f>+H488+H489</f>
        <v>83673526.519999996</v>
      </c>
      <c r="I487" s="13">
        <f t="shared" si="7"/>
        <v>99.994534436130834</v>
      </c>
    </row>
    <row r="488" spans="1:9" x14ac:dyDescent="0.2">
      <c r="A488" s="19">
        <v>477</v>
      </c>
      <c r="B488" s="14" t="s">
        <v>346</v>
      </c>
      <c r="C488" s="15" t="s">
        <v>337</v>
      </c>
      <c r="D488" s="15" t="s">
        <v>359</v>
      </c>
      <c r="E488" s="15" t="s">
        <v>345</v>
      </c>
      <c r="F488" s="13">
        <v>74199568</v>
      </c>
      <c r="G488" s="13">
        <v>83678100</v>
      </c>
      <c r="H488" s="13">
        <v>83673526.519999996</v>
      </c>
      <c r="I488" s="13">
        <f t="shared" si="7"/>
        <v>99.994534436130834</v>
      </c>
    </row>
    <row r="489" spans="1:9" x14ac:dyDescent="0.2">
      <c r="A489" s="19">
        <v>478</v>
      </c>
      <c r="B489" s="14" t="s">
        <v>312</v>
      </c>
      <c r="C489" s="15" t="s">
        <v>337</v>
      </c>
      <c r="D489" s="15" t="s">
        <v>359</v>
      </c>
      <c r="E489" s="15" t="s">
        <v>311</v>
      </c>
      <c r="F489" s="13">
        <v>14434332</v>
      </c>
      <c r="G489" s="13">
        <v>0</v>
      </c>
      <c r="H489" s="13">
        <v>0</v>
      </c>
      <c r="I489" s="13">
        <v>0</v>
      </c>
    </row>
    <row r="490" spans="1:9" ht="76.5" x14ac:dyDescent="0.2">
      <c r="A490" s="19">
        <v>479</v>
      </c>
      <c r="B490" s="18" t="s">
        <v>362</v>
      </c>
      <c r="C490" s="15" t="s">
        <v>337</v>
      </c>
      <c r="D490" s="15" t="s">
        <v>361</v>
      </c>
      <c r="E490" s="15" t="s">
        <v>6</v>
      </c>
      <c r="F490" s="13">
        <v>0</v>
      </c>
      <c r="G490" s="13">
        <v>3947300</v>
      </c>
      <c r="H490" s="13">
        <f>+H491</f>
        <v>3418118.81</v>
      </c>
      <c r="I490" s="13">
        <f t="shared" si="7"/>
        <v>86.593844146631866</v>
      </c>
    </row>
    <row r="491" spans="1:9" ht="38.25" x14ac:dyDescent="0.2">
      <c r="A491" s="19">
        <v>480</v>
      </c>
      <c r="B491" s="14" t="s">
        <v>310</v>
      </c>
      <c r="C491" s="15" t="s">
        <v>337</v>
      </c>
      <c r="D491" s="15" t="s">
        <v>361</v>
      </c>
      <c r="E491" s="15" t="s">
        <v>309</v>
      </c>
      <c r="F491" s="13">
        <v>0</v>
      </c>
      <c r="G491" s="13">
        <v>3947300</v>
      </c>
      <c r="H491" s="13">
        <f>+H492</f>
        <v>3418118.81</v>
      </c>
      <c r="I491" s="13">
        <f t="shared" si="7"/>
        <v>86.593844146631866</v>
      </c>
    </row>
    <row r="492" spans="1:9" x14ac:dyDescent="0.2">
      <c r="A492" s="19">
        <v>481</v>
      </c>
      <c r="B492" s="14" t="s">
        <v>346</v>
      </c>
      <c r="C492" s="15" t="s">
        <v>337</v>
      </c>
      <c r="D492" s="15" t="s">
        <v>361</v>
      </c>
      <c r="E492" s="15" t="s">
        <v>345</v>
      </c>
      <c r="F492" s="13">
        <v>0</v>
      </c>
      <c r="G492" s="13">
        <v>3947300</v>
      </c>
      <c r="H492" s="13">
        <v>3418118.81</v>
      </c>
      <c r="I492" s="13">
        <f t="shared" si="7"/>
        <v>86.593844146631866</v>
      </c>
    </row>
    <row r="493" spans="1:9" ht="51" x14ac:dyDescent="0.2">
      <c r="A493" s="19">
        <v>482</v>
      </c>
      <c r="B493" s="14" t="s">
        <v>364</v>
      </c>
      <c r="C493" s="15" t="s">
        <v>337</v>
      </c>
      <c r="D493" s="15" t="s">
        <v>363</v>
      </c>
      <c r="E493" s="15" t="s">
        <v>6</v>
      </c>
      <c r="F493" s="13">
        <v>37404959</v>
      </c>
      <c r="G493" s="13">
        <v>60622481.399999999</v>
      </c>
      <c r="H493" s="13">
        <f>+H494</f>
        <v>57396511.350000001</v>
      </c>
      <c r="I493" s="13">
        <f t="shared" si="7"/>
        <v>94.67859121649218</v>
      </c>
    </row>
    <row r="494" spans="1:9" ht="38.25" x14ac:dyDescent="0.2">
      <c r="A494" s="19">
        <v>483</v>
      </c>
      <c r="B494" s="14" t="s">
        <v>310</v>
      </c>
      <c r="C494" s="15" t="s">
        <v>337</v>
      </c>
      <c r="D494" s="15" t="s">
        <v>363</v>
      </c>
      <c r="E494" s="15" t="s">
        <v>309</v>
      </c>
      <c r="F494" s="13">
        <v>37404959</v>
      </c>
      <c r="G494" s="13">
        <v>60622481.399999999</v>
      </c>
      <c r="H494" s="13">
        <f>+H495+H496</f>
        <v>57396511.350000001</v>
      </c>
      <c r="I494" s="13">
        <f t="shared" si="7"/>
        <v>94.67859121649218</v>
      </c>
    </row>
    <row r="495" spans="1:9" x14ac:dyDescent="0.2">
      <c r="A495" s="19">
        <v>484</v>
      </c>
      <c r="B495" s="14" t="s">
        <v>346</v>
      </c>
      <c r="C495" s="15" t="s">
        <v>337</v>
      </c>
      <c r="D495" s="15" t="s">
        <v>363</v>
      </c>
      <c r="E495" s="15" t="s">
        <v>345</v>
      </c>
      <c r="F495" s="13">
        <v>14825956</v>
      </c>
      <c r="G495" s="13">
        <v>41052430.700000003</v>
      </c>
      <c r="H495" s="13">
        <v>40766832.850000001</v>
      </c>
      <c r="I495" s="13">
        <f t="shared" si="7"/>
        <v>99.304309525330979</v>
      </c>
    </row>
    <row r="496" spans="1:9" x14ac:dyDescent="0.2">
      <c r="A496" s="19">
        <v>485</v>
      </c>
      <c r="B496" s="14" t="s">
        <v>312</v>
      </c>
      <c r="C496" s="15" t="s">
        <v>337</v>
      </c>
      <c r="D496" s="15" t="s">
        <v>363</v>
      </c>
      <c r="E496" s="15" t="s">
        <v>311</v>
      </c>
      <c r="F496" s="13">
        <v>22579003</v>
      </c>
      <c r="G496" s="13">
        <v>19570050.699999999</v>
      </c>
      <c r="H496" s="13">
        <v>16629678.5</v>
      </c>
      <c r="I496" s="13">
        <f t="shared" si="7"/>
        <v>84.975142655097983</v>
      </c>
    </row>
    <row r="497" spans="1:9" ht="89.25" x14ac:dyDescent="0.2">
      <c r="A497" s="19">
        <v>486</v>
      </c>
      <c r="B497" s="18" t="s">
        <v>366</v>
      </c>
      <c r="C497" s="15" t="s">
        <v>337</v>
      </c>
      <c r="D497" s="15" t="s">
        <v>365</v>
      </c>
      <c r="E497" s="15" t="s">
        <v>6</v>
      </c>
      <c r="F497" s="13">
        <v>6240.3</v>
      </c>
      <c r="G497" s="13">
        <v>8106.6</v>
      </c>
      <c r="H497" s="13">
        <f>+H498</f>
        <v>6440.65</v>
      </c>
      <c r="I497" s="13">
        <f t="shared" si="7"/>
        <v>79.449460933066874</v>
      </c>
    </row>
    <row r="498" spans="1:9" ht="38.25" x14ac:dyDescent="0.2">
      <c r="A498" s="19">
        <v>487</v>
      </c>
      <c r="B498" s="14" t="s">
        <v>310</v>
      </c>
      <c r="C498" s="15" t="s">
        <v>337</v>
      </c>
      <c r="D498" s="15" t="s">
        <v>365</v>
      </c>
      <c r="E498" s="15" t="s">
        <v>309</v>
      </c>
      <c r="F498" s="13">
        <v>6240.3</v>
      </c>
      <c r="G498" s="13">
        <v>8106.6</v>
      </c>
      <c r="H498" s="13">
        <f>+H499</f>
        <v>6440.65</v>
      </c>
      <c r="I498" s="13">
        <f t="shared" si="7"/>
        <v>79.449460933066874</v>
      </c>
    </row>
    <row r="499" spans="1:9" x14ac:dyDescent="0.2">
      <c r="A499" s="19">
        <v>488</v>
      </c>
      <c r="B499" s="14" t="s">
        <v>346</v>
      </c>
      <c r="C499" s="15" t="s">
        <v>337</v>
      </c>
      <c r="D499" s="15" t="s">
        <v>365</v>
      </c>
      <c r="E499" s="15" t="s">
        <v>345</v>
      </c>
      <c r="F499" s="13">
        <v>6240.3</v>
      </c>
      <c r="G499" s="13">
        <v>8106.6</v>
      </c>
      <c r="H499" s="13">
        <v>6440.65</v>
      </c>
      <c r="I499" s="13">
        <f t="shared" si="7"/>
        <v>79.449460933066874</v>
      </c>
    </row>
    <row r="500" spans="1:9" ht="38.25" x14ac:dyDescent="0.2">
      <c r="A500" s="19">
        <v>489</v>
      </c>
      <c r="B500" s="14" t="s">
        <v>368</v>
      </c>
      <c r="C500" s="15" t="s">
        <v>337</v>
      </c>
      <c r="D500" s="15" t="s">
        <v>367</v>
      </c>
      <c r="E500" s="15" t="s">
        <v>6</v>
      </c>
      <c r="F500" s="13">
        <v>22807</v>
      </c>
      <c r="G500" s="13">
        <v>33723</v>
      </c>
      <c r="H500" s="13">
        <f>+H501</f>
        <v>33723</v>
      </c>
      <c r="I500" s="13">
        <f t="shared" si="7"/>
        <v>100</v>
      </c>
    </row>
    <row r="501" spans="1:9" ht="38.25" x14ac:dyDescent="0.2">
      <c r="A501" s="19">
        <v>490</v>
      </c>
      <c r="B501" s="14" t="s">
        <v>310</v>
      </c>
      <c r="C501" s="15" t="s">
        <v>337</v>
      </c>
      <c r="D501" s="15" t="s">
        <v>367</v>
      </c>
      <c r="E501" s="15" t="s">
        <v>309</v>
      </c>
      <c r="F501" s="13">
        <v>22807</v>
      </c>
      <c r="G501" s="13">
        <v>33723</v>
      </c>
      <c r="H501" s="13">
        <f>+H502</f>
        <v>33723</v>
      </c>
      <c r="I501" s="13">
        <f t="shared" si="7"/>
        <v>100</v>
      </c>
    </row>
    <row r="502" spans="1:9" x14ac:dyDescent="0.2">
      <c r="A502" s="19">
        <v>491</v>
      </c>
      <c r="B502" s="14" t="s">
        <v>346</v>
      </c>
      <c r="C502" s="15" t="s">
        <v>337</v>
      </c>
      <c r="D502" s="15" t="s">
        <v>367</v>
      </c>
      <c r="E502" s="15" t="s">
        <v>345</v>
      </c>
      <c r="F502" s="13">
        <v>22807</v>
      </c>
      <c r="G502" s="13">
        <v>33723</v>
      </c>
      <c r="H502" s="13">
        <v>33723</v>
      </c>
      <c r="I502" s="13">
        <f t="shared" si="7"/>
        <v>100</v>
      </c>
    </row>
    <row r="503" spans="1:9" ht="63.75" x14ac:dyDescent="0.2">
      <c r="A503" s="19">
        <v>492</v>
      </c>
      <c r="B503" s="14" t="s">
        <v>370</v>
      </c>
      <c r="C503" s="15" t="s">
        <v>337</v>
      </c>
      <c r="D503" s="15" t="s">
        <v>369</v>
      </c>
      <c r="E503" s="15" t="s">
        <v>6</v>
      </c>
      <c r="F503" s="13">
        <v>24056256</v>
      </c>
      <c r="G503" s="13">
        <v>18809143</v>
      </c>
      <c r="H503" s="13">
        <f>+H504</f>
        <v>18809143</v>
      </c>
      <c r="I503" s="13">
        <f t="shared" si="7"/>
        <v>100</v>
      </c>
    </row>
    <row r="504" spans="1:9" ht="38.25" x14ac:dyDescent="0.2">
      <c r="A504" s="19">
        <v>493</v>
      </c>
      <c r="B504" s="14" t="s">
        <v>310</v>
      </c>
      <c r="C504" s="15" t="s">
        <v>337</v>
      </c>
      <c r="D504" s="15" t="s">
        <v>369</v>
      </c>
      <c r="E504" s="15" t="s">
        <v>309</v>
      </c>
      <c r="F504" s="13">
        <v>24056256</v>
      </c>
      <c r="G504" s="13">
        <v>18809143</v>
      </c>
      <c r="H504" s="13">
        <f>+H505+H506</f>
        <v>18809143</v>
      </c>
      <c r="I504" s="13">
        <f t="shared" si="7"/>
        <v>100</v>
      </c>
    </row>
    <row r="505" spans="1:9" x14ac:dyDescent="0.2">
      <c r="A505" s="19">
        <v>494</v>
      </c>
      <c r="B505" s="14" t="s">
        <v>346</v>
      </c>
      <c r="C505" s="15" t="s">
        <v>337</v>
      </c>
      <c r="D505" s="15" t="s">
        <v>369</v>
      </c>
      <c r="E505" s="15" t="s">
        <v>345</v>
      </c>
      <c r="F505" s="13">
        <v>19256000</v>
      </c>
      <c r="G505" s="13">
        <v>17889603</v>
      </c>
      <c r="H505" s="13">
        <v>17889603</v>
      </c>
      <c r="I505" s="13">
        <f t="shared" si="7"/>
        <v>100</v>
      </c>
    </row>
    <row r="506" spans="1:9" x14ac:dyDescent="0.2">
      <c r="A506" s="19">
        <v>495</v>
      </c>
      <c r="B506" s="14" t="s">
        <v>312</v>
      </c>
      <c r="C506" s="15" t="s">
        <v>337</v>
      </c>
      <c r="D506" s="15" t="s">
        <v>369</v>
      </c>
      <c r="E506" s="15" t="s">
        <v>311</v>
      </c>
      <c r="F506" s="13">
        <v>4800256</v>
      </c>
      <c r="G506" s="13">
        <v>919540</v>
      </c>
      <c r="H506" s="13">
        <v>919540</v>
      </c>
      <c r="I506" s="13">
        <f t="shared" si="7"/>
        <v>100</v>
      </c>
    </row>
    <row r="507" spans="1:9" ht="140.25" x14ac:dyDescent="0.2">
      <c r="A507" s="19">
        <v>496</v>
      </c>
      <c r="B507" s="18" t="s">
        <v>372</v>
      </c>
      <c r="C507" s="15" t="s">
        <v>337</v>
      </c>
      <c r="D507" s="15" t="s">
        <v>371</v>
      </c>
      <c r="E507" s="15" t="s">
        <v>6</v>
      </c>
      <c r="F507" s="13">
        <v>0</v>
      </c>
      <c r="G507" s="13">
        <v>221202</v>
      </c>
      <c r="H507" s="13">
        <f>+H508</f>
        <v>181010.34</v>
      </c>
      <c r="I507" s="13">
        <f t="shared" si="7"/>
        <v>81.83033607291074</v>
      </c>
    </row>
    <row r="508" spans="1:9" ht="38.25" x14ac:dyDescent="0.2">
      <c r="A508" s="19">
        <v>497</v>
      </c>
      <c r="B508" s="14" t="s">
        <v>310</v>
      </c>
      <c r="C508" s="15" t="s">
        <v>337</v>
      </c>
      <c r="D508" s="15" t="s">
        <v>371</v>
      </c>
      <c r="E508" s="15" t="s">
        <v>309</v>
      </c>
      <c r="F508" s="13">
        <v>0</v>
      </c>
      <c r="G508" s="13">
        <v>221202</v>
      </c>
      <c r="H508" s="13">
        <f>+H509</f>
        <v>181010.34</v>
      </c>
      <c r="I508" s="13">
        <f t="shared" si="7"/>
        <v>81.83033607291074</v>
      </c>
    </row>
    <row r="509" spans="1:9" x14ac:dyDescent="0.2">
      <c r="A509" s="19">
        <v>498</v>
      </c>
      <c r="B509" s="14" t="s">
        <v>346</v>
      </c>
      <c r="C509" s="15" t="s">
        <v>337</v>
      </c>
      <c r="D509" s="15" t="s">
        <v>371</v>
      </c>
      <c r="E509" s="15" t="s">
        <v>345</v>
      </c>
      <c r="F509" s="13">
        <v>0</v>
      </c>
      <c r="G509" s="13">
        <v>221202</v>
      </c>
      <c r="H509" s="13">
        <v>181010.34</v>
      </c>
      <c r="I509" s="13">
        <f t="shared" si="7"/>
        <v>81.83033607291074</v>
      </c>
    </row>
    <row r="510" spans="1:9" ht="76.5" x14ac:dyDescent="0.2">
      <c r="A510" s="19">
        <v>499</v>
      </c>
      <c r="B510" s="18" t="s">
        <v>374</v>
      </c>
      <c r="C510" s="15" t="s">
        <v>337</v>
      </c>
      <c r="D510" s="15" t="s">
        <v>373</v>
      </c>
      <c r="E510" s="15" t="s">
        <v>6</v>
      </c>
      <c r="F510" s="13">
        <v>0</v>
      </c>
      <c r="G510" s="13">
        <v>39473</v>
      </c>
      <c r="H510" s="13">
        <f>+H511</f>
        <v>34182.15</v>
      </c>
      <c r="I510" s="13">
        <f t="shared" si="7"/>
        <v>86.596281002204051</v>
      </c>
    </row>
    <row r="511" spans="1:9" ht="38.25" x14ac:dyDescent="0.2">
      <c r="A511" s="19">
        <v>500</v>
      </c>
      <c r="B511" s="14" t="s">
        <v>310</v>
      </c>
      <c r="C511" s="15" t="s">
        <v>337</v>
      </c>
      <c r="D511" s="15" t="s">
        <v>373</v>
      </c>
      <c r="E511" s="15" t="s">
        <v>309</v>
      </c>
      <c r="F511" s="13">
        <v>0</v>
      </c>
      <c r="G511" s="13">
        <v>39473</v>
      </c>
      <c r="H511" s="13">
        <f>+H512</f>
        <v>34182.15</v>
      </c>
      <c r="I511" s="13">
        <f t="shared" si="7"/>
        <v>86.596281002204051</v>
      </c>
    </row>
    <row r="512" spans="1:9" x14ac:dyDescent="0.2">
      <c r="A512" s="19">
        <v>501</v>
      </c>
      <c r="B512" s="14" t="s">
        <v>346</v>
      </c>
      <c r="C512" s="15" t="s">
        <v>337</v>
      </c>
      <c r="D512" s="15" t="s">
        <v>373</v>
      </c>
      <c r="E512" s="15" t="s">
        <v>345</v>
      </c>
      <c r="F512" s="13">
        <v>0</v>
      </c>
      <c r="G512" s="13">
        <v>39473</v>
      </c>
      <c r="H512" s="13">
        <v>34182.15</v>
      </c>
      <c r="I512" s="13">
        <f t="shared" si="7"/>
        <v>86.596281002204051</v>
      </c>
    </row>
    <row r="513" spans="1:9" x14ac:dyDescent="0.2">
      <c r="A513" s="19">
        <v>502</v>
      </c>
      <c r="B513" s="14" t="s">
        <v>376</v>
      </c>
      <c r="C513" s="15" t="s">
        <v>375</v>
      </c>
      <c r="D513" s="15" t="s">
        <v>6</v>
      </c>
      <c r="E513" s="15" t="s">
        <v>6</v>
      </c>
      <c r="F513" s="13">
        <v>278765745.66000003</v>
      </c>
      <c r="G513" s="13">
        <v>292700689.49000001</v>
      </c>
      <c r="H513" s="13">
        <f>+H514+H578+H584+H613</f>
        <v>290574322.75</v>
      </c>
      <c r="I513" s="13">
        <f t="shared" si="7"/>
        <v>99.273535452306248</v>
      </c>
    </row>
    <row r="514" spans="1:9" ht="38.25" x14ac:dyDescent="0.2">
      <c r="A514" s="19">
        <v>503</v>
      </c>
      <c r="B514" s="14" t="s">
        <v>340</v>
      </c>
      <c r="C514" s="15" t="s">
        <v>375</v>
      </c>
      <c r="D514" s="15" t="s">
        <v>339</v>
      </c>
      <c r="E514" s="15" t="s">
        <v>6</v>
      </c>
      <c r="F514" s="13">
        <v>239732023</v>
      </c>
      <c r="G514" s="13">
        <v>249431871.50999999</v>
      </c>
      <c r="H514" s="13">
        <f>+H515+H574</f>
        <v>247329710.03999999</v>
      </c>
      <c r="I514" s="13">
        <f t="shared" si="7"/>
        <v>99.15722018310089</v>
      </c>
    </row>
    <row r="515" spans="1:9" ht="25.5" x14ac:dyDescent="0.2">
      <c r="A515" s="19">
        <v>504</v>
      </c>
      <c r="B515" s="14" t="s">
        <v>342</v>
      </c>
      <c r="C515" s="15" t="s">
        <v>375</v>
      </c>
      <c r="D515" s="15" t="s">
        <v>341</v>
      </c>
      <c r="E515" s="15" t="s">
        <v>6</v>
      </c>
      <c r="F515" s="13">
        <v>239728023</v>
      </c>
      <c r="G515" s="13">
        <v>249427871.50999999</v>
      </c>
      <c r="H515" s="13">
        <f>+H516+H520+H524+H527+H530+H534+H538+H542+H546+H550+H554+H557+H561+H564+H567+H571</f>
        <v>247325710.03999999</v>
      </c>
      <c r="I515" s="13">
        <f t="shared" si="7"/>
        <v>99.157206667693615</v>
      </c>
    </row>
    <row r="516" spans="1:9" ht="76.5" x14ac:dyDescent="0.2">
      <c r="A516" s="19">
        <v>505</v>
      </c>
      <c r="B516" s="18" t="s">
        <v>344</v>
      </c>
      <c r="C516" s="15" t="s">
        <v>375</v>
      </c>
      <c r="D516" s="15" t="s">
        <v>343</v>
      </c>
      <c r="E516" s="15" t="s">
        <v>6</v>
      </c>
      <c r="F516" s="13">
        <v>2808381</v>
      </c>
      <c r="G516" s="13">
        <v>6040801.5300000003</v>
      </c>
      <c r="H516" s="13">
        <f>+H517</f>
        <v>6016154.0199999996</v>
      </c>
      <c r="I516" s="13">
        <f t="shared" si="7"/>
        <v>99.591982787754318</v>
      </c>
    </row>
    <row r="517" spans="1:9" ht="38.25" x14ac:dyDescent="0.2">
      <c r="A517" s="19">
        <v>506</v>
      </c>
      <c r="B517" s="14" t="s">
        <v>310</v>
      </c>
      <c r="C517" s="15" t="s">
        <v>375</v>
      </c>
      <c r="D517" s="15" t="s">
        <v>343</v>
      </c>
      <c r="E517" s="15" t="s">
        <v>309</v>
      </c>
      <c r="F517" s="13">
        <v>2808381</v>
      </c>
      <c r="G517" s="13">
        <v>6040801.5300000003</v>
      </c>
      <c r="H517" s="13">
        <f>+H518+H519</f>
        <v>6016154.0199999996</v>
      </c>
      <c r="I517" s="13">
        <f t="shared" si="7"/>
        <v>99.591982787754318</v>
      </c>
    </row>
    <row r="518" spans="1:9" x14ac:dyDescent="0.2">
      <c r="A518" s="19">
        <v>507</v>
      </c>
      <c r="B518" s="14" t="s">
        <v>346</v>
      </c>
      <c r="C518" s="15" t="s">
        <v>375</v>
      </c>
      <c r="D518" s="15" t="s">
        <v>343</v>
      </c>
      <c r="E518" s="15" t="s">
        <v>345</v>
      </c>
      <c r="F518" s="13">
        <v>1897581</v>
      </c>
      <c r="G518" s="13">
        <v>3728495.09</v>
      </c>
      <c r="H518" s="13">
        <v>3703848.39</v>
      </c>
      <c r="I518" s="13">
        <f t="shared" si="7"/>
        <v>99.338963860617568</v>
      </c>
    </row>
    <row r="519" spans="1:9" x14ac:dyDescent="0.2">
      <c r="A519" s="19">
        <v>508</v>
      </c>
      <c r="B519" s="14" t="s">
        <v>312</v>
      </c>
      <c r="C519" s="15" t="s">
        <v>375</v>
      </c>
      <c r="D519" s="15" t="s">
        <v>343</v>
      </c>
      <c r="E519" s="15" t="s">
        <v>311</v>
      </c>
      <c r="F519" s="13">
        <v>910800</v>
      </c>
      <c r="G519" s="13">
        <v>2312306.44</v>
      </c>
      <c r="H519" s="13">
        <v>2312305.63</v>
      </c>
      <c r="I519" s="13">
        <f t="shared" si="7"/>
        <v>99.999964970040907</v>
      </c>
    </row>
    <row r="520" spans="1:9" ht="76.5" x14ac:dyDescent="0.2">
      <c r="A520" s="19">
        <v>509</v>
      </c>
      <c r="B520" s="18" t="s">
        <v>348</v>
      </c>
      <c r="C520" s="15" t="s">
        <v>375</v>
      </c>
      <c r="D520" s="15" t="s">
        <v>347</v>
      </c>
      <c r="E520" s="15" t="s">
        <v>6</v>
      </c>
      <c r="F520" s="13">
        <v>0</v>
      </c>
      <c r="G520" s="13">
        <v>444345</v>
      </c>
      <c r="H520" s="13">
        <f>+H521</f>
        <v>444344.43</v>
      </c>
      <c r="I520" s="13">
        <f t="shared" si="7"/>
        <v>99.999871721297637</v>
      </c>
    </row>
    <row r="521" spans="1:9" ht="38.25" x14ac:dyDescent="0.2">
      <c r="A521" s="19">
        <v>510</v>
      </c>
      <c r="B521" s="14" t="s">
        <v>310</v>
      </c>
      <c r="C521" s="15" t="s">
        <v>375</v>
      </c>
      <c r="D521" s="15" t="s">
        <v>347</v>
      </c>
      <c r="E521" s="15" t="s">
        <v>309</v>
      </c>
      <c r="F521" s="13">
        <v>0</v>
      </c>
      <c r="G521" s="13">
        <v>444345</v>
      </c>
      <c r="H521" s="13">
        <f>+H522+H523</f>
        <v>444344.43</v>
      </c>
      <c r="I521" s="13">
        <f t="shared" si="7"/>
        <v>99.999871721297637</v>
      </c>
    </row>
    <row r="522" spans="1:9" x14ac:dyDescent="0.2">
      <c r="A522" s="19">
        <v>511</v>
      </c>
      <c r="B522" s="14" t="s">
        <v>346</v>
      </c>
      <c r="C522" s="15" t="s">
        <v>375</v>
      </c>
      <c r="D522" s="15" t="s">
        <v>347</v>
      </c>
      <c r="E522" s="15" t="s">
        <v>345</v>
      </c>
      <c r="F522" s="13">
        <v>0</v>
      </c>
      <c r="G522" s="13">
        <v>288574</v>
      </c>
      <c r="H522" s="13">
        <v>288574</v>
      </c>
      <c r="I522" s="13">
        <f t="shared" si="7"/>
        <v>100</v>
      </c>
    </row>
    <row r="523" spans="1:9" x14ac:dyDescent="0.2">
      <c r="A523" s="19">
        <v>512</v>
      </c>
      <c r="B523" s="14" t="s">
        <v>312</v>
      </c>
      <c r="C523" s="15" t="s">
        <v>375</v>
      </c>
      <c r="D523" s="15" t="s">
        <v>347</v>
      </c>
      <c r="E523" s="15" t="s">
        <v>311</v>
      </c>
      <c r="F523" s="13">
        <v>0</v>
      </c>
      <c r="G523" s="13">
        <v>155771</v>
      </c>
      <c r="H523" s="13">
        <v>155770.43</v>
      </c>
      <c r="I523" s="13">
        <f t="shared" si="7"/>
        <v>99.999634078230216</v>
      </c>
    </row>
    <row r="524" spans="1:9" ht="51" x14ac:dyDescent="0.2">
      <c r="A524" s="19">
        <v>513</v>
      </c>
      <c r="B524" s="14" t="s">
        <v>378</v>
      </c>
      <c r="C524" s="15" t="s">
        <v>375</v>
      </c>
      <c r="D524" s="15" t="s">
        <v>377</v>
      </c>
      <c r="E524" s="15" t="s">
        <v>6</v>
      </c>
      <c r="F524" s="13">
        <v>0</v>
      </c>
      <c r="G524" s="13">
        <v>20539.75</v>
      </c>
      <c r="H524" s="13">
        <f>+H525</f>
        <v>20539.75</v>
      </c>
      <c r="I524" s="13">
        <f t="shared" si="7"/>
        <v>100</v>
      </c>
    </row>
    <row r="525" spans="1:9" ht="38.25" x14ac:dyDescent="0.2">
      <c r="A525" s="19">
        <v>514</v>
      </c>
      <c r="B525" s="14" t="s">
        <v>310</v>
      </c>
      <c r="C525" s="15" t="s">
        <v>375</v>
      </c>
      <c r="D525" s="15" t="s">
        <v>377</v>
      </c>
      <c r="E525" s="15" t="s">
        <v>309</v>
      </c>
      <c r="F525" s="13">
        <v>0</v>
      </c>
      <c r="G525" s="13">
        <v>20539.75</v>
      </c>
      <c r="H525" s="13">
        <f>+H526</f>
        <v>20539.75</v>
      </c>
      <c r="I525" s="13">
        <f t="shared" ref="I525:I588" si="8">+H525/G525*100</f>
        <v>100</v>
      </c>
    </row>
    <row r="526" spans="1:9" x14ac:dyDescent="0.2">
      <c r="A526" s="19">
        <v>515</v>
      </c>
      <c r="B526" s="14" t="s">
        <v>346</v>
      </c>
      <c r="C526" s="15" t="s">
        <v>375</v>
      </c>
      <c r="D526" s="15" t="s">
        <v>377</v>
      </c>
      <c r="E526" s="15" t="s">
        <v>345</v>
      </c>
      <c r="F526" s="13">
        <v>0</v>
      </c>
      <c r="G526" s="13">
        <v>20539.75</v>
      </c>
      <c r="H526" s="13">
        <v>20539.75</v>
      </c>
      <c r="I526" s="13">
        <f t="shared" si="8"/>
        <v>100</v>
      </c>
    </row>
    <row r="527" spans="1:9" ht="178.5" x14ac:dyDescent="0.2">
      <c r="A527" s="19">
        <v>516</v>
      </c>
      <c r="B527" s="18" t="s">
        <v>380</v>
      </c>
      <c r="C527" s="15" t="s">
        <v>375</v>
      </c>
      <c r="D527" s="15" t="s">
        <v>379</v>
      </c>
      <c r="E527" s="15" t="s">
        <v>6</v>
      </c>
      <c r="F527" s="13">
        <v>0</v>
      </c>
      <c r="G527" s="13">
        <v>496150</v>
      </c>
      <c r="H527" s="13">
        <f>+H528</f>
        <v>496150</v>
      </c>
      <c r="I527" s="13">
        <f t="shared" si="8"/>
        <v>100</v>
      </c>
    </row>
    <row r="528" spans="1:9" ht="38.25" x14ac:dyDescent="0.2">
      <c r="A528" s="19">
        <v>517</v>
      </c>
      <c r="B528" s="14" t="s">
        <v>310</v>
      </c>
      <c r="C528" s="15" t="s">
        <v>375</v>
      </c>
      <c r="D528" s="15" t="s">
        <v>379</v>
      </c>
      <c r="E528" s="15" t="s">
        <v>309</v>
      </c>
      <c r="F528" s="13">
        <v>0</v>
      </c>
      <c r="G528" s="13">
        <v>496150</v>
      </c>
      <c r="H528" s="13">
        <f>+H529</f>
        <v>496150</v>
      </c>
      <c r="I528" s="13">
        <f t="shared" si="8"/>
        <v>100</v>
      </c>
    </row>
    <row r="529" spans="1:9" x14ac:dyDescent="0.2">
      <c r="A529" s="19">
        <v>518</v>
      </c>
      <c r="B529" s="14" t="s">
        <v>346</v>
      </c>
      <c r="C529" s="15" t="s">
        <v>375</v>
      </c>
      <c r="D529" s="15" t="s">
        <v>379</v>
      </c>
      <c r="E529" s="15" t="s">
        <v>345</v>
      </c>
      <c r="F529" s="13">
        <v>0</v>
      </c>
      <c r="G529" s="13">
        <v>496150</v>
      </c>
      <c r="H529" s="13">
        <v>496150</v>
      </c>
      <c r="I529" s="13">
        <f t="shared" si="8"/>
        <v>100</v>
      </c>
    </row>
    <row r="530" spans="1:9" ht="51" x14ac:dyDescent="0.2">
      <c r="A530" s="19">
        <v>519</v>
      </c>
      <c r="B530" s="14" t="s">
        <v>354</v>
      </c>
      <c r="C530" s="15" t="s">
        <v>375</v>
      </c>
      <c r="D530" s="15" t="s">
        <v>353</v>
      </c>
      <c r="E530" s="15" t="s">
        <v>6</v>
      </c>
      <c r="F530" s="13">
        <v>11445736</v>
      </c>
      <c r="G530" s="13">
        <v>19474654</v>
      </c>
      <c r="H530" s="13">
        <f>+H531</f>
        <v>19469206.490000002</v>
      </c>
      <c r="I530" s="13">
        <f t="shared" si="8"/>
        <v>99.972027693020891</v>
      </c>
    </row>
    <row r="531" spans="1:9" ht="38.25" x14ac:dyDescent="0.2">
      <c r="A531" s="19">
        <v>520</v>
      </c>
      <c r="B531" s="14" t="s">
        <v>310</v>
      </c>
      <c r="C531" s="15" t="s">
        <v>375</v>
      </c>
      <c r="D531" s="15" t="s">
        <v>353</v>
      </c>
      <c r="E531" s="15" t="s">
        <v>309</v>
      </c>
      <c r="F531" s="13">
        <v>11445736</v>
      </c>
      <c r="G531" s="13">
        <v>19474654</v>
      </c>
      <c r="H531" s="13">
        <f>+H532+H533</f>
        <v>19469206.490000002</v>
      </c>
      <c r="I531" s="13">
        <f t="shared" si="8"/>
        <v>99.972027693020891</v>
      </c>
    </row>
    <row r="532" spans="1:9" x14ac:dyDescent="0.2">
      <c r="A532" s="19">
        <v>521</v>
      </c>
      <c r="B532" s="14" t="s">
        <v>346</v>
      </c>
      <c r="C532" s="15" t="s">
        <v>375</v>
      </c>
      <c r="D532" s="15" t="s">
        <v>353</v>
      </c>
      <c r="E532" s="15" t="s">
        <v>345</v>
      </c>
      <c r="F532" s="13">
        <v>11445736</v>
      </c>
      <c r="G532" s="13">
        <v>13362304</v>
      </c>
      <c r="H532" s="13">
        <v>13356856.49</v>
      </c>
      <c r="I532" s="13">
        <f t="shared" si="8"/>
        <v>99.959232255155996</v>
      </c>
    </row>
    <row r="533" spans="1:9" x14ac:dyDescent="0.2">
      <c r="A533" s="19">
        <v>522</v>
      </c>
      <c r="B533" s="14" t="s">
        <v>312</v>
      </c>
      <c r="C533" s="15" t="s">
        <v>375</v>
      </c>
      <c r="D533" s="15" t="s">
        <v>353</v>
      </c>
      <c r="E533" s="15" t="s">
        <v>311</v>
      </c>
      <c r="F533" s="13">
        <v>0</v>
      </c>
      <c r="G533" s="13">
        <v>6112350</v>
      </c>
      <c r="H533" s="13">
        <v>6112350</v>
      </c>
      <c r="I533" s="13">
        <f t="shared" si="8"/>
        <v>100</v>
      </c>
    </row>
    <row r="534" spans="1:9" ht="165.75" x14ac:dyDescent="0.2">
      <c r="A534" s="19">
        <v>523</v>
      </c>
      <c r="B534" s="18" t="s">
        <v>382</v>
      </c>
      <c r="C534" s="15" t="s">
        <v>375</v>
      </c>
      <c r="D534" s="15" t="s">
        <v>381</v>
      </c>
      <c r="E534" s="15" t="s">
        <v>6</v>
      </c>
      <c r="F534" s="13">
        <v>157786100</v>
      </c>
      <c r="G534" s="13">
        <v>159594000</v>
      </c>
      <c r="H534" s="13">
        <f>+H535</f>
        <v>159579496.18000001</v>
      </c>
      <c r="I534" s="13">
        <f t="shared" si="8"/>
        <v>99.990912051831529</v>
      </c>
    </row>
    <row r="535" spans="1:9" ht="38.25" x14ac:dyDescent="0.2">
      <c r="A535" s="19">
        <v>524</v>
      </c>
      <c r="B535" s="14" t="s">
        <v>310</v>
      </c>
      <c r="C535" s="15" t="s">
        <v>375</v>
      </c>
      <c r="D535" s="15" t="s">
        <v>381</v>
      </c>
      <c r="E535" s="15" t="s">
        <v>309</v>
      </c>
      <c r="F535" s="13">
        <v>157786100</v>
      </c>
      <c r="G535" s="13">
        <v>159594000</v>
      </c>
      <c r="H535" s="13">
        <f>+H536+H537</f>
        <v>159579496.18000001</v>
      </c>
      <c r="I535" s="13">
        <f t="shared" si="8"/>
        <v>99.990912051831529</v>
      </c>
    </row>
    <row r="536" spans="1:9" x14ac:dyDescent="0.2">
      <c r="A536" s="19">
        <v>525</v>
      </c>
      <c r="B536" s="14" t="s">
        <v>346</v>
      </c>
      <c r="C536" s="15" t="s">
        <v>375</v>
      </c>
      <c r="D536" s="15" t="s">
        <v>381</v>
      </c>
      <c r="E536" s="15" t="s">
        <v>345</v>
      </c>
      <c r="F536" s="13">
        <v>87757033</v>
      </c>
      <c r="G536" s="13">
        <v>88687059.810000002</v>
      </c>
      <c r="H536" s="13">
        <v>88675494.010000005</v>
      </c>
      <c r="I536" s="13">
        <f t="shared" si="8"/>
        <v>99.986958864094959</v>
      </c>
    </row>
    <row r="537" spans="1:9" x14ac:dyDescent="0.2">
      <c r="A537" s="19">
        <v>526</v>
      </c>
      <c r="B537" s="14" t="s">
        <v>312</v>
      </c>
      <c r="C537" s="15" t="s">
        <v>375</v>
      </c>
      <c r="D537" s="15" t="s">
        <v>381</v>
      </c>
      <c r="E537" s="15" t="s">
        <v>311</v>
      </c>
      <c r="F537" s="13">
        <v>70029067</v>
      </c>
      <c r="G537" s="13">
        <v>70906940.189999998</v>
      </c>
      <c r="H537" s="13">
        <v>70904002.170000002</v>
      </c>
      <c r="I537" s="13">
        <f t="shared" si="8"/>
        <v>99.995856512786858</v>
      </c>
    </row>
    <row r="538" spans="1:9" ht="76.5" x14ac:dyDescent="0.2">
      <c r="A538" s="19">
        <v>527</v>
      </c>
      <c r="B538" s="18" t="s">
        <v>384</v>
      </c>
      <c r="C538" s="15" t="s">
        <v>375</v>
      </c>
      <c r="D538" s="15" t="s">
        <v>383</v>
      </c>
      <c r="E538" s="15" t="s">
        <v>6</v>
      </c>
      <c r="F538" s="13">
        <v>8447800</v>
      </c>
      <c r="G538" s="13">
        <v>4164400</v>
      </c>
      <c r="H538" s="13">
        <f>+H539</f>
        <v>2569270.34</v>
      </c>
      <c r="I538" s="13">
        <f t="shared" si="8"/>
        <v>61.696050811641534</v>
      </c>
    </row>
    <row r="539" spans="1:9" ht="38.25" x14ac:dyDescent="0.2">
      <c r="A539" s="19">
        <v>528</v>
      </c>
      <c r="B539" s="14" t="s">
        <v>310</v>
      </c>
      <c r="C539" s="15" t="s">
        <v>375</v>
      </c>
      <c r="D539" s="15" t="s">
        <v>383</v>
      </c>
      <c r="E539" s="15" t="s">
        <v>309</v>
      </c>
      <c r="F539" s="13">
        <v>8447800</v>
      </c>
      <c r="G539" s="13">
        <v>4164400</v>
      </c>
      <c r="H539" s="13">
        <f>+H540+H541</f>
        <v>2569270.34</v>
      </c>
      <c r="I539" s="13">
        <f t="shared" si="8"/>
        <v>61.696050811641534</v>
      </c>
    </row>
    <row r="540" spans="1:9" x14ac:dyDescent="0.2">
      <c r="A540" s="19">
        <v>529</v>
      </c>
      <c r="B540" s="14" t="s">
        <v>346</v>
      </c>
      <c r="C540" s="15" t="s">
        <v>375</v>
      </c>
      <c r="D540" s="15" t="s">
        <v>383</v>
      </c>
      <c r="E540" s="15" t="s">
        <v>345</v>
      </c>
      <c r="F540" s="13">
        <v>5338145</v>
      </c>
      <c r="G540" s="13">
        <v>2624609</v>
      </c>
      <c r="H540" s="13">
        <v>1653609</v>
      </c>
      <c r="I540" s="13">
        <f t="shared" si="8"/>
        <v>63.004013169199681</v>
      </c>
    </row>
    <row r="541" spans="1:9" x14ac:dyDescent="0.2">
      <c r="A541" s="19">
        <v>530</v>
      </c>
      <c r="B541" s="14" t="s">
        <v>312</v>
      </c>
      <c r="C541" s="15" t="s">
        <v>375</v>
      </c>
      <c r="D541" s="15" t="s">
        <v>383</v>
      </c>
      <c r="E541" s="15" t="s">
        <v>311</v>
      </c>
      <c r="F541" s="13">
        <v>3109655</v>
      </c>
      <c r="G541" s="13">
        <v>1539791</v>
      </c>
      <c r="H541" s="13">
        <v>915661.34</v>
      </c>
      <c r="I541" s="13">
        <f t="shared" si="8"/>
        <v>59.466599038440926</v>
      </c>
    </row>
    <row r="542" spans="1:9" ht="89.25" x14ac:dyDescent="0.2">
      <c r="A542" s="19">
        <v>531</v>
      </c>
      <c r="B542" s="18" t="s">
        <v>366</v>
      </c>
      <c r="C542" s="15" t="s">
        <v>375</v>
      </c>
      <c r="D542" s="15" t="s">
        <v>365</v>
      </c>
      <c r="E542" s="15" t="s">
        <v>6</v>
      </c>
      <c r="F542" s="13">
        <v>99</v>
      </c>
      <c r="G542" s="13">
        <v>99</v>
      </c>
      <c r="H542" s="13">
        <f>+H543</f>
        <v>0</v>
      </c>
      <c r="I542" s="13">
        <f t="shared" si="8"/>
        <v>0</v>
      </c>
    </row>
    <row r="543" spans="1:9" ht="38.25" x14ac:dyDescent="0.2">
      <c r="A543" s="19">
        <v>532</v>
      </c>
      <c r="B543" s="14" t="s">
        <v>310</v>
      </c>
      <c r="C543" s="15" t="s">
        <v>375</v>
      </c>
      <c r="D543" s="15" t="s">
        <v>365</v>
      </c>
      <c r="E543" s="15" t="s">
        <v>309</v>
      </c>
      <c r="F543" s="13">
        <v>99</v>
      </c>
      <c r="G543" s="13">
        <v>99</v>
      </c>
      <c r="H543" s="13">
        <f>+H544+H545</f>
        <v>0</v>
      </c>
      <c r="I543" s="13">
        <f t="shared" si="8"/>
        <v>0</v>
      </c>
    </row>
    <row r="544" spans="1:9" x14ac:dyDescent="0.2">
      <c r="A544" s="19">
        <v>533</v>
      </c>
      <c r="B544" s="14" t="s">
        <v>346</v>
      </c>
      <c r="C544" s="15" t="s">
        <v>375</v>
      </c>
      <c r="D544" s="15" t="s">
        <v>365</v>
      </c>
      <c r="E544" s="15" t="s">
        <v>345</v>
      </c>
      <c r="F544" s="13">
        <v>77</v>
      </c>
      <c r="G544" s="13">
        <v>77</v>
      </c>
      <c r="H544" s="13">
        <v>0</v>
      </c>
      <c r="I544" s="13">
        <f t="shared" si="8"/>
        <v>0</v>
      </c>
    </row>
    <row r="545" spans="1:9" x14ac:dyDescent="0.2">
      <c r="A545" s="19">
        <v>534</v>
      </c>
      <c r="B545" s="14" t="s">
        <v>312</v>
      </c>
      <c r="C545" s="15" t="s">
        <v>375</v>
      </c>
      <c r="D545" s="15" t="s">
        <v>365</v>
      </c>
      <c r="E545" s="15" t="s">
        <v>311</v>
      </c>
      <c r="F545" s="13">
        <v>22</v>
      </c>
      <c r="G545" s="13">
        <v>22</v>
      </c>
      <c r="H545" s="13">
        <v>0</v>
      </c>
      <c r="I545" s="13">
        <f t="shared" si="8"/>
        <v>0</v>
      </c>
    </row>
    <row r="546" spans="1:9" ht="38.25" x14ac:dyDescent="0.2">
      <c r="A546" s="19">
        <v>535</v>
      </c>
      <c r="B546" s="14" t="s">
        <v>368</v>
      </c>
      <c r="C546" s="15" t="s">
        <v>375</v>
      </c>
      <c r="D546" s="15" t="s">
        <v>367</v>
      </c>
      <c r="E546" s="15" t="s">
        <v>6</v>
      </c>
      <c r="F546" s="13">
        <v>177193</v>
      </c>
      <c r="G546" s="13">
        <v>166277</v>
      </c>
      <c r="H546" s="13">
        <f>+H547</f>
        <v>166277</v>
      </c>
      <c r="I546" s="13">
        <f t="shared" si="8"/>
        <v>100</v>
      </c>
    </row>
    <row r="547" spans="1:9" ht="38.25" x14ac:dyDescent="0.2">
      <c r="A547" s="19">
        <v>536</v>
      </c>
      <c r="B547" s="14" t="s">
        <v>310</v>
      </c>
      <c r="C547" s="15" t="s">
        <v>375</v>
      </c>
      <c r="D547" s="15" t="s">
        <v>367</v>
      </c>
      <c r="E547" s="15" t="s">
        <v>309</v>
      </c>
      <c r="F547" s="13">
        <v>177193</v>
      </c>
      <c r="G547" s="13">
        <v>166277</v>
      </c>
      <c r="H547" s="13">
        <f>+H548+H549</f>
        <v>166277</v>
      </c>
      <c r="I547" s="13">
        <f t="shared" si="8"/>
        <v>100</v>
      </c>
    </row>
    <row r="548" spans="1:9" x14ac:dyDescent="0.2">
      <c r="A548" s="19">
        <v>537</v>
      </c>
      <c r="B548" s="14" t="s">
        <v>346</v>
      </c>
      <c r="C548" s="15" t="s">
        <v>375</v>
      </c>
      <c r="D548" s="15" t="s">
        <v>367</v>
      </c>
      <c r="E548" s="15" t="s">
        <v>345</v>
      </c>
      <c r="F548" s="13">
        <v>117544</v>
      </c>
      <c r="G548" s="13">
        <v>106628</v>
      </c>
      <c r="H548" s="13">
        <v>106628</v>
      </c>
      <c r="I548" s="13">
        <f t="shared" si="8"/>
        <v>100</v>
      </c>
    </row>
    <row r="549" spans="1:9" x14ac:dyDescent="0.2">
      <c r="A549" s="19">
        <v>538</v>
      </c>
      <c r="B549" s="14" t="s">
        <v>312</v>
      </c>
      <c r="C549" s="15" t="s">
        <v>375</v>
      </c>
      <c r="D549" s="15" t="s">
        <v>367</v>
      </c>
      <c r="E549" s="15" t="s">
        <v>311</v>
      </c>
      <c r="F549" s="13">
        <v>59649</v>
      </c>
      <c r="G549" s="13">
        <v>59649</v>
      </c>
      <c r="H549" s="13">
        <v>59649</v>
      </c>
      <c r="I549" s="13">
        <f t="shared" si="8"/>
        <v>100</v>
      </c>
    </row>
    <row r="550" spans="1:9" ht="51" x14ac:dyDescent="0.2">
      <c r="A550" s="19">
        <v>539</v>
      </c>
      <c r="B550" s="14" t="s">
        <v>386</v>
      </c>
      <c r="C550" s="15" t="s">
        <v>375</v>
      </c>
      <c r="D550" s="15" t="s">
        <v>385</v>
      </c>
      <c r="E550" s="15" t="s">
        <v>6</v>
      </c>
      <c r="F550" s="13">
        <v>40500499</v>
      </c>
      <c r="G550" s="13">
        <v>42759187.420000002</v>
      </c>
      <c r="H550" s="13">
        <f>+H551</f>
        <v>42553611.68</v>
      </c>
      <c r="I550" s="13">
        <f t="shared" si="8"/>
        <v>99.519224399704456</v>
      </c>
    </row>
    <row r="551" spans="1:9" ht="38.25" x14ac:dyDescent="0.2">
      <c r="A551" s="19">
        <v>540</v>
      </c>
      <c r="B551" s="14" t="s">
        <v>310</v>
      </c>
      <c r="C551" s="15" t="s">
        <v>375</v>
      </c>
      <c r="D551" s="15" t="s">
        <v>385</v>
      </c>
      <c r="E551" s="15" t="s">
        <v>309</v>
      </c>
      <c r="F551" s="13">
        <v>40500499</v>
      </c>
      <c r="G551" s="13">
        <v>42759187.420000002</v>
      </c>
      <c r="H551" s="13">
        <f>+H552+H553</f>
        <v>42553611.68</v>
      </c>
      <c r="I551" s="13">
        <f t="shared" si="8"/>
        <v>99.519224399704456</v>
      </c>
    </row>
    <row r="552" spans="1:9" x14ac:dyDescent="0.2">
      <c r="A552" s="19">
        <v>541</v>
      </c>
      <c r="B552" s="14" t="s">
        <v>346</v>
      </c>
      <c r="C552" s="15" t="s">
        <v>375</v>
      </c>
      <c r="D552" s="15" t="s">
        <v>385</v>
      </c>
      <c r="E552" s="15" t="s">
        <v>345</v>
      </c>
      <c r="F552" s="13">
        <v>19370019</v>
      </c>
      <c r="G552" s="13">
        <v>25978938.440000001</v>
      </c>
      <c r="H552" s="13">
        <v>25872801.539999999</v>
      </c>
      <c r="I552" s="13">
        <f t="shared" si="8"/>
        <v>99.591450203998406</v>
      </c>
    </row>
    <row r="553" spans="1:9" x14ac:dyDescent="0.2">
      <c r="A553" s="19">
        <v>542</v>
      </c>
      <c r="B553" s="14" t="s">
        <v>312</v>
      </c>
      <c r="C553" s="15" t="s">
        <v>375</v>
      </c>
      <c r="D553" s="15" t="s">
        <v>385</v>
      </c>
      <c r="E553" s="15" t="s">
        <v>311</v>
      </c>
      <c r="F553" s="13">
        <v>21130480</v>
      </c>
      <c r="G553" s="13">
        <v>16780248.98</v>
      </c>
      <c r="H553" s="13">
        <v>16680810.140000001</v>
      </c>
      <c r="I553" s="13">
        <f t="shared" si="8"/>
        <v>99.407405455553615</v>
      </c>
    </row>
    <row r="554" spans="1:9" ht="51" x14ac:dyDescent="0.2">
      <c r="A554" s="19">
        <v>543</v>
      </c>
      <c r="B554" s="14" t="s">
        <v>388</v>
      </c>
      <c r="C554" s="15" t="s">
        <v>375</v>
      </c>
      <c r="D554" s="15" t="s">
        <v>387</v>
      </c>
      <c r="E554" s="15" t="s">
        <v>6</v>
      </c>
      <c r="F554" s="13">
        <v>14562215</v>
      </c>
      <c r="G554" s="13">
        <v>10550528.99</v>
      </c>
      <c r="H554" s="13">
        <f>+H555</f>
        <v>10536677.359999999</v>
      </c>
      <c r="I554" s="13">
        <f t="shared" si="8"/>
        <v>99.868711511876512</v>
      </c>
    </row>
    <row r="555" spans="1:9" ht="38.25" x14ac:dyDescent="0.2">
      <c r="A555" s="19">
        <v>544</v>
      </c>
      <c r="B555" s="14" t="s">
        <v>310</v>
      </c>
      <c r="C555" s="15" t="s">
        <v>375</v>
      </c>
      <c r="D555" s="15" t="s">
        <v>387</v>
      </c>
      <c r="E555" s="15" t="s">
        <v>309</v>
      </c>
      <c r="F555" s="13">
        <v>14562215</v>
      </c>
      <c r="G555" s="13">
        <v>10550528.99</v>
      </c>
      <c r="H555" s="13">
        <f>+H556</f>
        <v>10536677.359999999</v>
      </c>
      <c r="I555" s="13">
        <f t="shared" si="8"/>
        <v>99.868711511876512</v>
      </c>
    </row>
    <row r="556" spans="1:9" x14ac:dyDescent="0.2">
      <c r="A556" s="19">
        <v>545</v>
      </c>
      <c r="B556" s="14" t="s">
        <v>346</v>
      </c>
      <c r="C556" s="15" t="s">
        <v>375</v>
      </c>
      <c r="D556" s="15" t="s">
        <v>387</v>
      </c>
      <c r="E556" s="15" t="s">
        <v>345</v>
      </c>
      <c r="F556" s="13">
        <v>14562215</v>
      </c>
      <c r="G556" s="13">
        <v>10550528.99</v>
      </c>
      <c r="H556" s="13">
        <v>10536677.359999999</v>
      </c>
      <c r="I556" s="13">
        <f t="shared" si="8"/>
        <v>99.868711511876512</v>
      </c>
    </row>
    <row r="557" spans="1:9" ht="51" x14ac:dyDescent="0.2">
      <c r="A557" s="19">
        <v>546</v>
      </c>
      <c r="B557" s="14" t="s">
        <v>390</v>
      </c>
      <c r="C557" s="15" t="s">
        <v>375</v>
      </c>
      <c r="D557" s="15" t="s">
        <v>389</v>
      </c>
      <c r="E557" s="15" t="s">
        <v>6</v>
      </c>
      <c r="F557" s="13">
        <v>4000000</v>
      </c>
      <c r="G557" s="13">
        <v>3954968.82</v>
      </c>
      <c r="H557" s="13">
        <f>+H558</f>
        <v>3714268.8200000003</v>
      </c>
      <c r="I557" s="13">
        <f t="shared" si="8"/>
        <v>93.913984889519327</v>
      </c>
    </row>
    <row r="558" spans="1:9" ht="38.25" x14ac:dyDescent="0.2">
      <c r="A558" s="19">
        <v>547</v>
      </c>
      <c r="B558" s="14" t="s">
        <v>310</v>
      </c>
      <c r="C558" s="15" t="s">
        <v>375</v>
      </c>
      <c r="D558" s="15" t="s">
        <v>389</v>
      </c>
      <c r="E558" s="15" t="s">
        <v>309</v>
      </c>
      <c r="F558" s="13">
        <v>4000000</v>
      </c>
      <c r="G558" s="13">
        <v>3954968.82</v>
      </c>
      <c r="H558" s="13">
        <f>+H559+H560</f>
        <v>3714268.8200000003</v>
      </c>
      <c r="I558" s="13">
        <f t="shared" si="8"/>
        <v>93.913984889519327</v>
      </c>
    </row>
    <row r="559" spans="1:9" x14ac:dyDescent="0.2">
      <c r="A559" s="19">
        <v>548</v>
      </c>
      <c r="B559" s="14" t="s">
        <v>346</v>
      </c>
      <c r="C559" s="15" t="s">
        <v>375</v>
      </c>
      <c r="D559" s="15" t="s">
        <v>389</v>
      </c>
      <c r="E559" s="15" t="s">
        <v>345</v>
      </c>
      <c r="F559" s="13">
        <v>2712334</v>
      </c>
      <c r="G559" s="13">
        <v>2666561.33</v>
      </c>
      <c r="H559" s="13">
        <v>2425861.33</v>
      </c>
      <c r="I559" s="13">
        <f t="shared" si="8"/>
        <v>90.973393437757537</v>
      </c>
    </row>
    <row r="560" spans="1:9" x14ac:dyDescent="0.2">
      <c r="A560" s="19">
        <v>549</v>
      </c>
      <c r="B560" s="14" t="s">
        <v>312</v>
      </c>
      <c r="C560" s="15" t="s">
        <v>375</v>
      </c>
      <c r="D560" s="15" t="s">
        <v>389</v>
      </c>
      <c r="E560" s="15" t="s">
        <v>311</v>
      </c>
      <c r="F560" s="13">
        <v>1287666</v>
      </c>
      <c r="G560" s="13">
        <v>1288407.49</v>
      </c>
      <c r="H560" s="13">
        <v>1288407.49</v>
      </c>
      <c r="I560" s="13">
        <f t="shared" si="8"/>
        <v>100</v>
      </c>
    </row>
    <row r="561" spans="1:9" ht="76.5" x14ac:dyDescent="0.2">
      <c r="A561" s="19">
        <v>550</v>
      </c>
      <c r="B561" s="18" t="s">
        <v>392</v>
      </c>
      <c r="C561" s="15" t="s">
        <v>375</v>
      </c>
      <c r="D561" s="15" t="s">
        <v>391</v>
      </c>
      <c r="E561" s="15" t="s">
        <v>6</v>
      </c>
      <c r="F561" s="13">
        <v>0</v>
      </c>
      <c r="G561" s="13">
        <v>1027664</v>
      </c>
      <c r="H561" s="13">
        <f>+H562</f>
        <v>1027663.97</v>
      </c>
      <c r="I561" s="13">
        <f t="shared" si="8"/>
        <v>99.999997080757907</v>
      </c>
    </row>
    <row r="562" spans="1:9" ht="38.25" x14ac:dyDescent="0.2">
      <c r="A562" s="19">
        <v>551</v>
      </c>
      <c r="B562" s="14" t="s">
        <v>310</v>
      </c>
      <c r="C562" s="15" t="s">
        <v>375</v>
      </c>
      <c r="D562" s="15" t="s">
        <v>391</v>
      </c>
      <c r="E562" s="15" t="s">
        <v>309</v>
      </c>
      <c r="F562" s="13">
        <v>0</v>
      </c>
      <c r="G562" s="13">
        <v>1027664</v>
      </c>
      <c r="H562" s="13">
        <f>+H563</f>
        <v>1027663.97</v>
      </c>
      <c r="I562" s="13">
        <f t="shared" si="8"/>
        <v>99.999997080757907</v>
      </c>
    </row>
    <row r="563" spans="1:9" x14ac:dyDescent="0.2">
      <c r="A563" s="19">
        <v>552</v>
      </c>
      <c r="B563" s="14" t="s">
        <v>346</v>
      </c>
      <c r="C563" s="15" t="s">
        <v>375</v>
      </c>
      <c r="D563" s="15" t="s">
        <v>391</v>
      </c>
      <c r="E563" s="15" t="s">
        <v>345</v>
      </c>
      <c r="F563" s="13">
        <v>0</v>
      </c>
      <c r="G563" s="13">
        <v>1027664</v>
      </c>
      <c r="H563" s="13">
        <v>1027663.97</v>
      </c>
      <c r="I563" s="13">
        <f t="shared" si="8"/>
        <v>99.999997080757907</v>
      </c>
    </row>
    <row r="564" spans="1:9" ht="51" x14ac:dyDescent="0.2">
      <c r="A564" s="19">
        <v>553</v>
      </c>
      <c r="B564" s="14" t="s">
        <v>394</v>
      </c>
      <c r="C564" s="15" t="s">
        <v>375</v>
      </c>
      <c r="D564" s="15" t="s">
        <v>393</v>
      </c>
      <c r="E564" s="15" t="s">
        <v>6</v>
      </c>
      <c r="F564" s="13">
        <v>0</v>
      </c>
      <c r="G564" s="13">
        <v>52100</v>
      </c>
      <c r="H564" s="13">
        <f>+H565</f>
        <v>52100</v>
      </c>
      <c r="I564" s="13">
        <f t="shared" si="8"/>
        <v>100</v>
      </c>
    </row>
    <row r="565" spans="1:9" ht="38.25" x14ac:dyDescent="0.2">
      <c r="A565" s="19">
        <v>554</v>
      </c>
      <c r="B565" s="14" t="s">
        <v>310</v>
      </c>
      <c r="C565" s="15" t="s">
        <v>375</v>
      </c>
      <c r="D565" s="15" t="s">
        <v>393</v>
      </c>
      <c r="E565" s="15" t="s">
        <v>309</v>
      </c>
      <c r="F565" s="13">
        <v>0</v>
      </c>
      <c r="G565" s="13">
        <v>52100</v>
      </c>
      <c r="H565" s="13">
        <f>+H566</f>
        <v>52100</v>
      </c>
      <c r="I565" s="13">
        <f t="shared" si="8"/>
        <v>100</v>
      </c>
    </row>
    <row r="566" spans="1:9" x14ac:dyDescent="0.2">
      <c r="A566" s="19">
        <v>555</v>
      </c>
      <c r="B566" s="14" t="s">
        <v>346</v>
      </c>
      <c r="C566" s="15" t="s">
        <v>375</v>
      </c>
      <c r="D566" s="15" t="s">
        <v>393</v>
      </c>
      <c r="E566" s="15" t="s">
        <v>345</v>
      </c>
      <c r="F566" s="13">
        <v>0</v>
      </c>
      <c r="G566" s="13">
        <v>52100</v>
      </c>
      <c r="H566" s="13">
        <v>52100</v>
      </c>
      <c r="I566" s="13">
        <f t="shared" si="8"/>
        <v>100</v>
      </c>
    </row>
    <row r="567" spans="1:9" ht="51" x14ac:dyDescent="0.2">
      <c r="A567" s="19">
        <v>556</v>
      </c>
      <c r="B567" s="14" t="s">
        <v>396</v>
      </c>
      <c r="C567" s="15" t="s">
        <v>375</v>
      </c>
      <c r="D567" s="15" t="s">
        <v>395</v>
      </c>
      <c r="E567" s="15" t="s">
        <v>6</v>
      </c>
      <c r="F567" s="13">
        <v>0</v>
      </c>
      <c r="G567" s="13">
        <v>461491</v>
      </c>
      <c r="H567" s="13">
        <f>+H568</f>
        <v>459285</v>
      </c>
      <c r="I567" s="13">
        <f t="shared" si="8"/>
        <v>99.5219841773729</v>
      </c>
    </row>
    <row r="568" spans="1:9" ht="38.25" x14ac:dyDescent="0.2">
      <c r="A568" s="19">
        <v>557</v>
      </c>
      <c r="B568" s="14" t="s">
        <v>310</v>
      </c>
      <c r="C568" s="15" t="s">
        <v>375</v>
      </c>
      <c r="D568" s="15" t="s">
        <v>395</v>
      </c>
      <c r="E568" s="15" t="s">
        <v>309</v>
      </c>
      <c r="F568" s="13">
        <v>0</v>
      </c>
      <c r="G568" s="13">
        <v>461491</v>
      </c>
      <c r="H568" s="13">
        <f>+H569+H570</f>
        <v>459285</v>
      </c>
      <c r="I568" s="13">
        <f t="shared" si="8"/>
        <v>99.5219841773729</v>
      </c>
    </row>
    <row r="569" spans="1:9" x14ac:dyDescent="0.2">
      <c r="A569" s="19">
        <v>558</v>
      </c>
      <c r="B569" s="14" t="s">
        <v>346</v>
      </c>
      <c r="C569" s="15" t="s">
        <v>375</v>
      </c>
      <c r="D569" s="15" t="s">
        <v>395</v>
      </c>
      <c r="E569" s="15" t="s">
        <v>345</v>
      </c>
      <c r="F569" s="13">
        <v>0</v>
      </c>
      <c r="G569" s="13">
        <v>313005</v>
      </c>
      <c r="H569" s="13">
        <v>313005</v>
      </c>
      <c r="I569" s="13">
        <f t="shared" si="8"/>
        <v>100</v>
      </c>
    </row>
    <row r="570" spans="1:9" x14ac:dyDescent="0.2">
      <c r="A570" s="19">
        <v>559</v>
      </c>
      <c r="B570" s="14" t="s">
        <v>312</v>
      </c>
      <c r="C570" s="15" t="s">
        <v>375</v>
      </c>
      <c r="D570" s="15" t="s">
        <v>395</v>
      </c>
      <c r="E570" s="15" t="s">
        <v>311</v>
      </c>
      <c r="F570" s="13">
        <v>0</v>
      </c>
      <c r="G570" s="13">
        <v>148486</v>
      </c>
      <c r="H570" s="13">
        <v>146280</v>
      </c>
      <c r="I570" s="13">
        <f t="shared" si="8"/>
        <v>98.514338052072247</v>
      </c>
    </row>
    <row r="571" spans="1:9" ht="63.75" x14ac:dyDescent="0.2">
      <c r="A571" s="19">
        <v>560</v>
      </c>
      <c r="B571" s="14" t="s">
        <v>398</v>
      </c>
      <c r="C571" s="15" t="s">
        <v>375</v>
      </c>
      <c r="D571" s="15" t="s">
        <v>397</v>
      </c>
      <c r="E571" s="15" t="s">
        <v>6</v>
      </c>
      <c r="F571" s="13">
        <v>0</v>
      </c>
      <c r="G571" s="13">
        <v>220665</v>
      </c>
      <c r="H571" s="13">
        <f>+H572</f>
        <v>220665</v>
      </c>
      <c r="I571" s="13">
        <f t="shared" si="8"/>
        <v>100</v>
      </c>
    </row>
    <row r="572" spans="1:9" ht="38.25" x14ac:dyDescent="0.2">
      <c r="A572" s="19">
        <v>561</v>
      </c>
      <c r="B572" s="14" t="s">
        <v>310</v>
      </c>
      <c r="C572" s="15" t="s">
        <v>375</v>
      </c>
      <c r="D572" s="15" t="s">
        <v>397</v>
      </c>
      <c r="E572" s="15" t="s">
        <v>309</v>
      </c>
      <c r="F572" s="13">
        <v>0</v>
      </c>
      <c r="G572" s="13">
        <v>220665</v>
      </c>
      <c r="H572" s="13">
        <f>+H573</f>
        <v>220665</v>
      </c>
      <c r="I572" s="13">
        <f t="shared" si="8"/>
        <v>100</v>
      </c>
    </row>
    <row r="573" spans="1:9" x14ac:dyDescent="0.2">
      <c r="A573" s="19">
        <v>562</v>
      </c>
      <c r="B573" s="14" t="s">
        <v>346</v>
      </c>
      <c r="C573" s="15" t="s">
        <v>375</v>
      </c>
      <c r="D573" s="15" t="s">
        <v>397</v>
      </c>
      <c r="E573" s="15" t="s">
        <v>345</v>
      </c>
      <c r="F573" s="13">
        <v>0</v>
      </c>
      <c r="G573" s="13">
        <v>220665</v>
      </c>
      <c r="H573" s="13">
        <v>220665</v>
      </c>
      <c r="I573" s="13">
        <f t="shared" si="8"/>
        <v>100</v>
      </c>
    </row>
    <row r="574" spans="1:9" ht="25.5" x14ac:dyDescent="0.2">
      <c r="A574" s="19">
        <v>563</v>
      </c>
      <c r="B574" s="14" t="s">
        <v>400</v>
      </c>
      <c r="C574" s="15" t="s">
        <v>375</v>
      </c>
      <c r="D574" s="15" t="s">
        <v>399</v>
      </c>
      <c r="E574" s="15" t="s">
        <v>6</v>
      </c>
      <c r="F574" s="13">
        <v>4000</v>
      </c>
      <c r="G574" s="13">
        <v>4000</v>
      </c>
      <c r="H574" s="13">
        <f>+H575</f>
        <v>4000</v>
      </c>
      <c r="I574" s="13">
        <f t="shared" si="8"/>
        <v>100</v>
      </c>
    </row>
    <row r="575" spans="1:9" ht="38.25" x14ac:dyDescent="0.2">
      <c r="A575" s="19">
        <v>564</v>
      </c>
      <c r="B575" s="14" t="s">
        <v>402</v>
      </c>
      <c r="C575" s="15" t="s">
        <v>375</v>
      </c>
      <c r="D575" s="15" t="s">
        <v>401</v>
      </c>
      <c r="E575" s="15" t="s">
        <v>6</v>
      </c>
      <c r="F575" s="13">
        <v>4000</v>
      </c>
      <c r="G575" s="13">
        <v>4000</v>
      </c>
      <c r="H575" s="13">
        <f>+H576</f>
        <v>4000</v>
      </c>
      <c r="I575" s="13">
        <f t="shared" si="8"/>
        <v>100</v>
      </c>
    </row>
    <row r="576" spans="1:9" ht="38.25" x14ac:dyDescent="0.2">
      <c r="A576" s="19">
        <v>565</v>
      </c>
      <c r="B576" s="14" t="s">
        <v>310</v>
      </c>
      <c r="C576" s="15" t="s">
        <v>375</v>
      </c>
      <c r="D576" s="15" t="s">
        <v>401</v>
      </c>
      <c r="E576" s="15" t="s">
        <v>309</v>
      </c>
      <c r="F576" s="13">
        <v>4000</v>
      </c>
      <c r="G576" s="13">
        <v>4000</v>
      </c>
      <c r="H576" s="13">
        <f>+H577</f>
        <v>4000</v>
      </c>
      <c r="I576" s="13">
        <f t="shared" si="8"/>
        <v>100</v>
      </c>
    </row>
    <row r="577" spans="1:9" x14ac:dyDescent="0.2">
      <c r="A577" s="19">
        <v>566</v>
      </c>
      <c r="B577" s="14" t="s">
        <v>346</v>
      </c>
      <c r="C577" s="15" t="s">
        <v>375</v>
      </c>
      <c r="D577" s="15" t="s">
        <v>401</v>
      </c>
      <c r="E577" s="15" t="s">
        <v>345</v>
      </c>
      <c r="F577" s="13">
        <v>4000</v>
      </c>
      <c r="G577" s="13">
        <v>4000</v>
      </c>
      <c r="H577" s="13">
        <v>4000</v>
      </c>
      <c r="I577" s="13">
        <f t="shared" si="8"/>
        <v>100</v>
      </c>
    </row>
    <row r="578" spans="1:9" ht="63.75" x14ac:dyDescent="0.2">
      <c r="A578" s="19">
        <v>567</v>
      </c>
      <c r="B578" s="14" t="s">
        <v>80</v>
      </c>
      <c r="C578" s="15" t="s">
        <v>375</v>
      </c>
      <c r="D578" s="15" t="s">
        <v>79</v>
      </c>
      <c r="E578" s="15" t="s">
        <v>6</v>
      </c>
      <c r="F578" s="13">
        <v>0</v>
      </c>
      <c r="G578" s="13">
        <v>623674.57999999996</v>
      </c>
      <c r="H578" s="13">
        <f>+H579</f>
        <v>623674.58000000007</v>
      </c>
      <c r="I578" s="13">
        <f t="shared" si="8"/>
        <v>100.00000000000003</v>
      </c>
    </row>
    <row r="579" spans="1:9" ht="38.25" x14ac:dyDescent="0.2">
      <c r="A579" s="19">
        <v>568</v>
      </c>
      <c r="B579" s="14" t="s">
        <v>82</v>
      </c>
      <c r="C579" s="15" t="s">
        <v>375</v>
      </c>
      <c r="D579" s="15" t="s">
        <v>81</v>
      </c>
      <c r="E579" s="15" t="s">
        <v>6</v>
      </c>
      <c r="F579" s="13">
        <v>0</v>
      </c>
      <c r="G579" s="13">
        <v>623674.57999999996</v>
      </c>
      <c r="H579" s="13">
        <f>+H580</f>
        <v>623674.58000000007</v>
      </c>
      <c r="I579" s="13">
        <f t="shared" si="8"/>
        <v>100.00000000000003</v>
      </c>
    </row>
    <row r="580" spans="1:9" ht="76.5" x14ac:dyDescent="0.2">
      <c r="A580" s="19">
        <v>569</v>
      </c>
      <c r="B580" s="18" t="s">
        <v>84</v>
      </c>
      <c r="C580" s="15" t="s">
        <v>375</v>
      </c>
      <c r="D580" s="15" t="s">
        <v>83</v>
      </c>
      <c r="E580" s="15" t="s">
        <v>6</v>
      </c>
      <c r="F580" s="13">
        <v>0</v>
      </c>
      <c r="G580" s="13">
        <v>623674.57999999996</v>
      </c>
      <c r="H580" s="13">
        <f>+H581</f>
        <v>623674.58000000007</v>
      </c>
      <c r="I580" s="13">
        <f t="shared" si="8"/>
        <v>100.00000000000003</v>
      </c>
    </row>
    <row r="581" spans="1:9" ht="38.25" x14ac:dyDescent="0.2">
      <c r="A581" s="19">
        <v>570</v>
      </c>
      <c r="B581" s="14" t="s">
        <v>310</v>
      </c>
      <c r="C581" s="15" t="s">
        <v>375</v>
      </c>
      <c r="D581" s="15" t="s">
        <v>83</v>
      </c>
      <c r="E581" s="15" t="s">
        <v>309</v>
      </c>
      <c r="F581" s="13">
        <v>0</v>
      </c>
      <c r="G581" s="13">
        <v>623674.57999999996</v>
      </c>
      <c r="H581" s="13">
        <f>+H582+H583</f>
        <v>623674.58000000007</v>
      </c>
      <c r="I581" s="13">
        <f t="shared" si="8"/>
        <v>100.00000000000003</v>
      </c>
    </row>
    <row r="582" spans="1:9" x14ac:dyDescent="0.2">
      <c r="A582" s="19">
        <v>571</v>
      </c>
      <c r="B582" s="14" t="s">
        <v>346</v>
      </c>
      <c r="C582" s="15" t="s">
        <v>375</v>
      </c>
      <c r="D582" s="15" t="s">
        <v>83</v>
      </c>
      <c r="E582" s="15" t="s">
        <v>345</v>
      </c>
      <c r="F582" s="13">
        <v>0</v>
      </c>
      <c r="G582" s="13">
        <v>425631.08</v>
      </c>
      <c r="H582" s="13">
        <v>425631.08</v>
      </c>
      <c r="I582" s="13">
        <f t="shared" si="8"/>
        <v>100</v>
      </c>
    </row>
    <row r="583" spans="1:9" x14ac:dyDescent="0.2">
      <c r="A583" s="19">
        <v>572</v>
      </c>
      <c r="B583" s="14" t="s">
        <v>312</v>
      </c>
      <c r="C583" s="15" t="s">
        <v>375</v>
      </c>
      <c r="D583" s="15" t="s">
        <v>83</v>
      </c>
      <c r="E583" s="15" t="s">
        <v>311</v>
      </c>
      <c r="F583" s="13">
        <v>0</v>
      </c>
      <c r="G583" s="13">
        <v>198043.5</v>
      </c>
      <c r="H583" s="13">
        <v>198043.5</v>
      </c>
      <c r="I583" s="13">
        <f t="shared" si="8"/>
        <v>100</v>
      </c>
    </row>
    <row r="584" spans="1:9" ht="25.5" x14ac:dyDescent="0.2">
      <c r="A584" s="19">
        <v>573</v>
      </c>
      <c r="B584" s="14" t="s">
        <v>86</v>
      </c>
      <c r="C584" s="15" t="s">
        <v>375</v>
      </c>
      <c r="D584" s="15" t="s">
        <v>85</v>
      </c>
      <c r="E584" s="15" t="s">
        <v>6</v>
      </c>
      <c r="F584" s="13">
        <v>22362537.510000002</v>
      </c>
      <c r="G584" s="13">
        <v>23185156.649999999</v>
      </c>
      <c r="H584" s="13">
        <f>+H585</f>
        <v>23160951.379999999</v>
      </c>
      <c r="I584" s="13">
        <f t="shared" si="8"/>
        <v>99.895600144672741</v>
      </c>
    </row>
    <row r="585" spans="1:9" ht="25.5" x14ac:dyDescent="0.2">
      <c r="A585" s="19">
        <v>574</v>
      </c>
      <c r="B585" s="14" t="s">
        <v>404</v>
      </c>
      <c r="C585" s="15" t="s">
        <v>375</v>
      </c>
      <c r="D585" s="15" t="s">
        <v>403</v>
      </c>
      <c r="E585" s="15" t="s">
        <v>6</v>
      </c>
      <c r="F585" s="13">
        <v>22362537.510000002</v>
      </c>
      <c r="G585" s="13">
        <v>23185156.649999999</v>
      </c>
      <c r="H585" s="13">
        <f>+H586+H589+H592+H595+H598+H601+H604+H607+H610</f>
        <v>23160951.379999999</v>
      </c>
      <c r="I585" s="13">
        <f t="shared" si="8"/>
        <v>99.895600144672741</v>
      </c>
    </row>
    <row r="586" spans="1:9" ht="76.5" x14ac:dyDescent="0.2">
      <c r="A586" s="19">
        <v>575</v>
      </c>
      <c r="B586" s="18" t="s">
        <v>406</v>
      </c>
      <c r="C586" s="15" t="s">
        <v>375</v>
      </c>
      <c r="D586" s="15" t="s">
        <v>405</v>
      </c>
      <c r="E586" s="15" t="s">
        <v>6</v>
      </c>
      <c r="F586" s="13">
        <v>626221.64</v>
      </c>
      <c r="G586" s="13">
        <v>799623.74</v>
      </c>
      <c r="H586" s="13">
        <f>+H587</f>
        <v>799623.74</v>
      </c>
      <c r="I586" s="13">
        <f t="shared" si="8"/>
        <v>100</v>
      </c>
    </row>
    <row r="587" spans="1:9" ht="38.25" x14ac:dyDescent="0.2">
      <c r="A587" s="19">
        <v>576</v>
      </c>
      <c r="B587" s="14" t="s">
        <v>310</v>
      </c>
      <c r="C587" s="15" t="s">
        <v>375</v>
      </c>
      <c r="D587" s="15" t="s">
        <v>405</v>
      </c>
      <c r="E587" s="15" t="s">
        <v>309</v>
      </c>
      <c r="F587" s="13">
        <v>626221.64</v>
      </c>
      <c r="G587" s="13">
        <v>799623.74</v>
      </c>
      <c r="H587" s="13">
        <f>+H588</f>
        <v>799623.74</v>
      </c>
      <c r="I587" s="13">
        <f t="shared" si="8"/>
        <v>100</v>
      </c>
    </row>
    <row r="588" spans="1:9" x14ac:dyDescent="0.2">
      <c r="A588" s="19">
        <v>577</v>
      </c>
      <c r="B588" s="14" t="s">
        <v>346</v>
      </c>
      <c r="C588" s="15" t="s">
        <v>375</v>
      </c>
      <c r="D588" s="15" t="s">
        <v>405</v>
      </c>
      <c r="E588" s="15" t="s">
        <v>345</v>
      </c>
      <c r="F588" s="13">
        <v>626221.64</v>
      </c>
      <c r="G588" s="13">
        <v>799623.74</v>
      </c>
      <c r="H588" s="13">
        <v>799623.74</v>
      </c>
      <c r="I588" s="13">
        <f t="shared" si="8"/>
        <v>100</v>
      </c>
    </row>
    <row r="589" spans="1:9" ht="76.5" x14ac:dyDescent="0.2">
      <c r="A589" s="19">
        <v>578</v>
      </c>
      <c r="B589" s="18" t="s">
        <v>408</v>
      </c>
      <c r="C589" s="15" t="s">
        <v>375</v>
      </c>
      <c r="D589" s="15" t="s">
        <v>407</v>
      </c>
      <c r="E589" s="15" t="s">
        <v>6</v>
      </c>
      <c r="F589" s="13">
        <v>0</v>
      </c>
      <c r="G589" s="13">
        <v>43174.879999999997</v>
      </c>
      <c r="H589" s="13">
        <f>+H590</f>
        <v>43174.879999999997</v>
      </c>
      <c r="I589" s="13">
        <f t="shared" ref="I589:I652" si="9">+H589/G589*100</f>
        <v>100</v>
      </c>
    </row>
    <row r="590" spans="1:9" ht="38.25" x14ac:dyDescent="0.2">
      <c r="A590" s="19">
        <v>579</v>
      </c>
      <c r="B590" s="14" t="s">
        <v>310</v>
      </c>
      <c r="C590" s="15" t="s">
        <v>375</v>
      </c>
      <c r="D590" s="15" t="s">
        <v>407</v>
      </c>
      <c r="E590" s="15" t="s">
        <v>309</v>
      </c>
      <c r="F590" s="13">
        <v>0</v>
      </c>
      <c r="G590" s="13">
        <v>43174.879999999997</v>
      </c>
      <c r="H590" s="13">
        <f>+H591</f>
        <v>43174.879999999997</v>
      </c>
      <c r="I590" s="13">
        <f t="shared" si="9"/>
        <v>100</v>
      </c>
    </row>
    <row r="591" spans="1:9" x14ac:dyDescent="0.2">
      <c r="A591" s="19">
        <v>580</v>
      </c>
      <c r="B591" s="14" t="s">
        <v>346</v>
      </c>
      <c r="C591" s="15" t="s">
        <v>375</v>
      </c>
      <c r="D591" s="15" t="s">
        <v>407</v>
      </c>
      <c r="E591" s="15" t="s">
        <v>345</v>
      </c>
      <c r="F591" s="13">
        <v>0</v>
      </c>
      <c r="G591" s="13">
        <v>43174.879999999997</v>
      </c>
      <c r="H591" s="13">
        <v>43174.879999999997</v>
      </c>
      <c r="I591" s="13">
        <f t="shared" si="9"/>
        <v>100</v>
      </c>
    </row>
    <row r="592" spans="1:9" ht="51" x14ac:dyDescent="0.2">
      <c r="A592" s="19">
        <v>581</v>
      </c>
      <c r="B592" s="14" t="s">
        <v>410</v>
      </c>
      <c r="C592" s="15" t="s">
        <v>375</v>
      </c>
      <c r="D592" s="15" t="s">
        <v>409</v>
      </c>
      <c r="E592" s="15" t="s">
        <v>6</v>
      </c>
      <c r="F592" s="13">
        <v>0</v>
      </c>
      <c r="G592" s="13">
        <v>124114.75</v>
      </c>
      <c r="H592" s="13">
        <f>+H593</f>
        <v>124114.75</v>
      </c>
      <c r="I592" s="13">
        <f t="shared" si="9"/>
        <v>100</v>
      </c>
    </row>
    <row r="593" spans="1:9" ht="38.25" x14ac:dyDescent="0.2">
      <c r="A593" s="19">
        <v>582</v>
      </c>
      <c r="B593" s="14" t="s">
        <v>310</v>
      </c>
      <c r="C593" s="15" t="s">
        <v>375</v>
      </c>
      <c r="D593" s="15" t="s">
        <v>409</v>
      </c>
      <c r="E593" s="15" t="s">
        <v>309</v>
      </c>
      <c r="F593" s="13">
        <v>0</v>
      </c>
      <c r="G593" s="13">
        <v>124114.75</v>
      </c>
      <c r="H593" s="13">
        <f>+H594</f>
        <v>124114.75</v>
      </c>
      <c r="I593" s="13">
        <f t="shared" si="9"/>
        <v>100</v>
      </c>
    </row>
    <row r="594" spans="1:9" x14ac:dyDescent="0.2">
      <c r="A594" s="19">
        <v>583</v>
      </c>
      <c r="B594" s="14" t="s">
        <v>346</v>
      </c>
      <c r="C594" s="15" t="s">
        <v>375</v>
      </c>
      <c r="D594" s="15" t="s">
        <v>409</v>
      </c>
      <c r="E594" s="15" t="s">
        <v>345</v>
      </c>
      <c r="F594" s="13">
        <v>0</v>
      </c>
      <c r="G594" s="13">
        <v>124114.75</v>
      </c>
      <c r="H594" s="13">
        <v>124114.75</v>
      </c>
      <c r="I594" s="13">
        <f t="shared" si="9"/>
        <v>100</v>
      </c>
    </row>
    <row r="595" spans="1:9" ht="51" x14ac:dyDescent="0.2">
      <c r="A595" s="19">
        <v>584</v>
      </c>
      <c r="B595" s="14" t="s">
        <v>412</v>
      </c>
      <c r="C595" s="15" t="s">
        <v>375</v>
      </c>
      <c r="D595" s="15" t="s">
        <v>411</v>
      </c>
      <c r="E595" s="15" t="s">
        <v>6</v>
      </c>
      <c r="F595" s="13">
        <v>20259897.629999999</v>
      </c>
      <c r="G595" s="13">
        <v>19408657.09</v>
      </c>
      <c r="H595" s="13">
        <f>+H596</f>
        <v>19384451.82</v>
      </c>
      <c r="I595" s="13">
        <f t="shared" si="9"/>
        <v>99.875286219506293</v>
      </c>
    </row>
    <row r="596" spans="1:9" ht="38.25" x14ac:dyDescent="0.2">
      <c r="A596" s="19">
        <v>585</v>
      </c>
      <c r="B596" s="14" t="s">
        <v>310</v>
      </c>
      <c r="C596" s="15" t="s">
        <v>375</v>
      </c>
      <c r="D596" s="15" t="s">
        <v>411</v>
      </c>
      <c r="E596" s="15" t="s">
        <v>309</v>
      </c>
      <c r="F596" s="13">
        <v>20259897.629999999</v>
      </c>
      <c r="G596" s="13">
        <v>19408657.09</v>
      </c>
      <c r="H596" s="13">
        <f>+H597</f>
        <v>19384451.82</v>
      </c>
      <c r="I596" s="13">
        <f t="shared" si="9"/>
        <v>99.875286219506293</v>
      </c>
    </row>
    <row r="597" spans="1:9" x14ac:dyDescent="0.2">
      <c r="A597" s="19">
        <v>586</v>
      </c>
      <c r="B597" s="14" t="s">
        <v>346</v>
      </c>
      <c r="C597" s="15" t="s">
        <v>375</v>
      </c>
      <c r="D597" s="15" t="s">
        <v>411</v>
      </c>
      <c r="E597" s="15" t="s">
        <v>345</v>
      </c>
      <c r="F597" s="13">
        <v>20259897.629999999</v>
      </c>
      <c r="G597" s="13">
        <v>19408657.09</v>
      </c>
      <c r="H597" s="13">
        <v>19384451.82</v>
      </c>
      <c r="I597" s="13">
        <f t="shared" si="9"/>
        <v>99.875286219506293</v>
      </c>
    </row>
    <row r="598" spans="1:9" ht="38.25" x14ac:dyDescent="0.2">
      <c r="A598" s="19">
        <v>587</v>
      </c>
      <c r="B598" s="14" t="s">
        <v>414</v>
      </c>
      <c r="C598" s="15" t="s">
        <v>375</v>
      </c>
      <c r="D598" s="15" t="s">
        <v>413</v>
      </c>
      <c r="E598" s="15" t="s">
        <v>6</v>
      </c>
      <c r="F598" s="13">
        <v>50890.239999999998</v>
      </c>
      <c r="G598" s="13">
        <v>50890.239999999998</v>
      </c>
      <c r="H598" s="13">
        <f>+H599</f>
        <v>50890.239999999998</v>
      </c>
      <c r="I598" s="13">
        <f t="shared" si="9"/>
        <v>100</v>
      </c>
    </row>
    <row r="599" spans="1:9" ht="38.25" x14ac:dyDescent="0.2">
      <c r="A599" s="19">
        <v>588</v>
      </c>
      <c r="B599" s="14" t="s">
        <v>310</v>
      </c>
      <c r="C599" s="15" t="s">
        <v>375</v>
      </c>
      <c r="D599" s="15" t="s">
        <v>413</v>
      </c>
      <c r="E599" s="15" t="s">
        <v>309</v>
      </c>
      <c r="F599" s="13">
        <v>50890.239999999998</v>
      </c>
      <c r="G599" s="13">
        <v>50890.239999999998</v>
      </c>
      <c r="H599" s="13">
        <f>+H600</f>
        <v>50890.239999999998</v>
      </c>
      <c r="I599" s="13">
        <f t="shared" si="9"/>
        <v>100</v>
      </c>
    </row>
    <row r="600" spans="1:9" x14ac:dyDescent="0.2">
      <c r="A600" s="19">
        <v>589</v>
      </c>
      <c r="B600" s="14" t="s">
        <v>346</v>
      </c>
      <c r="C600" s="15" t="s">
        <v>375</v>
      </c>
      <c r="D600" s="15" t="s">
        <v>413</v>
      </c>
      <c r="E600" s="15" t="s">
        <v>345</v>
      </c>
      <c r="F600" s="13">
        <v>50890.239999999998</v>
      </c>
      <c r="G600" s="13">
        <v>50890.239999999998</v>
      </c>
      <c r="H600" s="13">
        <v>50890.239999999998</v>
      </c>
      <c r="I600" s="13">
        <f t="shared" si="9"/>
        <v>100</v>
      </c>
    </row>
    <row r="601" spans="1:9" ht="51" x14ac:dyDescent="0.2">
      <c r="A601" s="19">
        <v>590</v>
      </c>
      <c r="B601" s="14" t="s">
        <v>416</v>
      </c>
      <c r="C601" s="15" t="s">
        <v>375</v>
      </c>
      <c r="D601" s="15" t="s">
        <v>415</v>
      </c>
      <c r="E601" s="15" t="s">
        <v>6</v>
      </c>
      <c r="F601" s="13">
        <v>169728</v>
      </c>
      <c r="G601" s="13">
        <v>102439</v>
      </c>
      <c r="H601" s="13">
        <f>+H602</f>
        <v>102439</v>
      </c>
      <c r="I601" s="13">
        <f t="shared" si="9"/>
        <v>100</v>
      </c>
    </row>
    <row r="602" spans="1:9" ht="38.25" x14ac:dyDescent="0.2">
      <c r="A602" s="19">
        <v>591</v>
      </c>
      <c r="B602" s="14" t="s">
        <v>310</v>
      </c>
      <c r="C602" s="15" t="s">
        <v>375</v>
      </c>
      <c r="D602" s="15" t="s">
        <v>415</v>
      </c>
      <c r="E602" s="15" t="s">
        <v>309</v>
      </c>
      <c r="F602" s="13">
        <v>169728</v>
      </c>
      <c r="G602" s="13">
        <v>102439</v>
      </c>
      <c r="H602" s="13">
        <f>+H603</f>
        <v>102439</v>
      </c>
      <c r="I602" s="13">
        <f t="shared" si="9"/>
        <v>100</v>
      </c>
    </row>
    <row r="603" spans="1:9" x14ac:dyDescent="0.2">
      <c r="A603" s="19">
        <v>592</v>
      </c>
      <c r="B603" s="14" t="s">
        <v>346</v>
      </c>
      <c r="C603" s="15" t="s">
        <v>375</v>
      </c>
      <c r="D603" s="15" t="s">
        <v>415</v>
      </c>
      <c r="E603" s="15" t="s">
        <v>345</v>
      </c>
      <c r="F603" s="13">
        <v>169728</v>
      </c>
      <c r="G603" s="13">
        <v>102439</v>
      </c>
      <c r="H603" s="13">
        <v>102439</v>
      </c>
      <c r="I603" s="13">
        <f t="shared" si="9"/>
        <v>100</v>
      </c>
    </row>
    <row r="604" spans="1:9" ht="38.25" x14ac:dyDescent="0.2">
      <c r="A604" s="19">
        <v>593</v>
      </c>
      <c r="B604" s="14" t="s">
        <v>418</v>
      </c>
      <c r="C604" s="15" t="s">
        <v>375</v>
      </c>
      <c r="D604" s="15" t="s">
        <v>417</v>
      </c>
      <c r="E604" s="15" t="s">
        <v>6</v>
      </c>
      <c r="F604" s="13">
        <v>55800</v>
      </c>
      <c r="G604" s="13">
        <v>55800</v>
      </c>
      <c r="H604" s="13">
        <f>+H605</f>
        <v>55800</v>
      </c>
      <c r="I604" s="13">
        <f t="shared" si="9"/>
        <v>100</v>
      </c>
    </row>
    <row r="605" spans="1:9" ht="38.25" x14ac:dyDescent="0.2">
      <c r="A605" s="19">
        <v>594</v>
      </c>
      <c r="B605" s="14" t="s">
        <v>310</v>
      </c>
      <c r="C605" s="15" t="s">
        <v>375</v>
      </c>
      <c r="D605" s="15" t="s">
        <v>417</v>
      </c>
      <c r="E605" s="15" t="s">
        <v>309</v>
      </c>
      <c r="F605" s="13">
        <v>55800</v>
      </c>
      <c r="G605" s="13">
        <v>55800</v>
      </c>
      <c r="H605" s="13">
        <f>+H606</f>
        <v>55800</v>
      </c>
      <c r="I605" s="13">
        <f t="shared" si="9"/>
        <v>100</v>
      </c>
    </row>
    <row r="606" spans="1:9" x14ac:dyDescent="0.2">
      <c r="A606" s="19">
        <v>595</v>
      </c>
      <c r="B606" s="14" t="s">
        <v>346</v>
      </c>
      <c r="C606" s="15" t="s">
        <v>375</v>
      </c>
      <c r="D606" s="15" t="s">
        <v>417</v>
      </c>
      <c r="E606" s="15" t="s">
        <v>345</v>
      </c>
      <c r="F606" s="13">
        <v>55800</v>
      </c>
      <c r="G606" s="13">
        <v>55800</v>
      </c>
      <c r="H606" s="13">
        <v>55800</v>
      </c>
      <c r="I606" s="13">
        <f t="shared" si="9"/>
        <v>100</v>
      </c>
    </row>
    <row r="607" spans="1:9" ht="51" x14ac:dyDescent="0.2">
      <c r="A607" s="19">
        <v>596</v>
      </c>
      <c r="B607" s="14" t="s">
        <v>420</v>
      </c>
      <c r="C607" s="15" t="s">
        <v>375</v>
      </c>
      <c r="D607" s="15" t="s">
        <v>419</v>
      </c>
      <c r="E607" s="15" t="s">
        <v>6</v>
      </c>
      <c r="F607" s="13">
        <v>1200000</v>
      </c>
      <c r="G607" s="13">
        <v>1200000</v>
      </c>
      <c r="H607" s="13">
        <f>+H608</f>
        <v>1200000</v>
      </c>
      <c r="I607" s="13">
        <f t="shared" si="9"/>
        <v>100</v>
      </c>
    </row>
    <row r="608" spans="1:9" ht="38.25" x14ac:dyDescent="0.2">
      <c r="A608" s="19">
        <v>597</v>
      </c>
      <c r="B608" s="14" t="s">
        <v>310</v>
      </c>
      <c r="C608" s="15" t="s">
        <v>375</v>
      </c>
      <c r="D608" s="15" t="s">
        <v>419</v>
      </c>
      <c r="E608" s="15" t="s">
        <v>309</v>
      </c>
      <c r="F608" s="13">
        <v>1200000</v>
      </c>
      <c r="G608" s="13">
        <v>1200000</v>
      </c>
      <c r="H608" s="13">
        <f>+H609</f>
        <v>1200000</v>
      </c>
      <c r="I608" s="13">
        <f t="shared" si="9"/>
        <v>100</v>
      </c>
    </row>
    <row r="609" spans="1:9" x14ac:dyDescent="0.2">
      <c r="A609" s="19">
        <v>598</v>
      </c>
      <c r="B609" s="14" t="s">
        <v>346</v>
      </c>
      <c r="C609" s="15" t="s">
        <v>375</v>
      </c>
      <c r="D609" s="15" t="s">
        <v>419</v>
      </c>
      <c r="E609" s="15" t="s">
        <v>345</v>
      </c>
      <c r="F609" s="13">
        <v>1200000</v>
      </c>
      <c r="G609" s="13">
        <v>1200000</v>
      </c>
      <c r="H609" s="13">
        <v>1200000</v>
      </c>
      <c r="I609" s="13">
        <f t="shared" si="9"/>
        <v>100</v>
      </c>
    </row>
    <row r="610" spans="1:9" ht="76.5" x14ac:dyDescent="0.2">
      <c r="A610" s="19">
        <v>599</v>
      </c>
      <c r="B610" s="18" t="s">
        <v>422</v>
      </c>
      <c r="C610" s="15" t="s">
        <v>375</v>
      </c>
      <c r="D610" s="15" t="s">
        <v>421</v>
      </c>
      <c r="E610" s="15" t="s">
        <v>6</v>
      </c>
      <c r="F610" s="13">
        <v>0</v>
      </c>
      <c r="G610" s="13">
        <v>1400456.95</v>
      </c>
      <c r="H610" s="13">
        <f>+H611</f>
        <v>1400456.95</v>
      </c>
      <c r="I610" s="13">
        <f t="shared" si="9"/>
        <v>100</v>
      </c>
    </row>
    <row r="611" spans="1:9" ht="38.25" x14ac:dyDescent="0.2">
      <c r="A611" s="19">
        <v>600</v>
      </c>
      <c r="B611" s="14" t="s">
        <v>310</v>
      </c>
      <c r="C611" s="15" t="s">
        <v>375</v>
      </c>
      <c r="D611" s="15" t="s">
        <v>421</v>
      </c>
      <c r="E611" s="15" t="s">
        <v>309</v>
      </c>
      <c r="F611" s="13">
        <v>0</v>
      </c>
      <c r="G611" s="13">
        <v>1400456.95</v>
      </c>
      <c r="H611" s="13">
        <f>+H612</f>
        <v>1400456.95</v>
      </c>
      <c r="I611" s="13">
        <f t="shared" si="9"/>
        <v>100</v>
      </c>
    </row>
    <row r="612" spans="1:9" x14ac:dyDescent="0.2">
      <c r="A612" s="19">
        <v>601</v>
      </c>
      <c r="B612" s="14" t="s">
        <v>346</v>
      </c>
      <c r="C612" s="15" t="s">
        <v>375</v>
      </c>
      <c r="D612" s="15" t="s">
        <v>421</v>
      </c>
      <c r="E612" s="15" t="s">
        <v>345</v>
      </c>
      <c r="F612" s="13">
        <v>0</v>
      </c>
      <c r="G612" s="13">
        <v>1400456.95</v>
      </c>
      <c r="H612" s="13">
        <v>1400456.95</v>
      </c>
      <c r="I612" s="13">
        <f t="shared" si="9"/>
        <v>100</v>
      </c>
    </row>
    <row r="613" spans="1:9" ht="38.25" x14ac:dyDescent="0.2">
      <c r="A613" s="19">
        <v>602</v>
      </c>
      <c r="B613" s="14" t="s">
        <v>424</v>
      </c>
      <c r="C613" s="15" t="s">
        <v>375</v>
      </c>
      <c r="D613" s="15" t="s">
        <v>423</v>
      </c>
      <c r="E613" s="15" t="s">
        <v>6</v>
      </c>
      <c r="F613" s="13">
        <v>16671185.15</v>
      </c>
      <c r="G613" s="13">
        <v>19459986.75</v>
      </c>
      <c r="H613" s="13">
        <f>+H614+H642</f>
        <v>19459986.75</v>
      </c>
      <c r="I613" s="13">
        <f t="shared" si="9"/>
        <v>100</v>
      </c>
    </row>
    <row r="614" spans="1:9" ht="25.5" x14ac:dyDescent="0.2">
      <c r="A614" s="19">
        <v>603</v>
      </c>
      <c r="B614" s="14" t="s">
        <v>426</v>
      </c>
      <c r="C614" s="15" t="s">
        <v>375</v>
      </c>
      <c r="D614" s="15" t="s">
        <v>425</v>
      </c>
      <c r="E614" s="15" t="s">
        <v>6</v>
      </c>
      <c r="F614" s="13">
        <v>8967408.25</v>
      </c>
      <c r="G614" s="13">
        <v>9875346.8499999996</v>
      </c>
      <c r="H614" s="13">
        <f>+H615+H618+H621+H624+H627+H630+H633+H636+H639</f>
        <v>9875346.8499999996</v>
      </c>
      <c r="I614" s="13">
        <f t="shared" si="9"/>
        <v>100</v>
      </c>
    </row>
    <row r="615" spans="1:9" ht="76.5" x14ac:dyDescent="0.2">
      <c r="A615" s="19">
        <v>604</v>
      </c>
      <c r="B615" s="18" t="s">
        <v>428</v>
      </c>
      <c r="C615" s="15" t="s">
        <v>375</v>
      </c>
      <c r="D615" s="15" t="s">
        <v>427</v>
      </c>
      <c r="E615" s="15" t="s">
        <v>6</v>
      </c>
      <c r="F615" s="13">
        <v>6000</v>
      </c>
      <c r="G615" s="13">
        <v>9362.17</v>
      </c>
      <c r="H615" s="13">
        <f>+H616</f>
        <v>9362.17</v>
      </c>
      <c r="I615" s="13">
        <f t="shared" si="9"/>
        <v>100</v>
      </c>
    </row>
    <row r="616" spans="1:9" ht="38.25" x14ac:dyDescent="0.2">
      <c r="A616" s="19">
        <v>605</v>
      </c>
      <c r="B616" s="14" t="s">
        <v>310</v>
      </c>
      <c r="C616" s="15" t="s">
        <v>375</v>
      </c>
      <c r="D616" s="15" t="s">
        <v>427</v>
      </c>
      <c r="E616" s="15" t="s">
        <v>309</v>
      </c>
      <c r="F616" s="13">
        <v>6000</v>
      </c>
      <c r="G616" s="13">
        <v>9362.17</v>
      </c>
      <c r="H616" s="13">
        <f>+H617</f>
        <v>9362.17</v>
      </c>
      <c r="I616" s="13">
        <f t="shared" si="9"/>
        <v>100</v>
      </c>
    </row>
    <row r="617" spans="1:9" x14ac:dyDescent="0.2">
      <c r="A617" s="19">
        <v>606</v>
      </c>
      <c r="B617" s="14" t="s">
        <v>346</v>
      </c>
      <c r="C617" s="15" t="s">
        <v>375</v>
      </c>
      <c r="D617" s="15" t="s">
        <v>427</v>
      </c>
      <c r="E617" s="15" t="s">
        <v>345</v>
      </c>
      <c r="F617" s="13">
        <v>6000</v>
      </c>
      <c r="G617" s="13">
        <v>9362.17</v>
      </c>
      <c r="H617" s="13">
        <v>9362.17</v>
      </c>
      <c r="I617" s="13">
        <f t="shared" si="9"/>
        <v>100</v>
      </c>
    </row>
    <row r="618" spans="1:9" ht="76.5" x14ac:dyDescent="0.2">
      <c r="A618" s="19">
        <v>607</v>
      </c>
      <c r="B618" s="18" t="s">
        <v>430</v>
      </c>
      <c r="C618" s="15" t="s">
        <v>375</v>
      </c>
      <c r="D618" s="15" t="s">
        <v>429</v>
      </c>
      <c r="E618" s="15" t="s">
        <v>6</v>
      </c>
      <c r="F618" s="13">
        <v>0</v>
      </c>
      <c r="G618" s="13">
        <v>1721.14</v>
      </c>
      <c r="H618" s="13">
        <f>+H619</f>
        <v>1721.14</v>
      </c>
      <c r="I618" s="13">
        <f t="shared" si="9"/>
        <v>100</v>
      </c>
    </row>
    <row r="619" spans="1:9" ht="38.25" x14ac:dyDescent="0.2">
      <c r="A619" s="19">
        <v>608</v>
      </c>
      <c r="B619" s="14" t="s">
        <v>310</v>
      </c>
      <c r="C619" s="15" t="s">
        <v>375</v>
      </c>
      <c r="D619" s="15" t="s">
        <v>429</v>
      </c>
      <c r="E619" s="15" t="s">
        <v>309</v>
      </c>
      <c r="F619" s="13">
        <v>0</v>
      </c>
      <c r="G619" s="13">
        <v>1721.14</v>
      </c>
      <c r="H619" s="13">
        <f>+H620</f>
        <v>1721.14</v>
      </c>
      <c r="I619" s="13">
        <f t="shared" si="9"/>
        <v>100</v>
      </c>
    </row>
    <row r="620" spans="1:9" x14ac:dyDescent="0.2">
      <c r="A620" s="19">
        <v>609</v>
      </c>
      <c r="B620" s="14" t="s">
        <v>346</v>
      </c>
      <c r="C620" s="15" t="s">
        <v>375</v>
      </c>
      <c r="D620" s="15" t="s">
        <v>429</v>
      </c>
      <c r="E620" s="15" t="s">
        <v>345</v>
      </c>
      <c r="F620" s="13">
        <v>0</v>
      </c>
      <c r="G620" s="13">
        <v>1721.14</v>
      </c>
      <c r="H620" s="13">
        <v>1721.14</v>
      </c>
      <c r="I620" s="13">
        <f t="shared" si="9"/>
        <v>100</v>
      </c>
    </row>
    <row r="621" spans="1:9" ht="51" x14ac:dyDescent="0.2">
      <c r="A621" s="19">
        <v>610</v>
      </c>
      <c r="B621" s="14" t="s">
        <v>432</v>
      </c>
      <c r="C621" s="15" t="s">
        <v>375</v>
      </c>
      <c r="D621" s="15" t="s">
        <v>431</v>
      </c>
      <c r="E621" s="15" t="s">
        <v>6</v>
      </c>
      <c r="F621" s="13">
        <v>0</v>
      </c>
      <c r="G621" s="13">
        <v>85508.23</v>
      </c>
      <c r="H621" s="13">
        <f>+H622</f>
        <v>85508.23</v>
      </c>
      <c r="I621" s="13">
        <f t="shared" si="9"/>
        <v>100</v>
      </c>
    </row>
    <row r="622" spans="1:9" ht="38.25" x14ac:dyDescent="0.2">
      <c r="A622" s="19">
        <v>611</v>
      </c>
      <c r="B622" s="14" t="s">
        <v>310</v>
      </c>
      <c r="C622" s="15" t="s">
        <v>375</v>
      </c>
      <c r="D622" s="15" t="s">
        <v>431</v>
      </c>
      <c r="E622" s="15" t="s">
        <v>309</v>
      </c>
      <c r="F622" s="13">
        <v>0</v>
      </c>
      <c r="G622" s="13">
        <v>85508.23</v>
      </c>
      <c r="H622" s="13">
        <f>+H623</f>
        <v>85508.23</v>
      </c>
      <c r="I622" s="13">
        <f t="shared" si="9"/>
        <v>100</v>
      </c>
    </row>
    <row r="623" spans="1:9" x14ac:dyDescent="0.2">
      <c r="A623" s="19">
        <v>612</v>
      </c>
      <c r="B623" s="14" t="s">
        <v>346</v>
      </c>
      <c r="C623" s="15" t="s">
        <v>375</v>
      </c>
      <c r="D623" s="15" t="s">
        <v>431</v>
      </c>
      <c r="E623" s="15" t="s">
        <v>345</v>
      </c>
      <c r="F623" s="13">
        <v>0</v>
      </c>
      <c r="G623" s="13">
        <v>85508.23</v>
      </c>
      <c r="H623" s="13">
        <v>85508.23</v>
      </c>
      <c r="I623" s="13">
        <f t="shared" si="9"/>
        <v>100</v>
      </c>
    </row>
    <row r="624" spans="1:9" ht="76.5" x14ac:dyDescent="0.2">
      <c r="A624" s="19">
        <v>613</v>
      </c>
      <c r="B624" s="18" t="s">
        <v>434</v>
      </c>
      <c r="C624" s="15" t="s">
        <v>375</v>
      </c>
      <c r="D624" s="15" t="s">
        <v>433</v>
      </c>
      <c r="E624" s="15" t="s">
        <v>6</v>
      </c>
      <c r="F624" s="13">
        <v>0</v>
      </c>
      <c r="G624" s="13">
        <v>490000</v>
      </c>
      <c r="H624" s="13">
        <f>+H625</f>
        <v>490000</v>
      </c>
      <c r="I624" s="13">
        <f t="shared" si="9"/>
        <v>100</v>
      </c>
    </row>
    <row r="625" spans="1:9" ht="38.25" x14ac:dyDescent="0.2">
      <c r="A625" s="19">
        <v>614</v>
      </c>
      <c r="B625" s="14" t="s">
        <v>310</v>
      </c>
      <c r="C625" s="15" t="s">
        <v>375</v>
      </c>
      <c r="D625" s="15" t="s">
        <v>433</v>
      </c>
      <c r="E625" s="15" t="s">
        <v>309</v>
      </c>
      <c r="F625" s="13">
        <v>0</v>
      </c>
      <c r="G625" s="13">
        <v>490000</v>
      </c>
      <c r="H625" s="13">
        <f>+H626</f>
        <v>490000</v>
      </c>
      <c r="I625" s="13">
        <f t="shared" si="9"/>
        <v>100</v>
      </c>
    </row>
    <row r="626" spans="1:9" x14ac:dyDescent="0.2">
      <c r="A626" s="19">
        <v>615</v>
      </c>
      <c r="B626" s="14" t="s">
        <v>346</v>
      </c>
      <c r="C626" s="15" t="s">
        <v>375</v>
      </c>
      <c r="D626" s="15" t="s">
        <v>433</v>
      </c>
      <c r="E626" s="15" t="s">
        <v>345</v>
      </c>
      <c r="F626" s="13">
        <v>0</v>
      </c>
      <c r="G626" s="13">
        <v>490000</v>
      </c>
      <c r="H626" s="13">
        <v>490000</v>
      </c>
      <c r="I626" s="13">
        <f t="shared" si="9"/>
        <v>100</v>
      </c>
    </row>
    <row r="627" spans="1:9" ht="51" x14ac:dyDescent="0.2">
      <c r="A627" s="19">
        <v>616</v>
      </c>
      <c r="B627" s="14" t="s">
        <v>436</v>
      </c>
      <c r="C627" s="15" t="s">
        <v>375</v>
      </c>
      <c r="D627" s="15" t="s">
        <v>435</v>
      </c>
      <c r="E627" s="15" t="s">
        <v>6</v>
      </c>
      <c r="F627" s="13">
        <v>46240</v>
      </c>
      <c r="G627" s="13">
        <v>11340</v>
      </c>
      <c r="H627" s="13">
        <f>+H628</f>
        <v>11340</v>
      </c>
      <c r="I627" s="13">
        <f t="shared" si="9"/>
        <v>100</v>
      </c>
    </row>
    <row r="628" spans="1:9" ht="38.25" x14ac:dyDescent="0.2">
      <c r="A628" s="19">
        <v>617</v>
      </c>
      <c r="B628" s="14" t="s">
        <v>310</v>
      </c>
      <c r="C628" s="15" t="s">
        <v>375</v>
      </c>
      <c r="D628" s="15" t="s">
        <v>435</v>
      </c>
      <c r="E628" s="15" t="s">
        <v>309</v>
      </c>
      <c r="F628" s="13">
        <v>46240</v>
      </c>
      <c r="G628" s="13">
        <v>11340</v>
      </c>
      <c r="H628" s="13">
        <f>+H629</f>
        <v>11340</v>
      </c>
      <c r="I628" s="13">
        <f t="shared" si="9"/>
        <v>100</v>
      </c>
    </row>
    <row r="629" spans="1:9" x14ac:dyDescent="0.2">
      <c r="A629" s="19">
        <v>618</v>
      </c>
      <c r="B629" s="14" t="s">
        <v>346</v>
      </c>
      <c r="C629" s="15" t="s">
        <v>375</v>
      </c>
      <c r="D629" s="15" t="s">
        <v>435</v>
      </c>
      <c r="E629" s="15" t="s">
        <v>345</v>
      </c>
      <c r="F629" s="13">
        <v>46240</v>
      </c>
      <c r="G629" s="13">
        <v>11340</v>
      </c>
      <c r="H629" s="13">
        <v>11340</v>
      </c>
      <c r="I629" s="13">
        <f t="shared" si="9"/>
        <v>100</v>
      </c>
    </row>
    <row r="630" spans="1:9" ht="63.75" x14ac:dyDescent="0.2">
      <c r="A630" s="19">
        <v>619</v>
      </c>
      <c r="B630" s="14" t="s">
        <v>438</v>
      </c>
      <c r="C630" s="15" t="s">
        <v>375</v>
      </c>
      <c r="D630" s="15" t="s">
        <v>437</v>
      </c>
      <c r="E630" s="15" t="s">
        <v>6</v>
      </c>
      <c r="F630" s="13">
        <v>8036312.25</v>
      </c>
      <c r="G630" s="13">
        <v>7723684.3099999996</v>
      </c>
      <c r="H630" s="13">
        <f>+H631</f>
        <v>7723684.3099999996</v>
      </c>
      <c r="I630" s="13">
        <f t="shared" si="9"/>
        <v>100</v>
      </c>
    </row>
    <row r="631" spans="1:9" ht="38.25" x14ac:dyDescent="0.2">
      <c r="A631" s="19">
        <v>620</v>
      </c>
      <c r="B631" s="14" t="s">
        <v>310</v>
      </c>
      <c r="C631" s="15" t="s">
        <v>375</v>
      </c>
      <c r="D631" s="15" t="s">
        <v>437</v>
      </c>
      <c r="E631" s="15" t="s">
        <v>309</v>
      </c>
      <c r="F631" s="13">
        <v>8036312.25</v>
      </c>
      <c r="G631" s="13">
        <v>7723684.3099999996</v>
      </c>
      <c r="H631" s="13">
        <f>+H632</f>
        <v>7723684.3099999996</v>
      </c>
      <c r="I631" s="13">
        <f t="shared" si="9"/>
        <v>100</v>
      </c>
    </row>
    <row r="632" spans="1:9" x14ac:dyDescent="0.2">
      <c r="A632" s="19">
        <v>621</v>
      </c>
      <c r="B632" s="14" t="s">
        <v>346</v>
      </c>
      <c r="C632" s="15" t="s">
        <v>375</v>
      </c>
      <c r="D632" s="15" t="s">
        <v>437</v>
      </c>
      <c r="E632" s="15" t="s">
        <v>345</v>
      </c>
      <c r="F632" s="13">
        <v>8036312.25</v>
      </c>
      <c r="G632" s="13">
        <v>7723684.3099999996</v>
      </c>
      <c r="H632" s="13">
        <v>7723684.3099999996</v>
      </c>
      <c r="I632" s="13">
        <f t="shared" si="9"/>
        <v>100</v>
      </c>
    </row>
    <row r="633" spans="1:9" ht="51" x14ac:dyDescent="0.2">
      <c r="A633" s="19">
        <v>622</v>
      </c>
      <c r="B633" s="14" t="s">
        <v>440</v>
      </c>
      <c r="C633" s="15" t="s">
        <v>375</v>
      </c>
      <c r="D633" s="15" t="s">
        <v>439</v>
      </c>
      <c r="E633" s="15" t="s">
        <v>6</v>
      </c>
      <c r="F633" s="13">
        <v>678856</v>
      </c>
      <c r="G633" s="13">
        <v>657541</v>
      </c>
      <c r="H633" s="13">
        <f>+H634</f>
        <v>657541</v>
      </c>
      <c r="I633" s="13">
        <f t="shared" si="9"/>
        <v>100</v>
      </c>
    </row>
    <row r="634" spans="1:9" ht="38.25" x14ac:dyDescent="0.2">
      <c r="A634" s="19">
        <v>623</v>
      </c>
      <c r="B634" s="14" t="s">
        <v>310</v>
      </c>
      <c r="C634" s="15" t="s">
        <v>375</v>
      </c>
      <c r="D634" s="15" t="s">
        <v>439</v>
      </c>
      <c r="E634" s="15" t="s">
        <v>309</v>
      </c>
      <c r="F634" s="13">
        <v>678856</v>
      </c>
      <c r="G634" s="13">
        <v>657541</v>
      </c>
      <c r="H634" s="13">
        <f>+H635</f>
        <v>657541</v>
      </c>
      <c r="I634" s="13">
        <f t="shared" si="9"/>
        <v>100</v>
      </c>
    </row>
    <row r="635" spans="1:9" x14ac:dyDescent="0.2">
      <c r="A635" s="19">
        <v>624</v>
      </c>
      <c r="B635" s="14" t="s">
        <v>346</v>
      </c>
      <c r="C635" s="15" t="s">
        <v>375</v>
      </c>
      <c r="D635" s="15" t="s">
        <v>439</v>
      </c>
      <c r="E635" s="15" t="s">
        <v>345</v>
      </c>
      <c r="F635" s="13">
        <v>678856</v>
      </c>
      <c r="G635" s="13">
        <v>657541</v>
      </c>
      <c r="H635" s="13">
        <v>657541</v>
      </c>
      <c r="I635" s="13">
        <f t="shared" si="9"/>
        <v>100</v>
      </c>
    </row>
    <row r="636" spans="1:9" ht="51" x14ac:dyDescent="0.2">
      <c r="A636" s="19">
        <v>625</v>
      </c>
      <c r="B636" s="14" t="s">
        <v>442</v>
      </c>
      <c r="C636" s="15" t="s">
        <v>375</v>
      </c>
      <c r="D636" s="15" t="s">
        <v>441</v>
      </c>
      <c r="E636" s="15" t="s">
        <v>6</v>
      </c>
      <c r="F636" s="13">
        <v>200000</v>
      </c>
      <c r="G636" s="13">
        <v>200000</v>
      </c>
      <c r="H636" s="13">
        <f>+H637</f>
        <v>200000</v>
      </c>
      <c r="I636" s="13">
        <f t="shared" si="9"/>
        <v>100</v>
      </c>
    </row>
    <row r="637" spans="1:9" ht="38.25" x14ac:dyDescent="0.2">
      <c r="A637" s="19">
        <v>626</v>
      </c>
      <c r="B637" s="14" t="s">
        <v>310</v>
      </c>
      <c r="C637" s="15" t="s">
        <v>375</v>
      </c>
      <c r="D637" s="15" t="s">
        <v>441</v>
      </c>
      <c r="E637" s="15" t="s">
        <v>309</v>
      </c>
      <c r="F637" s="13">
        <v>200000</v>
      </c>
      <c r="G637" s="13">
        <v>200000</v>
      </c>
      <c r="H637" s="13">
        <f>+H638</f>
        <v>200000</v>
      </c>
      <c r="I637" s="13">
        <f t="shared" si="9"/>
        <v>100</v>
      </c>
    </row>
    <row r="638" spans="1:9" x14ac:dyDescent="0.2">
      <c r="A638" s="19">
        <v>627</v>
      </c>
      <c r="B638" s="14" t="s">
        <v>346</v>
      </c>
      <c r="C638" s="15" t="s">
        <v>375</v>
      </c>
      <c r="D638" s="15" t="s">
        <v>441</v>
      </c>
      <c r="E638" s="15" t="s">
        <v>345</v>
      </c>
      <c r="F638" s="13">
        <v>200000</v>
      </c>
      <c r="G638" s="13">
        <v>200000</v>
      </c>
      <c r="H638" s="13">
        <v>200000</v>
      </c>
      <c r="I638" s="13">
        <f t="shared" si="9"/>
        <v>100</v>
      </c>
    </row>
    <row r="639" spans="1:9" ht="76.5" x14ac:dyDescent="0.2">
      <c r="A639" s="19">
        <v>628</v>
      </c>
      <c r="B639" s="18" t="s">
        <v>444</v>
      </c>
      <c r="C639" s="15" t="s">
        <v>375</v>
      </c>
      <c r="D639" s="15" t="s">
        <v>443</v>
      </c>
      <c r="E639" s="15" t="s">
        <v>6</v>
      </c>
      <c r="F639" s="13">
        <v>0</v>
      </c>
      <c r="G639" s="13">
        <v>696190</v>
      </c>
      <c r="H639" s="13">
        <f>+H640</f>
        <v>696190</v>
      </c>
      <c r="I639" s="13">
        <f t="shared" si="9"/>
        <v>100</v>
      </c>
    </row>
    <row r="640" spans="1:9" ht="38.25" x14ac:dyDescent="0.2">
      <c r="A640" s="19">
        <v>629</v>
      </c>
      <c r="B640" s="14" t="s">
        <v>310</v>
      </c>
      <c r="C640" s="15" t="s">
        <v>375</v>
      </c>
      <c r="D640" s="15" t="s">
        <v>443</v>
      </c>
      <c r="E640" s="15" t="s">
        <v>309</v>
      </c>
      <c r="F640" s="13">
        <v>0</v>
      </c>
      <c r="G640" s="13">
        <v>696190</v>
      </c>
      <c r="H640" s="13">
        <f>+H641</f>
        <v>696190</v>
      </c>
      <c r="I640" s="13">
        <f t="shared" si="9"/>
        <v>100</v>
      </c>
    </row>
    <row r="641" spans="1:9" x14ac:dyDescent="0.2">
      <c r="A641" s="19">
        <v>630</v>
      </c>
      <c r="B641" s="14" t="s">
        <v>346</v>
      </c>
      <c r="C641" s="15" t="s">
        <v>375</v>
      </c>
      <c r="D641" s="15" t="s">
        <v>443</v>
      </c>
      <c r="E641" s="15" t="s">
        <v>345</v>
      </c>
      <c r="F641" s="13">
        <v>0</v>
      </c>
      <c r="G641" s="13">
        <v>696190</v>
      </c>
      <c r="H641" s="13">
        <v>696190</v>
      </c>
      <c r="I641" s="13">
        <f t="shared" si="9"/>
        <v>100</v>
      </c>
    </row>
    <row r="642" spans="1:9" ht="38.25" x14ac:dyDescent="0.2">
      <c r="A642" s="19">
        <v>631</v>
      </c>
      <c r="B642" s="14" t="s">
        <v>446</v>
      </c>
      <c r="C642" s="15" t="s">
        <v>375</v>
      </c>
      <c r="D642" s="15" t="s">
        <v>445</v>
      </c>
      <c r="E642" s="15" t="s">
        <v>6</v>
      </c>
      <c r="F642" s="13">
        <v>7703776.9000000004</v>
      </c>
      <c r="G642" s="13">
        <v>9584639.9000000004</v>
      </c>
      <c r="H642" s="13">
        <f>+H643+H646+H649+H652+H655+H658+H661+H664+H667</f>
        <v>9584639.9000000004</v>
      </c>
      <c r="I642" s="13">
        <f t="shared" si="9"/>
        <v>100</v>
      </c>
    </row>
    <row r="643" spans="1:9" ht="76.5" x14ac:dyDescent="0.2">
      <c r="A643" s="19">
        <v>632</v>
      </c>
      <c r="B643" s="18" t="s">
        <v>448</v>
      </c>
      <c r="C643" s="15" t="s">
        <v>375</v>
      </c>
      <c r="D643" s="15" t="s">
        <v>447</v>
      </c>
      <c r="E643" s="15" t="s">
        <v>6</v>
      </c>
      <c r="F643" s="13">
        <v>0</v>
      </c>
      <c r="G643" s="13">
        <v>420000</v>
      </c>
      <c r="H643" s="13">
        <f>+H644</f>
        <v>420000</v>
      </c>
      <c r="I643" s="13">
        <f t="shared" si="9"/>
        <v>100</v>
      </c>
    </row>
    <row r="644" spans="1:9" ht="38.25" x14ac:dyDescent="0.2">
      <c r="A644" s="19">
        <v>633</v>
      </c>
      <c r="B644" s="14" t="s">
        <v>310</v>
      </c>
      <c r="C644" s="15" t="s">
        <v>375</v>
      </c>
      <c r="D644" s="15" t="s">
        <v>447</v>
      </c>
      <c r="E644" s="15" t="s">
        <v>309</v>
      </c>
      <c r="F644" s="13">
        <v>0</v>
      </c>
      <c r="G644" s="13">
        <v>420000</v>
      </c>
      <c r="H644" s="13">
        <f>+H645</f>
        <v>420000</v>
      </c>
      <c r="I644" s="13">
        <f t="shared" si="9"/>
        <v>100</v>
      </c>
    </row>
    <row r="645" spans="1:9" x14ac:dyDescent="0.2">
      <c r="A645" s="19">
        <v>634</v>
      </c>
      <c r="B645" s="14" t="s">
        <v>346</v>
      </c>
      <c r="C645" s="15" t="s">
        <v>375</v>
      </c>
      <c r="D645" s="15" t="s">
        <v>447</v>
      </c>
      <c r="E645" s="15" t="s">
        <v>345</v>
      </c>
      <c r="F645" s="13">
        <v>0</v>
      </c>
      <c r="G645" s="13">
        <v>420000</v>
      </c>
      <c r="H645" s="13">
        <v>420000</v>
      </c>
      <c r="I645" s="13">
        <f t="shared" si="9"/>
        <v>100</v>
      </c>
    </row>
    <row r="646" spans="1:9" ht="114.75" x14ac:dyDescent="0.2">
      <c r="A646" s="19">
        <v>635</v>
      </c>
      <c r="B646" s="18" t="s">
        <v>450</v>
      </c>
      <c r="C646" s="15" t="s">
        <v>375</v>
      </c>
      <c r="D646" s="15" t="s">
        <v>449</v>
      </c>
      <c r="E646" s="15" t="s">
        <v>6</v>
      </c>
      <c r="F646" s="13">
        <v>0</v>
      </c>
      <c r="G646" s="13">
        <v>121500</v>
      </c>
      <c r="H646" s="13">
        <f>+H647</f>
        <v>121500</v>
      </c>
      <c r="I646" s="13">
        <f t="shared" si="9"/>
        <v>100</v>
      </c>
    </row>
    <row r="647" spans="1:9" ht="38.25" x14ac:dyDescent="0.2">
      <c r="A647" s="19">
        <v>636</v>
      </c>
      <c r="B647" s="14" t="s">
        <v>310</v>
      </c>
      <c r="C647" s="15" t="s">
        <v>375</v>
      </c>
      <c r="D647" s="15" t="s">
        <v>449</v>
      </c>
      <c r="E647" s="15" t="s">
        <v>309</v>
      </c>
      <c r="F647" s="13">
        <v>0</v>
      </c>
      <c r="G647" s="13">
        <v>121500</v>
      </c>
      <c r="H647" s="13">
        <f>+H648</f>
        <v>121500</v>
      </c>
      <c r="I647" s="13">
        <f t="shared" si="9"/>
        <v>100</v>
      </c>
    </row>
    <row r="648" spans="1:9" x14ac:dyDescent="0.2">
      <c r="A648" s="19">
        <v>637</v>
      </c>
      <c r="B648" s="14" t="s">
        <v>346</v>
      </c>
      <c r="C648" s="15" t="s">
        <v>375</v>
      </c>
      <c r="D648" s="15" t="s">
        <v>449</v>
      </c>
      <c r="E648" s="15" t="s">
        <v>345</v>
      </c>
      <c r="F648" s="13">
        <v>0</v>
      </c>
      <c r="G648" s="13">
        <v>121500</v>
      </c>
      <c r="H648" s="13">
        <v>121500</v>
      </c>
      <c r="I648" s="13">
        <f t="shared" si="9"/>
        <v>100</v>
      </c>
    </row>
    <row r="649" spans="1:9" ht="76.5" x14ac:dyDescent="0.2">
      <c r="A649" s="19">
        <v>638</v>
      </c>
      <c r="B649" s="18" t="s">
        <v>452</v>
      </c>
      <c r="C649" s="15" t="s">
        <v>375</v>
      </c>
      <c r="D649" s="15" t="s">
        <v>451</v>
      </c>
      <c r="E649" s="15" t="s">
        <v>6</v>
      </c>
      <c r="F649" s="13">
        <v>0</v>
      </c>
      <c r="G649" s="13">
        <v>300000</v>
      </c>
      <c r="H649" s="13">
        <f>+H650</f>
        <v>300000</v>
      </c>
      <c r="I649" s="13">
        <f t="shared" si="9"/>
        <v>100</v>
      </c>
    </row>
    <row r="650" spans="1:9" ht="38.25" x14ac:dyDescent="0.2">
      <c r="A650" s="19">
        <v>639</v>
      </c>
      <c r="B650" s="14" t="s">
        <v>310</v>
      </c>
      <c r="C650" s="15" t="s">
        <v>375</v>
      </c>
      <c r="D650" s="15" t="s">
        <v>451</v>
      </c>
      <c r="E650" s="15" t="s">
        <v>309</v>
      </c>
      <c r="F650" s="13">
        <v>0</v>
      </c>
      <c r="G650" s="13">
        <v>300000</v>
      </c>
      <c r="H650" s="13">
        <f>+H651</f>
        <v>300000</v>
      </c>
      <c r="I650" s="13">
        <f t="shared" si="9"/>
        <v>100</v>
      </c>
    </row>
    <row r="651" spans="1:9" x14ac:dyDescent="0.2">
      <c r="A651" s="19">
        <v>640</v>
      </c>
      <c r="B651" s="14" t="s">
        <v>346</v>
      </c>
      <c r="C651" s="15" t="s">
        <v>375</v>
      </c>
      <c r="D651" s="15" t="s">
        <v>451</v>
      </c>
      <c r="E651" s="15" t="s">
        <v>345</v>
      </c>
      <c r="F651" s="13">
        <v>0</v>
      </c>
      <c r="G651" s="13">
        <v>300000</v>
      </c>
      <c r="H651" s="13">
        <v>300000</v>
      </c>
      <c r="I651" s="13">
        <f t="shared" si="9"/>
        <v>100</v>
      </c>
    </row>
    <row r="652" spans="1:9" ht="51" x14ac:dyDescent="0.2">
      <c r="A652" s="19">
        <v>641</v>
      </c>
      <c r="B652" s="14" t="s">
        <v>454</v>
      </c>
      <c r="C652" s="15" t="s">
        <v>375</v>
      </c>
      <c r="D652" s="15" t="s">
        <v>453</v>
      </c>
      <c r="E652" s="15" t="s">
        <v>6</v>
      </c>
      <c r="F652" s="13">
        <v>24200</v>
      </c>
      <c r="G652" s="13">
        <v>16900</v>
      </c>
      <c r="H652" s="13">
        <f>+H653</f>
        <v>16900</v>
      </c>
      <c r="I652" s="13">
        <f t="shared" si="9"/>
        <v>100</v>
      </c>
    </row>
    <row r="653" spans="1:9" ht="38.25" x14ac:dyDescent="0.2">
      <c r="A653" s="19">
        <v>642</v>
      </c>
      <c r="B653" s="14" t="s">
        <v>310</v>
      </c>
      <c r="C653" s="15" t="s">
        <v>375</v>
      </c>
      <c r="D653" s="15" t="s">
        <v>453</v>
      </c>
      <c r="E653" s="15" t="s">
        <v>309</v>
      </c>
      <c r="F653" s="13">
        <v>24200</v>
      </c>
      <c r="G653" s="13">
        <v>16900</v>
      </c>
      <c r="H653" s="13">
        <f>+H654</f>
        <v>16900</v>
      </c>
      <c r="I653" s="13">
        <f t="shared" ref="I653:I716" si="10">+H653/G653*100</f>
        <v>100</v>
      </c>
    </row>
    <row r="654" spans="1:9" x14ac:dyDescent="0.2">
      <c r="A654" s="19">
        <v>643</v>
      </c>
      <c r="B654" s="14" t="s">
        <v>346</v>
      </c>
      <c r="C654" s="15" t="s">
        <v>375</v>
      </c>
      <c r="D654" s="15" t="s">
        <v>453</v>
      </c>
      <c r="E654" s="15" t="s">
        <v>345</v>
      </c>
      <c r="F654" s="13">
        <v>24200</v>
      </c>
      <c r="G654" s="13">
        <v>16900</v>
      </c>
      <c r="H654" s="13">
        <v>16900</v>
      </c>
      <c r="I654" s="13">
        <f t="shared" si="10"/>
        <v>100</v>
      </c>
    </row>
    <row r="655" spans="1:9" ht="63.75" x14ac:dyDescent="0.2">
      <c r="A655" s="19">
        <v>644</v>
      </c>
      <c r="B655" s="14" t="s">
        <v>456</v>
      </c>
      <c r="C655" s="15" t="s">
        <v>375</v>
      </c>
      <c r="D655" s="15" t="s">
        <v>455</v>
      </c>
      <c r="E655" s="15" t="s">
        <v>6</v>
      </c>
      <c r="F655" s="13">
        <v>6855333.9000000004</v>
      </c>
      <c r="G655" s="13">
        <v>7406511.2999999998</v>
      </c>
      <c r="H655" s="13">
        <f>+H656</f>
        <v>7406511.2999999998</v>
      </c>
      <c r="I655" s="13">
        <f t="shared" si="10"/>
        <v>100</v>
      </c>
    </row>
    <row r="656" spans="1:9" ht="38.25" x14ac:dyDescent="0.2">
      <c r="A656" s="19">
        <v>645</v>
      </c>
      <c r="B656" s="14" t="s">
        <v>310</v>
      </c>
      <c r="C656" s="15" t="s">
        <v>375</v>
      </c>
      <c r="D656" s="15" t="s">
        <v>455</v>
      </c>
      <c r="E656" s="15" t="s">
        <v>309</v>
      </c>
      <c r="F656" s="13">
        <v>6855333.9000000004</v>
      </c>
      <c r="G656" s="13">
        <v>7406511.2999999998</v>
      </c>
      <c r="H656" s="13">
        <f>+H657</f>
        <v>7406511.2999999998</v>
      </c>
      <c r="I656" s="13">
        <f t="shared" si="10"/>
        <v>100</v>
      </c>
    </row>
    <row r="657" spans="1:9" x14ac:dyDescent="0.2">
      <c r="A657" s="19">
        <v>646</v>
      </c>
      <c r="B657" s="14" t="s">
        <v>346</v>
      </c>
      <c r="C657" s="15" t="s">
        <v>375</v>
      </c>
      <c r="D657" s="15" t="s">
        <v>455</v>
      </c>
      <c r="E657" s="15" t="s">
        <v>345</v>
      </c>
      <c r="F657" s="13">
        <v>6855333.9000000004</v>
      </c>
      <c r="G657" s="13">
        <v>7406511.2999999998</v>
      </c>
      <c r="H657" s="13">
        <v>7406511.2999999998</v>
      </c>
      <c r="I657" s="13">
        <f t="shared" si="10"/>
        <v>100</v>
      </c>
    </row>
    <row r="658" spans="1:9" ht="51" x14ac:dyDescent="0.2">
      <c r="A658" s="19">
        <v>647</v>
      </c>
      <c r="B658" s="14" t="s">
        <v>458</v>
      </c>
      <c r="C658" s="15" t="s">
        <v>375</v>
      </c>
      <c r="D658" s="15" t="s">
        <v>457</v>
      </c>
      <c r="E658" s="15" t="s">
        <v>6</v>
      </c>
      <c r="F658" s="13">
        <v>730243</v>
      </c>
      <c r="G658" s="13">
        <v>631908.6</v>
      </c>
      <c r="H658" s="13">
        <f>+H659</f>
        <v>631908.6</v>
      </c>
      <c r="I658" s="13">
        <f t="shared" si="10"/>
        <v>100</v>
      </c>
    </row>
    <row r="659" spans="1:9" ht="38.25" x14ac:dyDescent="0.2">
      <c r="A659" s="19">
        <v>648</v>
      </c>
      <c r="B659" s="14" t="s">
        <v>310</v>
      </c>
      <c r="C659" s="15" t="s">
        <v>375</v>
      </c>
      <c r="D659" s="15" t="s">
        <v>457</v>
      </c>
      <c r="E659" s="15" t="s">
        <v>309</v>
      </c>
      <c r="F659" s="13">
        <v>730243</v>
      </c>
      <c r="G659" s="13">
        <v>631908.6</v>
      </c>
      <c r="H659" s="13">
        <f>+H660</f>
        <v>631908.6</v>
      </c>
      <c r="I659" s="13">
        <f t="shared" si="10"/>
        <v>100</v>
      </c>
    </row>
    <row r="660" spans="1:9" x14ac:dyDescent="0.2">
      <c r="A660" s="19">
        <v>649</v>
      </c>
      <c r="B660" s="14" t="s">
        <v>346</v>
      </c>
      <c r="C660" s="15" t="s">
        <v>375</v>
      </c>
      <c r="D660" s="15" t="s">
        <v>457</v>
      </c>
      <c r="E660" s="15" t="s">
        <v>345</v>
      </c>
      <c r="F660" s="13">
        <v>730243</v>
      </c>
      <c r="G660" s="13">
        <v>631908.6</v>
      </c>
      <c r="H660" s="13">
        <v>631908.6</v>
      </c>
      <c r="I660" s="13">
        <f t="shared" si="10"/>
        <v>100</v>
      </c>
    </row>
    <row r="661" spans="1:9" ht="51" x14ac:dyDescent="0.2">
      <c r="A661" s="19">
        <v>650</v>
      </c>
      <c r="B661" s="14" t="s">
        <v>460</v>
      </c>
      <c r="C661" s="15" t="s">
        <v>375</v>
      </c>
      <c r="D661" s="15" t="s">
        <v>459</v>
      </c>
      <c r="E661" s="15" t="s">
        <v>6</v>
      </c>
      <c r="F661" s="13">
        <v>94000</v>
      </c>
      <c r="G661" s="13">
        <v>94000</v>
      </c>
      <c r="H661" s="13">
        <f>+H662</f>
        <v>94000</v>
      </c>
      <c r="I661" s="13">
        <f t="shared" si="10"/>
        <v>100</v>
      </c>
    </row>
    <row r="662" spans="1:9" ht="38.25" x14ac:dyDescent="0.2">
      <c r="A662" s="19">
        <v>651</v>
      </c>
      <c r="B662" s="14" t="s">
        <v>310</v>
      </c>
      <c r="C662" s="15" t="s">
        <v>375</v>
      </c>
      <c r="D662" s="15" t="s">
        <v>459</v>
      </c>
      <c r="E662" s="15" t="s">
        <v>309</v>
      </c>
      <c r="F662" s="13">
        <v>94000</v>
      </c>
      <c r="G662" s="13">
        <v>94000</v>
      </c>
      <c r="H662" s="13">
        <f>+H663</f>
        <v>94000</v>
      </c>
      <c r="I662" s="13">
        <f t="shared" si="10"/>
        <v>100</v>
      </c>
    </row>
    <row r="663" spans="1:9" x14ac:dyDescent="0.2">
      <c r="A663" s="19">
        <v>652</v>
      </c>
      <c r="B663" s="14" t="s">
        <v>346</v>
      </c>
      <c r="C663" s="15" t="s">
        <v>375</v>
      </c>
      <c r="D663" s="15" t="s">
        <v>459</v>
      </c>
      <c r="E663" s="15" t="s">
        <v>345</v>
      </c>
      <c r="F663" s="13">
        <v>94000</v>
      </c>
      <c r="G663" s="13">
        <v>94000</v>
      </c>
      <c r="H663" s="13">
        <v>94000</v>
      </c>
      <c r="I663" s="13">
        <f t="shared" si="10"/>
        <v>100</v>
      </c>
    </row>
    <row r="664" spans="1:9" ht="89.25" x14ac:dyDescent="0.2">
      <c r="A664" s="19">
        <v>653</v>
      </c>
      <c r="B664" s="18" t="s">
        <v>462</v>
      </c>
      <c r="C664" s="15" t="s">
        <v>375</v>
      </c>
      <c r="D664" s="15" t="s">
        <v>461</v>
      </c>
      <c r="E664" s="15" t="s">
        <v>6</v>
      </c>
      <c r="F664" s="13">
        <v>0</v>
      </c>
      <c r="G664" s="13">
        <v>592600</v>
      </c>
      <c r="H664" s="13">
        <f>+H665</f>
        <v>592600</v>
      </c>
      <c r="I664" s="13">
        <f t="shared" si="10"/>
        <v>100</v>
      </c>
    </row>
    <row r="665" spans="1:9" ht="38.25" x14ac:dyDescent="0.2">
      <c r="A665" s="19">
        <v>654</v>
      </c>
      <c r="B665" s="14" t="s">
        <v>310</v>
      </c>
      <c r="C665" s="15" t="s">
        <v>375</v>
      </c>
      <c r="D665" s="15" t="s">
        <v>461</v>
      </c>
      <c r="E665" s="15" t="s">
        <v>309</v>
      </c>
      <c r="F665" s="13">
        <v>0</v>
      </c>
      <c r="G665" s="13">
        <v>592600</v>
      </c>
      <c r="H665" s="13">
        <f>+H666</f>
        <v>592600</v>
      </c>
      <c r="I665" s="13">
        <f t="shared" si="10"/>
        <v>100</v>
      </c>
    </row>
    <row r="666" spans="1:9" x14ac:dyDescent="0.2">
      <c r="A666" s="19">
        <v>655</v>
      </c>
      <c r="B666" s="14" t="s">
        <v>346</v>
      </c>
      <c r="C666" s="15" t="s">
        <v>375</v>
      </c>
      <c r="D666" s="15" t="s">
        <v>461</v>
      </c>
      <c r="E666" s="15" t="s">
        <v>345</v>
      </c>
      <c r="F666" s="13">
        <v>0</v>
      </c>
      <c r="G666" s="13">
        <v>592600</v>
      </c>
      <c r="H666" s="13">
        <v>592600</v>
      </c>
      <c r="I666" s="13">
        <f t="shared" si="10"/>
        <v>100</v>
      </c>
    </row>
    <row r="667" spans="1:9" ht="114.75" x14ac:dyDescent="0.2">
      <c r="A667" s="19">
        <v>656</v>
      </c>
      <c r="B667" s="18" t="s">
        <v>464</v>
      </c>
      <c r="C667" s="15" t="s">
        <v>375</v>
      </c>
      <c r="D667" s="15" t="s">
        <v>463</v>
      </c>
      <c r="E667" s="15" t="s">
        <v>6</v>
      </c>
      <c r="F667" s="13">
        <v>0</v>
      </c>
      <c r="G667" s="13">
        <v>1220</v>
      </c>
      <c r="H667" s="13">
        <f>+H668</f>
        <v>1220</v>
      </c>
      <c r="I667" s="13">
        <f t="shared" si="10"/>
        <v>100</v>
      </c>
    </row>
    <row r="668" spans="1:9" ht="38.25" x14ac:dyDescent="0.2">
      <c r="A668" s="19">
        <v>657</v>
      </c>
      <c r="B668" s="14" t="s">
        <v>310</v>
      </c>
      <c r="C668" s="15" t="s">
        <v>375</v>
      </c>
      <c r="D668" s="15" t="s">
        <v>463</v>
      </c>
      <c r="E668" s="15" t="s">
        <v>309</v>
      </c>
      <c r="F668" s="13">
        <v>0</v>
      </c>
      <c r="G668" s="13">
        <v>1220</v>
      </c>
      <c r="H668" s="13">
        <f>+H669</f>
        <v>1220</v>
      </c>
      <c r="I668" s="13">
        <f t="shared" si="10"/>
        <v>100</v>
      </c>
    </row>
    <row r="669" spans="1:9" x14ac:dyDescent="0.2">
      <c r="A669" s="19">
        <v>658</v>
      </c>
      <c r="B669" s="14" t="s">
        <v>346</v>
      </c>
      <c r="C669" s="15" t="s">
        <v>375</v>
      </c>
      <c r="D669" s="15" t="s">
        <v>463</v>
      </c>
      <c r="E669" s="15" t="s">
        <v>345</v>
      </c>
      <c r="F669" s="13">
        <v>0</v>
      </c>
      <c r="G669" s="13">
        <v>1220</v>
      </c>
      <c r="H669" s="13">
        <v>1220</v>
      </c>
      <c r="I669" s="13">
        <f t="shared" si="10"/>
        <v>100</v>
      </c>
    </row>
    <row r="670" spans="1:9" x14ac:dyDescent="0.2">
      <c r="A670" s="19">
        <v>659</v>
      </c>
      <c r="B670" s="14" t="s">
        <v>466</v>
      </c>
      <c r="C670" s="15" t="s">
        <v>465</v>
      </c>
      <c r="D670" s="15" t="s">
        <v>6</v>
      </c>
      <c r="E670" s="15" t="s">
        <v>6</v>
      </c>
      <c r="F670" s="13">
        <v>19684489.629999999</v>
      </c>
      <c r="G670" s="13">
        <v>30345909.16</v>
      </c>
      <c r="H670" s="13">
        <f>+H671+H733+H728+H738+H743+H757</f>
        <v>25121251.389999997</v>
      </c>
      <c r="I670" s="13">
        <f t="shared" si="10"/>
        <v>82.782991465331321</v>
      </c>
    </row>
    <row r="671" spans="1:9" ht="38.25" x14ac:dyDescent="0.2">
      <c r="A671" s="19">
        <v>660</v>
      </c>
      <c r="B671" s="14" t="s">
        <v>340</v>
      </c>
      <c r="C671" s="15" t="s">
        <v>465</v>
      </c>
      <c r="D671" s="15" t="s">
        <v>339</v>
      </c>
      <c r="E671" s="15" t="s">
        <v>6</v>
      </c>
      <c r="F671" s="13">
        <v>12484824.800000001</v>
      </c>
      <c r="G671" s="13">
        <v>22040440.920000002</v>
      </c>
      <c r="H671" s="13">
        <f>+H672+H685</f>
        <v>16944904.009999998</v>
      </c>
      <c r="I671" s="13">
        <f t="shared" si="10"/>
        <v>76.880966544656573</v>
      </c>
    </row>
    <row r="672" spans="1:9" ht="25.5" x14ac:dyDescent="0.2">
      <c r="A672" s="19">
        <v>661</v>
      </c>
      <c r="B672" s="14" t="s">
        <v>342</v>
      </c>
      <c r="C672" s="15" t="s">
        <v>465</v>
      </c>
      <c r="D672" s="15" t="s">
        <v>341</v>
      </c>
      <c r="E672" s="15" t="s">
        <v>6</v>
      </c>
      <c r="F672" s="13">
        <v>3061641</v>
      </c>
      <c r="G672" s="13">
        <v>3315059.22</v>
      </c>
      <c r="H672" s="13">
        <f>+H673+H676+H679+H682</f>
        <v>3229585.73</v>
      </c>
      <c r="I672" s="13">
        <f t="shared" si="10"/>
        <v>97.421660238093722</v>
      </c>
    </row>
    <row r="673" spans="1:9" ht="76.5" x14ac:dyDescent="0.2">
      <c r="A673" s="19">
        <v>662</v>
      </c>
      <c r="B673" s="18" t="s">
        <v>344</v>
      </c>
      <c r="C673" s="15" t="s">
        <v>465</v>
      </c>
      <c r="D673" s="15" t="s">
        <v>343</v>
      </c>
      <c r="E673" s="15" t="s">
        <v>6</v>
      </c>
      <c r="F673" s="13">
        <v>182280</v>
      </c>
      <c r="G673" s="13">
        <v>440759.67</v>
      </c>
      <c r="H673" s="13">
        <f>+H674</f>
        <v>425331.56</v>
      </c>
      <c r="I673" s="13">
        <f t="shared" si="10"/>
        <v>96.499654789196114</v>
      </c>
    </row>
    <row r="674" spans="1:9" ht="38.25" x14ac:dyDescent="0.2">
      <c r="A674" s="19">
        <v>663</v>
      </c>
      <c r="B674" s="14" t="s">
        <v>310</v>
      </c>
      <c r="C674" s="15" t="s">
        <v>465</v>
      </c>
      <c r="D674" s="15" t="s">
        <v>343</v>
      </c>
      <c r="E674" s="15" t="s">
        <v>309</v>
      </c>
      <c r="F674" s="13">
        <v>182280</v>
      </c>
      <c r="G674" s="13">
        <v>440759.67</v>
      </c>
      <c r="H674" s="13">
        <f>+H675</f>
        <v>425331.56</v>
      </c>
      <c r="I674" s="13">
        <f t="shared" si="10"/>
        <v>96.499654789196114</v>
      </c>
    </row>
    <row r="675" spans="1:9" x14ac:dyDescent="0.2">
      <c r="A675" s="19">
        <v>664</v>
      </c>
      <c r="B675" s="14" t="s">
        <v>312</v>
      </c>
      <c r="C675" s="15" t="s">
        <v>465</v>
      </c>
      <c r="D675" s="15" t="s">
        <v>343</v>
      </c>
      <c r="E675" s="15" t="s">
        <v>311</v>
      </c>
      <c r="F675" s="13">
        <v>182280</v>
      </c>
      <c r="G675" s="13">
        <v>440759.67</v>
      </c>
      <c r="H675" s="13">
        <v>425331.56</v>
      </c>
      <c r="I675" s="13">
        <f t="shared" si="10"/>
        <v>96.499654789196114</v>
      </c>
    </row>
    <row r="676" spans="1:9" ht="76.5" x14ac:dyDescent="0.2">
      <c r="A676" s="19">
        <v>665</v>
      </c>
      <c r="B676" s="18" t="s">
        <v>348</v>
      </c>
      <c r="C676" s="15" t="s">
        <v>465</v>
      </c>
      <c r="D676" s="15" t="s">
        <v>347</v>
      </c>
      <c r="E676" s="15" t="s">
        <v>6</v>
      </c>
      <c r="F676" s="13">
        <v>0</v>
      </c>
      <c r="G676" s="13">
        <v>19170</v>
      </c>
      <c r="H676" s="13">
        <f>+H677</f>
        <v>19170</v>
      </c>
      <c r="I676" s="13">
        <f t="shared" si="10"/>
        <v>100</v>
      </c>
    </row>
    <row r="677" spans="1:9" ht="38.25" x14ac:dyDescent="0.2">
      <c r="A677" s="19">
        <v>666</v>
      </c>
      <c r="B677" s="14" t="s">
        <v>310</v>
      </c>
      <c r="C677" s="15" t="s">
        <v>465</v>
      </c>
      <c r="D677" s="15" t="s">
        <v>347</v>
      </c>
      <c r="E677" s="15" t="s">
        <v>309</v>
      </c>
      <c r="F677" s="13">
        <v>0</v>
      </c>
      <c r="G677" s="13">
        <v>19170</v>
      </c>
      <c r="H677" s="13">
        <f>+H678</f>
        <v>19170</v>
      </c>
      <c r="I677" s="13">
        <f t="shared" si="10"/>
        <v>100</v>
      </c>
    </row>
    <row r="678" spans="1:9" x14ac:dyDescent="0.2">
      <c r="A678" s="19">
        <v>667</v>
      </c>
      <c r="B678" s="14" t="s">
        <v>312</v>
      </c>
      <c r="C678" s="15" t="s">
        <v>465</v>
      </c>
      <c r="D678" s="15" t="s">
        <v>347</v>
      </c>
      <c r="E678" s="15" t="s">
        <v>311</v>
      </c>
      <c r="F678" s="13">
        <v>0</v>
      </c>
      <c r="G678" s="13">
        <v>19170</v>
      </c>
      <c r="H678" s="13">
        <v>19170</v>
      </c>
      <c r="I678" s="13">
        <f t="shared" si="10"/>
        <v>100</v>
      </c>
    </row>
    <row r="679" spans="1:9" ht="51" x14ac:dyDescent="0.2">
      <c r="A679" s="19">
        <v>668</v>
      </c>
      <c r="B679" s="14" t="s">
        <v>354</v>
      </c>
      <c r="C679" s="15" t="s">
        <v>465</v>
      </c>
      <c r="D679" s="15" t="s">
        <v>353</v>
      </c>
      <c r="E679" s="15" t="s">
        <v>6</v>
      </c>
      <c r="F679" s="13">
        <v>0</v>
      </c>
      <c r="G679" s="13">
        <v>969891</v>
      </c>
      <c r="H679" s="13">
        <f>+H680</f>
        <v>969890.97</v>
      </c>
      <c r="I679" s="13">
        <f t="shared" si="10"/>
        <v>99.999996906868915</v>
      </c>
    </row>
    <row r="680" spans="1:9" ht="38.25" x14ac:dyDescent="0.2">
      <c r="A680" s="19">
        <v>669</v>
      </c>
      <c r="B680" s="14" t="s">
        <v>310</v>
      </c>
      <c r="C680" s="15" t="s">
        <v>465</v>
      </c>
      <c r="D680" s="15" t="s">
        <v>353</v>
      </c>
      <c r="E680" s="15" t="s">
        <v>309</v>
      </c>
      <c r="F680" s="13">
        <v>0</v>
      </c>
      <c r="G680" s="13">
        <v>969891</v>
      </c>
      <c r="H680" s="13">
        <f>+H681</f>
        <v>969890.97</v>
      </c>
      <c r="I680" s="13">
        <f t="shared" si="10"/>
        <v>99.999996906868915</v>
      </c>
    </row>
    <row r="681" spans="1:9" x14ac:dyDescent="0.2">
      <c r="A681" s="19">
        <v>670</v>
      </c>
      <c r="B681" s="14" t="s">
        <v>312</v>
      </c>
      <c r="C681" s="15" t="s">
        <v>465</v>
      </c>
      <c r="D681" s="15" t="s">
        <v>353</v>
      </c>
      <c r="E681" s="15" t="s">
        <v>311</v>
      </c>
      <c r="F681" s="13">
        <v>0</v>
      </c>
      <c r="G681" s="13">
        <v>969891</v>
      </c>
      <c r="H681" s="13">
        <v>969890.97</v>
      </c>
      <c r="I681" s="13">
        <f t="shared" si="10"/>
        <v>99.999996906868915</v>
      </c>
    </row>
    <row r="682" spans="1:9" ht="51" x14ac:dyDescent="0.2">
      <c r="A682" s="19">
        <v>671</v>
      </c>
      <c r="B682" s="14" t="s">
        <v>388</v>
      </c>
      <c r="C682" s="15" t="s">
        <v>465</v>
      </c>
      <c r="D682" s="15" t="s">
        <v>387</v>
      </c>
      <c r="E682" s="15" t="s">
        <v>6</v>
      </c>
      <c r="F682" s="13">
        <v>2879361</v>
      </c>
      <c r="G682" s="13">
        <v>1885238.55</v>
      </c>
      <c r="H682" s="13">
        <f>+H683</f>
        <v>1815193.2</v>
      </c>
      <c r="I682" s="13">
        <f t="shared" si="10"/>
        <v>96.284536511307806</v>
      </c>
    </row>
    <row r="683" spans="1:9" ht="38.25" x14ac:dyDescent="0.2">
      <c r="A683" s="19">
        <v>672</v>
      </c>
      <c r="B683" s="14" t="s">
        <v>310</v>
      </c>
      <c r="C683" s="15" t="s">
        <v>465</v>
      </c>
      <c r="D683" s="15" t="s">
        <v>387</v>
      </c>
      <c r="E683" s="15" t="s">
        <v>309</v>
      </c>
      <c r="F683" s="13">
        <v>2879361</v>
      </c>
      <c r="G683" s="13">
        <v>1885238.55</v>
      </c>
      <c r="H683" s="13">
        <f>+H684</f>
        <v>1815193.2</v>
      </c>
      <c r="I683" s="13">
        <f t="shared" si="10"/>
        <v>96.284536511307806</v>
      </c>
    </row>
    <row r="684" spans="1:9" x14ac:dyDescent="0.2">
      <c r="A684" s="19">
        <v>673</v>
      </c>
      <c r="B684" s="14" t="s">
        <v>312</v>
      </c>
      <c r="C684" s="15" t="s">
        <v>465</v>
      </c>
      <c r="D684" s="15" t="s">
        <v>387</v>
      </c>
      <c r="E684" s="15" t="s">
        <v>311</v>
      </c>
      <c r="F684" s="13">
        <v>2879361</v>
      </c>
      <c r="G684" s="13">
        <v>1885238.55</v>
      </c>
      <c r="H684" s="13">
        <v>1815193.2</v>
      </c>
      <c r="I684" s="13">
        <f t="shared" si="10"/>
        <v>96.284536511307806</v>
      </c>
    </row>
    <row r="685" spans="1:9" ht="25.5" x14ac:dyDescent="0.2">
      <c r="A685" s="19">
        <v>674</v>
      </c>
      <c r="B685" s="14" t="s">
        <v>468</v>
      </c>
      <c r="C685" s="15" t="s">
        <v>465</v>
      </c>
      <c r="D685" s="15" t="s">
        <v>467</v>
      </c>
      <c r="E685" s="15" t="s">
        <v>6</v>
      </c>
      <c r="F685" s="13">
        <v>9423183.8000000007</v>
      </c>
      <c r="G685" s="13">
        <v>18725381.699999999</v>
      </c>
      <c r="H685" s="13">
        <f>+H686+H689+H692+H695+H699+H702+H705+H709+H713+H716+H719+H722+H725</f>
        <v>13715318.279999999</v>
      </c>
      <c r="I685" s="13">
        <f t="shared" si="10"/>
        <v>73.24453247326862</v>
      </c>
    </row>
    <row r="686" spans="1:9" ht="63.75" x14ac:dyDescent="0.2">
      <c r="A686" s="19">
        <v>675</v>
      </c>
      <c r="B686" s="14" t="s">
        <v>470</v>
      </c>
      <c r="C686" s="15" t="s">
        <v>465</v>
      </c>
      <c r="D686" s="15" t="s">
        <v>469</v>
      </c>
      <c r="E686" s="15" t="s">
        <v>6</v>
      </c>
      <c r="F686" s="13">
        <v>0</v>
      </c>
      <c r="G686" s="13">
        <v>1567800</v>
      </c>
      <c r="H686" s="13">
        <f>+H687</f>
        <v>376100</v>
      </c>
      <c r="I686" s="13">
        <f t="shared" si="10"/>
        <v>23.989029212909809</v>
      </c>
    </row>
    <row r="687" spans="1:9" ht="38.25" x14ac:dyDescent="0.2">
      <c r="A687" s="19">
        <v>676</v>
      </c>
      <c r="B687" s="14" t="s">
        <v>310</v>
      </c>
      <c r="C687" s="15" t="s">
        <v>465</v>
      </c>
      <c r="D687" s="15" t="s">
        <v>469</v>
      </c>
      <c r="E687" s="15" t="s">
        <v>309</v>
      </c>
      <c r="F687" s="13">
        <v>0</v>
      </c>
      <c r="G687" s="13">
        <v>1567800</v>
      </c>
      <c r="H687" s="13">
        <f>+H688</f>
        <v>376100</v>
      </c>
      <c r="I687" s="13">
        <f t="shared" si="10"/>
        <v>23.989029212909809</v>
      </c>
    </row>
    <row r="688" spans="1:9" x14ac:dyDescent="0.2">
      <c r="A688" s="19">
        <v>677</v>
      </c>
      <c r="B688" s="14" t="s">
        <v>312</v>
      </c>
      <c r="C688" s="15" t="s">
        <v>465</v>
      </c>
      <c r="D688" s="15" t="s">
        <v>469</v>
      </c>
      <c r="E688" s="15" t="s">
        <v>311</v>
      </c>
      <c r="F688" s="13">
        <v>0</v>
      </c>
      <c r="G688" s="13">
        <v>1567800</v>
      </c>
      <c r="H688" s="13">
        <v>376100</v>
      </c>
      <c r="I688" s="13">
        <f t="shared" si="10"/>
        <v>23.989029212909809</v>
      </c>
    </row>
    <row r="689" spans="1:9" ht="89.25" x14ac:dyDescent="0.2">
      <c r="A689" s="19">
        <v>678</v>
      </c>
      <c r="B689" s="18" t="s">
        <v>472</v>
      </c>
      <c r="C689" s="15" t="s">
        <v>465</v>
      </c>
      <c r="D689" s="15" t="s">
        <v>471</v>
      </c>
      <c r="E689" s="15" t="s">
        <v>6</v>
      </c>
      <c r="F689" s="13">
        <v>0</v>
      </c>
      <c r="G689" s="13">
        <v>3896287</v>
      </c>
      <c r="H689" s="13">
        <f>+H690</f>
        <v>259887</v>
      </c>
      <c r="I689" s="13">
        <f t="shared" si="10"/>
        <v>6.6701195266159807</v>
      </c>
    </row>
    <row r="690" spans="1:9" ht="38.25" x14ac:dyDescent="0.2">
      <c r="A690" s="19">
        <v>679</v>
      </c>
      <c r="B690" s="14" t="s">
        <v>310</v>
      </c>
      <c r="C690" s="15" t="s">
        <v>465</v>
      </c>
      <c r="D690" s="15" t="s">
        <v>471</v>
      </c>
      <c r="E690" s="15" t="s">
        <v>309</v>
      </c>
      <c r="F690" s="13">
        <v>0</v>
      </c>
      <c r="G690" s="13">
        <v>3896287</v>
      </c>
      <c r="H690" s="13">
        <f>+H691</f>
        <v>259887</v>
      </c>
      <c r="I690" s="13">
        <f t="shared" si="10"/>
        <v>6.6701195266159807</v>
      </c>
    </row>
    <row r="691" spans="1:9" x14ac:dyDescent="0.2">
      <c r="A691" s="19">
        <v>680</v>
      </c>
      <c r="B691" s="14" t="s">
        <v>312</v>
      </c>
      <c r="C691" s="15" t="s">
        <v>465</v>
      </c>
      <c r="D691" s="15" t="s">
        <v>471</v>
      </c>
      <c r="E691" s="15" t="s">
        <v>311</v>
      </c>
      <c r="F691" s="13">
        <v>0</v>
      </c>
      <c r="G691" s="13">
        <v>3896287</v>
      </c>
      <c r="H691" s="13">
        <v>259887</v>
      </c>
      <c r="I691" s="13">
        <f t="shared" si="10"/>
        <v>6.6701195266159807</v>
      </c>
    </row>
    <row r="692" spans="1:9" ht="89.25" x14ac:dyDescent="0.2">
      <c r="A692" s="19">
        <v>681</v>
      </c>
      <c r="B692" s="18" t="s">
        <v>474</v>
      </c>
      <c r="C692" s="15" t="s">
        <v>465</v>
      </c>
      <c r="D692" s="15" t="s">
        <v>473</v>
      </c>
      <c r="E692" s="15" t="s">
        <v>6</v>
      </c>
      <c r="F692" s="13">
        <v>0</v>
      </c>
      <c r="G692" s="13">
        <v>2018059</v>
      </c>
      <c r="H692" s="13">
        <f>+H693</f>
        <v>2018059</v>
      </c>
      <c r="I692" s="13">
        <f t="shared" si="10"/>
        <v>100</v>
      </c>
    </row>
    <row r="693" spans="1:9" ht="38.25" x14ac:dyDescent="0.2">
      <c r="A693" s="19">
        <v>682</v>
      </c>
      <c r="B693" s="14" t="s">
        <v>310</v>
      </c>
      <c r="C693" s="15" t="s">
        <v>465</v>
      </c>
      <c r="D693" s="15" t="s">
        <v>473</v>
      </c>
      <c r="E693" s="15" t="s">
        <v>309</v>
      </c>
      <c r="F693" s="13">
        <v>0</v>
      </c>
      <c r="G693" s="13">
        <v>2018059</v>
      </c>
      <c r="H693" s="13">
        <f>+H694</f>
        <v>2018059</v>
      </c>
      <c r="I693" s="13">
        <f t="shared" si="10"/>
        <v>100</v>
      </c>
    </row>
    <row r="694" spans="1:9" x14ac:dyDescent="0.2">
      <c r="A694" s="19">
        <v>683</v>
      </c>
      <c r="B694" s="14" t="s">
        <v>312</v>
      </c>
      <c r="C694" s="15" t="s">
        <v>465</v>
      </c>
      <c r="D694" s="15" t="s">
        <v>473</v>
      </c>
      <c r="E694" s="15" t="s">
        <v>311</v>
      </c>
      <c r="F694" s="13">
        <v>0</v>
      </c>
      <c r="G694" s="13">
        <v>2018059</v>
      </c>
      <c r="H694" s="13">
        <v>2018059</v>
      </c>
      <c r="I694" s="13">
        <f t="shared" si="10"/>
        <v>100</v>
      </c>
    </row>
    <row r="695" spans="1:9" ht="63.75" x14ac:dyDescent="0.2">
      <c r="A695" s="19">
        <v>684</v>
      </c>
      <c r="B695" s="14" t="s">
        <v>476</v>
      </c>
      <c r="C695" s="15" t="s">
        <v>465</v>
      </c>
      <c r="D695" s="15" t="s">
        <v>475</v>
      </c>
      <c r="E695" s="15" t="s">
        <v>6</v>
      </c>
      <c r="F695" s="13">
        <v>3924500</v>
      </c>
      <c r="G695" s="13">
        <v>3924500</v>
      </c>
      <c r="H695" s="13">
        <f>+H696</f>
        <v>3924500</v>
      </c>
      <c r="I695" s="13">
        <f t="shared" si="10"/>
        <v>100</v>
      </c>
    </row>
    <row r="696" spans="1:9" ht="38.25" x14ac:dyDescent="0.2">
      <c r="A696" s="19">
        <v>685</v>
      </c>
      <c r="B696" s="14" t="s">
        <v>310</v>
      </c>
      <c r="C696" s="15" t="s">
        <v>465</v>
      </c>
      <c r="D696" s="15" t="s">
        <v>475</v>
      </c>
      <c r="E696" s="15" t="s">
        <v>309</v>
      </c>
      <c r="F696" s="13">
        <v>3924500</v>
      </c>
      <c r="G696" s="13">
        <v>3924500</v>
      </c>
      <c r="H696" s="13">
        <f>+H697+H698</f>
        <v>3924500</v>
      </c>
      <c r="I696" s="13">
        <f t="shared" si="10"/>
        <v>100</v>
      </c>
    </row>
    <row r="697" spans="1:9" x14ac:dyDescent="0.2">
      <c r="A697" s="19">
        <v>686</v>
      </c>
      <c r="B697" s="14" t="s">
        <v>346</v>
      </c>
      <c r="C697" s="15" t="s">
        <v>465</v>
      </c>
      <c r="D697" s="15" t="s">
        <v>475</v>
      </c>
      <c r="E697" s="15" t="s">
        <v>345</v>
      </c>
      <c r="F697" s="13">
        <v>2050014.8</v>
      </c>
      <c r="G697" s="13">
        <v>2049826.8</v>
      </c>
      <c r="H697" s="13">
        <v>2049826.8</v>
      </c>
      <c r="I697" s="13">
        <f t="shared" si="10"/>
        <v>100</v>
      </c>
    </row>
    <row r="698" spans="1:9" x14ac:dyDescent="0.2">
      <c r="A698" s="19">
        <v>687</v>
      </c>
      <c r="B698" s="14" t="s">
        <v>312</v>
      </c>
      <c r="C698" s="15" t="s">
        <v>465</v>
      </c>
      <c r="D698" s="15" t="s">
        <v>475</v>
      </c>
      <c r="E698" s="15" t="s">
        <v>311</v>
      </c>
      <c r="F698" s="13">
        <v>1874485.2</v>
      </c>
      <c r="G698" s="13">
        <v>1874673.2</v>
      </c>
      <c r="H698" s="13">
        <v>1874673.2</v>
      </c>
      <c r="I698" s="13">
        <f t="shared" si="10"/>
        <v>100</v>
      </c>
    </row>
    <row r="699" spans="1:9" ht="89.25" x14ac:dyDescent="0.2">
      <c r="A699" s="19">
        <v>688</v>
      </c>
      <c r="B699" s="18" t="s">
        <v>478</v>
      </c>
      <c r="C699" s="15" t="s">
        <v>465</v>
      </c>
      <c r="D699" s="15" t="s">
        <v>477</v>
      </c>
      <c r="E699" s="15" t="s">
        <v>6</v>
      </c>
      <c r="F699" s="13">
        <v>0</v>
      </c>
      <c r="G699" s="13">
        <v>696400</v>
      </c>
      <c r="H699" s="13">
        <f>+H700</f>
        <v>514914.63</v>
      </c>
      <c r="I699" s="13">
        <f t="shared" si="10"/>
        <v>73.939493107409533</v>
      </c>
    </row>
    <row r="700" spans="1:9" ht="38.25" x14ac:dyDescent="0.2">
      <c r="A700" s="19">
        <v>689</v>
      </c>
      <c r="B700" s="14" t="s">
        <v>310</v>
      </c>
      <c r="C700" s="15" t="s">
        <v>465</v>
      </c>
      <c r="D700" s="15" t="s">
        <v>477</v>
      </c>
      <c r="E700" s="15" t="s">
        <v>309</v>
      </c>
      <c r="F700" s="13">
        <v>0</v>
      </c>
      <c r="G700" s="13">
        <v>696400</v>
      </c>
      <c r="H700" s="13">
        <f>+H701</f>
        <v>514914.63</v>
      </c>
      <c r="I700" s="13">
        <f t="shared" si="10"/>
        <v>73.939493107409533</v>
      </c>
    </row>
    <row r="701" spans="1:9" x14ac:dyDescent="0.2">
      <c r="A701" s="19">
        <v>690</v>
      </c>
      <c r="B701" s="14" t="s">
        <v>312</v>
      </c>
      <c r="C701" s="15" t="s">
        <v>465</v>
      </c>
      <c r="D701" s="15" t="s">
        <v>477</v>
      </c>
      <c r="E701" s="15" t="s">
        <v>311</v>
      </c>
      <c r="F701" s="13">
        <v>0</v>
      </c>
      <c r="G701" s="13">
        <v>696400</v>
      </c>
      <c r="H701" s="13">
        <v>514914.63</v>
      </c>
      <c r="I701" s="13">
        <f t="shared" si="10"/>
        <v>73.939493107409533</v>
      </c>
    </row>
    <row r="702" spans="1:9" ht="51" x14ac:dyDescent="0.2">
      <c r="A702" s="19">
        <v>691</v>
      </c>
      <c r="B702" s="14" t="s">
        <v>480</v>
      </c>
      <c r="C702" s="15" t="s">
        <v>465</v>
      </c>
      <c r="D702" s="15" t="s">
        <v>479</v>
      </c>
      <c r="E702" s="15" t="s">
        <v>6</v>
      </c>
      <c r="F702" s="13">
        <v>3653200</v>
      </c>
      <c r="G702" s="13">
        <v>3644700</v>
      </c>
      <c r="H702" s="13">
        <f>+H703</f>
        <v>3644700</v>
      </c>
      <c r="I702" s="13">
        <f t="shared" si="10"/>
        <v>100</v>
      </c>
    </row>
    <row r="703" spans="1:9" ht="38.25" x14ac:dyDescent="0.2">
      <c r="A703" s="19">
        <v>692</v>
      </c>
      <c r="B703" s="14" t="s">
        <v>310</v>
      </c>
      <c r="C703" s="15" t="s">
        <v>465</v>
      </c>
      <c r="D703" s="15" t="s">
        <v>479</v>
      </c>
      <c r="E703" s="15" t="s">
        <v>309</v>
      </c>
      <c r="F703" s="13">
        <v>3653200</v>
      </c>
      <c r="G703" s="13">
        <v>3644700</v>
      </c>
      <c r="H703" s="13">
        <f>+H704</f>
        <v>3644700</v>
      </c>
      <c r="I703" s="13">
        <f t="shared" si="10"/>
        <v>100</v>
      </c>
    </row>
    <row r="704" spans="1:9" x14ac:dyDescent="0.2">
      <c r="A704" s="19">
        <v>693</v>
      </c>
      <c r="B704" s="14" t="s">
        <v>312</v>
      </c>
      <c r="C704" s="15" t="s">
        <v>465</v>
      </c>
      <c r="D704" s="15" t="s">
        <v>479</v>
      </c>
      <c r="E704" s="15" t="s">
        <v>311</v>
      </c>
      <c r="F704" s="13">
        <v>3653200</v>
      </c>
      <c r="G704" s="13">
        <v>3644700</v>
      </c>
      <c r="H704" s="13">
        <v>3644700</v>
      </c>
      <c r="I704" s="13">
        <f t="shared" si="10"/>
        <v>100</v>
      </c>
    </row>
    <row r="705" spans="1:9" ht="51" x14ac:dyDescent="0.2">
      <c r="A705" s="19">
        <v>694</v>
      </c>
      <c r="B705" s="14" t="s">
        <v>482</v>
      </c>
      <c r="C705" s="15" t="s">
        <v>465</v>
      </c>
      <c r="D705" s="15" t="s">
        <v>481</v>
      </c>
      <c r="E705" s="15" t="s">
        <v>6</v>
      </c>
      <c r="F705" s="13">
        <v>928190</v>
      </c>
      <c r="G705" s="13">
        <v>928190</v>
      </c>
      <c r="H705" s="13">
        <f>+H706</f>
        <v>928190</v>
      </c>
      <c r="I705" s="13">
        <f t="shared" si="10"/>
        <v>100</v>
      </c>
    </row>
    <row r="706" spans="1:9" ht="38.25" x14ac:dyDescent="0.2">
      <c r="A706" s="19">
        <v>695</v>
      </c>
      <c r="B706" s="14" t="s">
        <v>310</v>
      </c>
      <c r="C706" s="15" t="s">
        <v>465</v>
      </c>
      <c r="D706" s="15" t="s">
        <v>481</v>
      </c>
      <c r="E706" s="15" t="s">
        <v>309</v>
      </c>
      <c r="F706" s="13">
        <v>928190</v>
      </c>
      <c r="G706" s="13">
        <v>928190</v>
      </c>
      <c r="H706" s="13">
        <f>+H707+H708</f>
        <v>928190</v>
      </c>
      <c r="I706" s="13">
        <f t="shared" si="10"/>
        <v>100</v>
      </c>
    </row>
    <row r="707" spans="1:9" x14ac:dyDescent="0.2">
      <c r="A707" s="19">
        <v>696</v>
      </c>
      <c r="B707" s="14" t="s">
        <v>346</v>
      </c>
      <c r="C707" s="15" t="s">
        <v>465</v>
      </c>
      <c r="D707" s="15" t="s">
        <v>481</v>
      </c>
      <c r="E707" s="15" t="s">
        <v>345</v>
      </c>
      <c r="F707" s="13">
        <v>84000</v>
      </c>
      <c r="G707" s="13">
        <v>84000</v>
      </c>
      <c r="H707" s="13">
        <v>84000</v>
      </c>
      <c r="I707" s="13">
        <f t="shared" si="10"/>
        <v>100</v>
      </c>
    </row>
    <row r="708" spans="1:9" x14ac:dyDescent="0.2">
      <c r="A708" s="19">
        <v>697</v>
      </c>
      <c r="B708" s="14" t="s">
        <v>312</v>
      </c>
      <c r="C708" s="15" t="s">
        <v>465</v>
      </c>
      <c r="D708" s="15" t="s">
        <v>481</v>
      </c>
      <c r="E708" s="15" t="s">
        <v>311</v>
      </c>
      <c r="F708" s="13">
        <v>844190</v>
      </c>
      <c r="G708" s="13">
        <v>844190</v>
      </c>
      <c r="H708" s="13">
        <v>844190</v>
      </c>
      <c r="I708" s="13">
        <f t="shared" si="10"/>
        <v>100</v>
      </c>
    </row>
    <row r="709" spans="1:9" ht="63.75" x14ac:dyDescent="0.2">
      <c r="A709" s="19">
        <v>698</v>
      </c>
      <c r="B709" s="14" t="s">
        <v>484</v>
      </c>
      <c r="C709" s="15" t="s">
        <v>465</v>
      </c>
      <c r="D709" s="15" t="s">
        <v>483</v>
      </c>
      <c r="E709" s="15" t="s">
        <v>6</v>
      </c>
      <c r="F709" s="13">
        <v>3924.5</v>
      </c>
      <c r="G709" s="13">
        <v>3924.5</v>
      </c>
      <c r="H709" s="13">
        <f>+H710</f>
        <v>3924.5</v>
      </c>
      <c r="I709" s="13">
        <f t="shared" si="10"/>
        <v>100</v>
      </c>
    </row>
    <row r="710" spans="1:9" ht="38.25" x14ac:dyDescent="0.2">
      <c r="A710" s="19">
        <v>699</v>
      </c>
      <c r="B710" s="14" t="s">
        <v>310</v>
      </c>
      <c r="C710" s="15" t="s">
        <v>465</v>
      </c>
      <c r="D710" s="15" t="s">
        <v>483</v>
      </c>
      <c r="E710" s="15" t="s">
        <v>309</v>
      </c>
      <c r="F710" s="13">
        <v>3924.5</v>
      </c>
      <c r="G710" s="13">
        <v>3924.5</v>
      </c>
      <c r="H710" s="13">
        <f>+H711+H712</f>
        <v>3924.5</v>
      </c>
      <c r="I710" s="13">
        <f t="shared" si="10"/>
        <v>100</v>
      </c>
    </row>
    <row r="711" spans="1:9" x14ac:dyDescent="0.2">
      <c r="A711" s="19">
        <v>700</v>
      </c>
      <c r="B711" s="14" t="s">
        <v>346</v>
      </c>
      <c r="C711" s="15" t="s">
        <v>465</v>
      </c>
      <c r="D711" s="15" t="s">
        <v>483</v>
      </c>
      <c r="E711" s="15" t="s">
        <v>345</v>
      </c>
      <c r="F711" s="13">
        <v>2049.9</v>
      </c>
      <c r="G711" s="13">
        <v>2049.83</v>
      </c>
      <c r="H711" s="13">
        <v>2049.83</v>
      </c>
      <c r="I711" s="13">
        <f t="shared" si="10"/>
        <v>100</v>
      </c>
    </row>
    <row r="712" spans="1:9" x14ac:dyDescent="0.2">
      <c r="A712" s="19">
        <v>701</v>
      </c>
      <c r="B712" s="14" t="s">
        <v>312</v>
      </c>
      <c r="C712" s="15" t="s">
        <v>465</v>
      </c>
      <c r="D712" s="15" t="s">
        <v>483</v>
      </c>
      <c r="E712" s="15" t="s">
        <v>311</v>
      </c>
      <c r="F712" s="13">
        <v>1874.6</v>
      </c>
      <c r="G712" s="13">
        <v>1874.67</v>
      </c>
      <c r="H712" s="13">
        <v>1874.67</v>
      </c>
      <c r="I712" s="13">
        <f t="shared" si="10"/>
        <v>100</v>
      </c>
    </row>
    <row r="713" spans="1:9" ht="63.75" x14ac:dyDescent="0.2">
      <c r="A713" s="19">
        <v>702</v>
      </c>
      <c r="B713" s="14" t="s">
        <v>486</v>
      </c>
      <c r="C713" s="15" t="s">
        <v>465</v>
      </c>
      <c r="D713" s="15" t="s">
        <v>485</v>
      </c>
      <c r="E713" s="15" t="s">
        <v>6</v>
      </c>
      <c r="F713" s="13">
        <v>0</v>
      </c>
      <c r="G713" s="13">
        <v>1327840.8</v>
      </c>
      <c r="H713" s="13">
        <f>+H714</f>
        <v>1327840.8</v>
      </c>
      <c r="I713" s="13">
        <f t="shared" si="10"/>
        <v>100</v>
      </c>
    </row>
    <row r="714" spans="1:9" ht="38.25" x14ac:dyDescent="0.2">
      <c r="A714" s="19">
        <v>703</v>
      </c>
      <c r="B714" s="14" t="s">
        <v>310</v>
      </c>
      <c r="C714" s="15" t="s">
        <v>465</v>
      </c>
      <c r="D714" s="15" t="s">
        <v>485</v>
      </c>
      <c r="E714" s="15" t="s">
        <v>309</v>
      </c>
      <c r="F714" s="13">
        <v>0</v>
      </c>
      <c r="G714" s="13">
        <v>1327840.8</v>
      </c>
      <c r="H714" s="13">
        <f>+H715</f>
        <v>1327840.8</v>
      </c>
      <c r="I714" s="13">
        <f t="shared" si="10"/>
        <v>100</v>
      </c>
    </row>
    <row r="715" spans="1:9" x14ac:dyDescent="0.2">
      <c r="A715" s="19">
        <v>704</v>
      </c>
      <c r="B715" s="14" t="s">
        <v>312</v>
      </c>
      <c r="C715" s="15" t="s">
        <v>465</v>
      </c>
      <c r="D715" s="15" t="s">
        <v>485</v>
      </c>
      <c r="E715" s="15" t="s">
        <v>311</v>
      </c>
      <c r="F715" s="13">
        <v>0</v>
      </c>
      <c r="G715" s="13">
        <v>1327840.8</v>
      </c>
      <c r="H715" s="13">
        <v>1327840.8</v>
      </c>
      <c r="I715" s="13">
        <f t="shared" si="10"/>
        <v>100</v>
      </c>
    </row>
    <row r="716" spans="1:9" ht="102" x14ac:dyDescent="0.2">
      <c r="A716" s="19">
        <v>705</v>
      </c>
      <c r="B716" s="18" t="s">
        <v>488</v>
      </c>
      <c r="C716" s="15" t="s">
        <v>465</v>
      </c>
      <c r="D716" s="15" t="s">
        <v>487</v>
      </c>
      <c r="E716" s="15" t="s">
        <v>6</v>
      </c>
      <c r="F716" s="13">
        <v>69.3</v>
      </c>
      <c r="G716" s="13">
        <v>696.4</v>
      </c>
      <c r="H716" s="13">
        <f>+H717</f>
        <v>515.32000000000005</v>
      </c>
      <c r="I716" s="13">
        <f t="shared" si="10"/>
        <v>73.997702469844924</v>
      </c>
    </row>
    <row r="717" spans="1:9" ht="38.25" x14ac:dyDescent="0.2">
      <c r="A717" s="19">
        <v>706</v>
      </c>
      <c r="B717" s="14" t="s">
        <v>310</v>
      </c>
      <c r="C717" s="15" t="s">
        <v>465</v>
      </c>
      <c r="D717" s="15" t="s">
        <v>487</v>
      </c>
      <c r="E717" s="15" t="s">
        <v>309</v>
      </c>
      <c r="F717" s="13">
        <v>69.3</v>
      </c>
      <c r="G717" s="13">
        <v>696.4</v>
      </c>
      <c r="H717" s="13">
        <f>+H718</f>
        <v>515.32000000000005</v>
      </c>
      <c r="I717" s="13">
        <f t="shared" ref="I717:I780" si="11">+H717/G717*100</f>
        <v>73.997702469844924</v>
      </c>
    </row>
    <row r="718" spans="1:9" x14ac:dyDescent="0.2">
      <c r="A718" s="19">
        <v>707</v>
      </c>
      <c r="B718" s="14" t="s">
        <v>312</v>
      </c>
      <c r="C718" s="15" t="s">
        <v>465</v>
      </c>
      <c r="D718" s="15" t="s">
        <v>487</v>
      </c>
      <c r="E718" s="15" t="s">
        <v>311</v>
      </c>
      <c r="F718" s="13">
        <v>69.3</v>
      </c>
      <c r="G718" s="13">
        <v>696.4</v>
      </c>
      <c r="H718" s="13">
        <v>515.32000000000005</v>
      </c>
      <c r="I718" s="13">
        <f t="shared" si="11"/>
        <v>73.997702469844924</v>
      </c>
    </row>
    <row r="719" spans="1:9" ht="89.25" x14ac:dyDescent="0.2">
      <c r="A719" s="19">
        <v>708</v>
      </c>
      <c r="B719" s="18" t="s">
        <v>490</v>
      </c>
      <c r="C719" s="15" t="s">
        <v>465</v>
      </c>
      <c r="D719" s="15" t="s">
        <v>489</v>
      </c>
      <c r="E719" s="15" t="s">
        <v>6</v>
      </c>
      <c r="F719" s="13">
        <v>913300</v>
      </c>
      <c r="G719" s="13">
        <v>234174</v>
      </c>
      <c r="H719" s="13">
        <f>+H720</f>
        <v>234174</v>
      </c>
      <c r="I719" s="13">
        <f t="shared" si="11"/>
        <v>100</v>
      </c>
    </row>
    <row r="720" spans="1:9" ht="38.25" x14ac:dyDescent="0.2">
      <c r="A720" s="19">
        <v>709</v>
      </c>
      <c r="B720" s="14" t="s">
        <v>310</v>
      </c>
      <c r="C720" s="15" t="s">
        <v>465</v>
      </c>
      <c r="D720" s="15" t="s">
        <v>489</v>
      </c>
      <c r="E720" s="15" t="s">
        <v>309</v>
      </c>
      <c r="F720" s="13">
        <v>913300</v>
      </c>
      <c r="G720" s="13">
        <v>234174</v>
      </c>
      <c r="H720" s="13">
        <f>+H721</f>
        <v>234174</v>
      </c>
      <c r="I720" s="13">
        <f t="shared" si="11"/>
        <v>100</v>
      </c>
    </row>
    <row r="721" spans="1:9" x14ac:dyDescent="0.2">
      <c r="A721" s="19">
        <v>710</v>
      </c>
      <c r="B721" s="14" t="s">
        <v>312</v>
      </c>
      <c r="C721" s="15" t="s">
        <v>465</v>
      </c>
      <c r="D721" s="15" t="s">
        <v>489</v>
      </c>
      <c r="E721" s="15" t="s">
        <v>311</v>
      </c>
      <c r="F721" s="13">
        <v>913300</v>
      </c>
      <c r="G721" s="13">
        <v>234174</v>
      </c>
      <c r="H721" s="13">
        <v>234174</v>
      </c>
      <c r="I721" s="13">
        <f t="shared" si="11"/>
        <v>100</v>
      </c>
    </row>
    <row r="722" spans="1:9" ht="89.25" x14ac:dyDescent="0.2">
      <c r="A722" s="19">
        <v>711</v>
      </c>
      <c r="B722" s="18" t="s">
        <v>492</v>
      </c>
      <c r="C722" s="15" t="s">
        <v>465</v>
      </c>
      <c r="D722" s="15" t="s">
        <v>491</v>
      </c>
      <c r="E722" s="15" t="s">
        <v>6</v>
      </c>
      <c r="F722" s="13">
        <v>0</v>
      </c>
      <c r="G722" s="13">
        <v>363640</v>
      </c>
      <c r="H722" s="13">
        <f>+H723</f>
        <v>363640</v>
      </c>
      <c r="I722" s="13">
        <f t="shared" si="11"/>
        <v>100</v>
      </c>
    </row>
    <row r="723" spans="1:9" ht="38.25" x14ac:dyDescent="0.2">
      <c r="A723" s="19">
        <v>712</v>
      </c>
      <c r="B723" s="14" t="s">
        <v>310</v>
      </c>
      <c r="C723" s="15" t="s">
        <v>465</v>
      </c>
      <c r="D723" s="15" t="s">
        <v>491</v>
      </c>
      <c r="E723" s="15" t="s">
        <v>309</v>
      </c>
      <c r="F723" s="13">
        <v>0</v>
      </c>
      <c r="G723" s="13">
        <v>363640</v>
      </c>
      <c r="H723" s="13">
        <f>+H724</f>
        <v>363640</v>
      </c>
      <c r="I723" s="13">
        <f t="shared" si="11"/>
        <v>100</v>
      </c>
    </row>
    <row r="724" spans="1:9" x14ac:dyDescent="0.2">
      <c r="A724" s="19">
        <v>713</v>
      </c>
      <c r="B724" s="14" t="s">
        <v>312</v>
      </c>
      <c r="C724" s="15" t="s">
        <v>465</v>
      </c>
      <c r="D724" s="15" t="s">
        <v>491</v>
      </c>
      <c r="E724" s="15" t="s">
        <v>311</v>
      </c>
      <c r="F724" s="13">
        <v>0</v>
      </c>
      <c r="G724" s="13">
        <v>363640</v>
      </c>
      <c r="H724" s="13">
        <v>363640</v>
      </c>
      <c r="I724" s="13">
        <f t="shared" si="11"/>
        <v>100</v>
      </c>
    </row>
    <row r="725" spans="1:9" ht="76.5" x14ac:dyDescent="0.2">
      <c r="A725" s="19">
        <v>714</v>
      </c>
      <c r="B725" s="18" t="s">
        <v>494</v>
      </c>
      <c r="C725" s="15" t="s">
        <v>465</v>
      </c>
      <c r="D725" s="15" t="s">
        <v>493</v>
      </c>
      <c r="E725" s="15" t="s">
        <v>6</v>
      </c>
      <c r="F725" s="13">
        <v>0</v>
      </c>
      <c r="G725" s="13">
        <v>119170</v>
      </c>
      <c r="H725" s="13">
        <f>+H726</f>
        <v>118873.03</v>
      </c>
      <c r="I725" s="13">
        <f t="shared" si="11"/>
        <v>99.750801376185279</v>
      </c>
    </row>
    <row r="726" spans="1:9" ht="38.25" x14ac:dyDescent="0.2">
      <c r="A726" s="19">
        <v>715</v>
      </c>
      <c r="B726" s="14" t="s">
        <v>310</v>
      </c>
      <c r="C726" s="15" t="s">
        <v>465</v>
      </c>
      <c r="D726" s="15" t="s">
        <v>493</v>
      </c>
      <c r="E726" s="15" t="s">
        <v>309</v>
      </c>
      <c r="F726" s="13">
        <v>0</v>
      </c>
      <c r="G726" s="13">
        <v>119170</v>
      </c>
      <c r="H726" s="13">
        <f>+H727</f>
        <v>118873.03</v>
      </c>
      <c r="I726" s="13">
        <f t="shared" si="11"/>
        <v>99.750801376185279</v>
      </c>
    </row>
    <row r="727" spans="1:9" x14ac:dyDescent="0.2">
      <c r="A727" s="19">
        <v>716</v>
      </c>
      <c r="B727" s="14" t="s">
        <v>312</v>
      </c>
      <c r="C727" s="15" t="s">
        <v>465</v>
      </c>
      <c r="D727" s="15" t="s">
        <v>493</v>
      </c>
      <c r="E727" s="15" t="s">
        <v>311</v>
      </c>
      <c r="F727" s="13">
        <v>0</v>
      </c>
      <c r="G727" s="13">
        <v>119170</v>
      </c>
      <c r="H727" s="13">
        <v>118873.03</v>
      </c>
      <c r="I727" s="13">
        <f t="shared" si="11"/>
        <v>99.750801376185279</v>
      </c>
    </row>
    <row r="728" spans="1:9" ht="38.25" x14ac:dyDescent="0.2">
      <c r="A728" s="19">
        <v>717</v>
      </c>
      <c r="B728" s="14" t="s">
        <v>496</v>
      </c>
      <c r="C728" s="15" t="s">
        <v>465</v>
      </c>
      <c r="D728" s="15" t="s">
        <v>495</v>
      </c>
      <c r="E728" s="15" t="s">
        <v>6</v>
      </c>
      <c r="F728" s="13">
        <v>30390</v>
      </c>
      <c r="G728" s="13">
        <v>22797.4</v>
      </c>
      <c r="H728" s="13">
        <f>+H729</f>
        <v>22797.4</v>
      </c>
      <c r="I728" s="13">
        <f t="shared" si="11"/>
        <v>100</v>
      </c>
    </row>
    <row r="729" spans="1:9" ht="25.5" x14ac:dyDescent="0.2">
      <c r="A729" s="19">
        <v>718</v>
      </c>
      <c r="B729" s="14" t="s">
        <v>498</v>
      </c>
      <c r="C729" s="15" t="s">
        <v>465</v>
      </c>
      <c r="D729" s="15" t="s">
        <v>497</v>
      </c>
      <c r="E729" s="15" t="s">
        <v>6</v>
      </c>
      <c r="F729" s="13">
        <v>30390</v>
      </c>
      <c r="G729" s="13">
        <v>22797.4</v>
      </c>
      <c r="H729" s="13">
        <f>+H730</f>
        <v>22797.4</v>
      </c>
      <c r="I729" s="13">
        <f t="shared" si="11"/>
        <v>100</v>
      </c>
    </row>
    <row r="730" spans="1:9" ht="51" x14ac:dyDescent="0.2">
      <c r="A730" s="19">
        <v>719</v>
      </c>
      <c r="B730" s="14" t="s">
        <v>500</v>
      </c>
      <c r="C730" s="15" t="s">
        <v>465</v>
      </c>
      <c r="D730" s="15" t="s">
        <v>499</v>
      </c>
      <c r="E730" s="15" t="s">
        <v>6</v>
      </c>
      <c r="F730" s="13">
        <v>30390</v>
      </c>
      <c r="G730" s="13">
        <v>22797.4</v>
      </c>
      <c r="H730" s="13">
        <f>+H731</f>
        <v>22797.4</v>
      </c>
      <c r="I730" s="13">
        <f t="shared" si="11"/>
        <v>100</v>
      </c>
    </row>
    <row r="731" spans="1:9" ht="38.25" x14ac:dyDescent="0.2">
      <c r="A731" s="19">
        <v>720</v>
      </c>
      <c r="B731" s="14" t="s">
        <v>310</v>
      </c>
      <c r="C731" s="15" t="s">
        <v>465</v>
      </c>
      <c r="D731" s="15" t="s">
        <v>499</v>
      </c>
      <c r="E731" s="15" t="s">
        <v>309</v>
      </c>
      <c r="F731" s="13">
        <v>30390</v>
      </c>
      <c r="G731" s="13">
        <v>22797.4</v>
      </c>
      <c r="H731" s="13">
        <f>+H732</f>
        <v>22797.4</v>
      </c>
      <c r="I731" s="13">
        <f t="shared" si="11"/>
        <v>100</v>
      </c>
    </row>
    <row r="732" spans="1:9" x14ac:dyDescent="0.2">
      <c r="A732" s="19">
        <v>721</v>
      </c>
      <c r="B732" s="14" t="s">
        <v>346</v>
      </c>
      <c r="C732" s="15" t="s">
        <v>465</v>
      </c>
      <c r="D732" s="15" t="s">
        <v>499</v>
      </c>
      <c r="E732" s="15" t="s">
        <v>345</v>
      </c>
      <c r="F732" s="13">
        <v>30390</v>
      </c>
      <c r="G732" s="13">
        <v>22797.4</v>
      </c>
      <c r="H732" s="13">
        <v>22797.4</v>
      </c>
      <c r="I732" s="13">
        <f t="shared" si="11"/>
        <v>100</v>
      </c>
    </row>
    <row r="733" spans="1:9" ht="63.75" x14ac:dyDescent="0.2">
      <c r="A733" s="19">
        <v>722</v>
      </c>
      <c r="B733" s="14" t="s">
        <v>80</v>
      </c>
      <c r="C733" s="15" t="s">
        <v>465</v>
      </c>
      <c r="D733" s="15" t="s">
        <v>79</v>
      </c>
      <c r="E733" s="15" t="s">
        <v>6</v>
      </c>
      <c r="F733" s="13">
        <v>0</v>
      </c>
      <c r="G733" s="13">
        <v>95182.13</v>
      </c>
      <c r="H733" s="13">
        <f>+H734</f>
        <v>95182.13</v>
      </c>
      <c r="I733" s="13">
        <f t="shared" si="11"/>
        <v>100</v>
      </c>
    </row>
    <row r="734" spans="1:9" ht="38.25" x14ac:dyDescent="0.2">
      <c r="A734" s="19">
        <v>723</v>
      </c>
      <c r="B734" s="14" t="s">
        <v>82</v>
      </c>
      <c r="C734" s="15" t="s">
        <v>465</v>
      </c>
      <c r="D734" s="15" t="s">
        <v>81</v>
      </c>
      <c r="E734" s="15" t="s">
        <v>6</v>
      </c>
      <c r="F734" s="13">
        <v>0</v>
      </c>
      <c r="G734" s="13">
        <v>95182.13</v>
      </c>
      <c r="H734" s="13">
        <f>+H735</f>
        <v>95182.13</v>
      </c>
      <c r="I734" s="13">
        <f t="shared" si="11"/>
        <v>100</v>
      </c>
    </row>
    <row r="735" spans="1:9" ht="76.5" x14ac:dyDescent="0.2">
      <c r="A735" s="19">
        <v>724</v>
      </c>
      <c r="B735" s="18" t="s">
        <v>84</v>
      </c>
      <c r="C735" s="15" t="s">
        <v>465</v>
      </c>
      <c r="D735" s="15" t="s">
        <v>83</v>
      </c>
      <c r="E735" s="15" t="s">
        <v>6</v>
      </c>
      <c r="F735" s="13">
        <v>0</v>
      </c>
      <c r="G735" s="13">
        <v>95182.13</v>
      </c>
      <c r="H735" s="13">
        <f>+H736</f>
        <v>95182.13</v>
      </c>
      <c r="I735" s="13">
        <f t="shared" si="11"/>
        <v>100</v>
      </c>
    </row>
    <row r="736" spans="1:9" ht="38.25" x14ac:dyDescent="0.2">
      <c r="A736" s="19">
        <v>725</v>
      </c>
      <c r="B736" s="14" t="s">
        <v>310</v>
      </c>
      <c r="C736" s="15" t="s">
        <v>465</v>
      </c>
      <c r="D736" s="15" t="s">
        <v>83</v>
      </c>
      <c r="E736" s="15" t="s">
        <v>309</v>
      </c>
      <c r="F736" s="13">
        <v>0</v>
      </c>
      <c r="G736" s="13">
        <v>95182.13</v>
      </c>
      <c r="H736" s="13">
        <f>+H737</f>
        <v>95182.13</v>
      </c>
      <c r="I736" s="13">
        <f t="shared" si="11"/>
        <v>100</v>
      </c>
    </row>
    <row r="737" spans="1:9" x14ac:dyDescent="0.2">
      <c r="A737" s="19">
        <v>726</v>
      </c>
      <c r="B737" s="14" t="s">
        <v>312</v>
      </c>
      <c r="C737" s="15" t="s">
        <v>465</v>
      </c>
      <c r="D737" s="15" t="s">
        <v>83</v>
      </c>
      <c r="E737" s="15" t="s">
        <v>311</v>
      </c>
      <c r="F737" s="13">
        <v>0</v>
      </c>
      <c r="G737" s="13">
        <v>95182.13</v>
      </c>
      <c r="H737" s="13">
        <v>95182.13</v>
      </c>
      <c r="I737" s="13">
        <f t="shared" si="11"/>
        <v>100</v>
      </c>
    </row>
    <row r="738" spans="1:9" ht="25.5" x14ac:dyDescent="0.2">
      <c r="A738" s="19">
        <v>727</v>
      </c>
      <c r="B738" s="14" t="s">
        <v>86</v>
      </c>
      <c r="C738" s="15" t="s">
        <v>465</v>
      </c>
      <c r="D738" s="15" t="s">
        <v>85</v>
      </c>
      <c r="E738" s="15" t="s">
        <v>6</v>
      </c>
      <c r="F738" s="13">
        <v>52800</v>
      </c>
      <c r="G738" s="13">
        <v>52800</v>
      </c>
      <c r="H738" s="13">
        <f>+H739</f>
        <v>52800</v>
      </c>
      <c r="I738" s="13">
        <f t="shared" si="11"/>
        <v>100</v>
      </c>
    </row>
    <row r="739" spans="1:9" ht="25.5" x14ac:dyDescent="0.2">
      <c r="A739" s="19">
        <v>728</v>
      </c>
      <c r="B739" s="14" t="s">
        <v>404</v>
      </c>
      <c r="C739" s="15" t="s">
        <v>465</v>
      </c>
      <c r="D739" s="15" t="s">
        <v>403</v>
      </c>
      <c r="E739" s="15" t="s">
        <v>6</v>
      </c>
      <c r="F739" s="13">
        <v>52800</v>
      </c>
      <c r="G739" s="13">
        <v>52800</v>
      </c>
      <c r="H739" s="13">
        <f>+H740</f>
        <v>52800</v>
      </c>
      <c r="I739" s="13">
        <f t="shared" si="11"/>
        <v>100</v>
      </c>
    </row>
    <row r="740" spans="1:9" ht="38.25" x14ac:dyDescent="0.2">
      <c r="A740" s="19">
        <v>729</v>
      </c>
      <c r="B740" s="14" t="s">
        <v>502</v>
      </c>
      <c r="C740" s="15" t="s">
        <v>465</v>
      </c>
      <c r="D740" s="15" t="s">
        <v>501</v>
      </c>
      <c r="E740" s="15" t="s">
        <v>6</v>
      </c>
      <c r="F740" s="13">
        <v>52800</v>
      </c>
      <c r="G740" s="13">
        <v>52800</v>
      </c>
      <c r="H740" s="13">
        <f>+H741</f>
        <v>52800</v>
      </c>
      <c r="I740" s="13">
        <f t="shared" si="11"/>
        <v>100</v>
      </c>
    </row>
    <row r="741" spans="1:9" ht="38.25" x14ac:dyDescent="0.2">
      <c r="A741" s="19">
        <v>730</v>
      </c>
      <c r="B741" s="14" t="s">
        <v>310</v>
      </c>
      <c r="C741" s="15" t="s">
        <v>465</v>
      </c>
      <c r="D741" s="15" t="s">
        <v>501</v>
      </c>
      <c r="E741" s="15" t="s">
        <v>309</v>
      </c>
      <c r="F741" s="13">
        <v>52800</v>
      </c>
      <c r="G741" s="13">
        <v>52800</v>
      </c>
      <c r="H741" s="13">
        <f>+H742</f>
        <v>52800</v>
      </c>
      <c r="I741" s="13">
        <f t="shared" si="11"/>
        <v>100</v>
      </c>
    </row>
    <row r="742" spans="1:9" x14ac:dyDescent="0.2">
      <c r="A742" s="19">
        <v>731</v>
      </c>
      <c r="B742" s="14" t="s">
        <v>346</v>
      </c>
      <c r="C742" s="15" t="s">
        <v>465</v>
      </c>
      <c r="D742" s="15" t="s">
        <v>501</v>
      </c>
      <c r="E742" s="15" t="s">
        <v>345</v>
      </c>
      <c r="F742" s="13">
        <v>52800</v>
      </c>
      <c r="G742" s="13">
        <v>52800</v>
      </c>
      <c r="H742" s="13">
        <v>52800</v>
      </c>
      <c r="I742" s="13">
        <f t="shared" si="11"/>
        <v>100</v>
      </c>
    </row>
    <row r="743" spans="1:9" ht="38.25" x14ac:dyDescent="0.2">
      <c r="A743" s="19">
        <v>732</v>
      </c>
      <c r="B743" s="14" t="s">
        <v>424</v>
      </c>
      <c r="C743" s="15" t="s">
        <v>465</v>
      </c>
      <c r="D743" s="15" t="s">
        <v>423</v>
      </c>
      <c r="E743" s="15" t="s">
        <v>6</v>
      </c>
      <c r="F743" s="13">
        <v>2053200.75</v>
      </c>
      <c r="G743" s="13">
        <v>2182698.6</v>
      </c>
      <c r="H743" s="13">
        <f>+H744+H748</f>
        <v>2182698.6</v>
      </c>
      <c r="I743" s="13">
        <f t="shared" si="11"/>
        <v>100</v>
      </c>
    </row>
    <row r="744" spans="1:9" ht="38.25" x14ac:dyDescent="0.2">
      <c r="A744" s="19">
        <v>733</v>
      </c>
      <c r="B744" s="14" t="s">
        <v>446</v>
      </c>
      <c r="C744" s="15" t="s">
        <v>465</v>
      </c>
      <c r="D744" s="15" t="s">
        <v>445</v>
      </c>
      <c r="E744" s="15" t="s">
        <v>6</v>
      </c>
      <c r="F744" s="13">
        <v>12620</v>
      </c>
      <c r="G744" s="13">
        <v>5940.85</v>
      </c>
      <c r="H744" s="13">
        <f>+H745</f>
        <v>5940.85</v>
      </c>
      <c r="I744" s="13">
        <f t="shared" si="11"/>
        <v>100</v>
      </c>
    </row>
    <row r="745" spans="1:9" ht="51" x14ac:dyDescent="0.2">
      <c r="A745" s="19">
        <v>734</v>
      </c>
      <c r="B745" s="14" t="s">
        <v>504</v>
      </c>
      <c r="C745" s="15" t="s">
        <v>465</v>
      </c>
      <c r="D745" s="15" t="s">
        <v>503</v>
      </c>
      <c r="E745" s="15" t="s">
        <v>6</v>
      </c>
      <c r="F745" s="13">
        <v>12620</v>
      </c>
      <c r="G745" s="13">
        <v>5940.85</v>
      </c>
      <c r="H745" s="13">
        <f>+H746</f>
        <v>5940.85</v>
      </c>
      <c r="I745" s="13">
        <f t="shared" si="11"/>
        <v>100</v>
      </c>
    </row>
    <row r="746" spans="1:9" ht="38.25" x14ac:dyDescent="0.2">
      <c r="A746" s="19">
        <v>735</v>
      </c>
      <c r="B746" s="14" t="s">
        <v>310</v>
      </c>
      <c r="C746" s="15" t="s">
        <v>465</v>
      </c>
      <c r="D746" s="15" t="s">
        <v>503</v>
      </c>
      <c r="E746" s="15" t="s">
        <v>309</v>
      </c>
      <c r="F746" s="13">
        <v>12620</v>
      </c>
      <c r="G746" s="13">
        <v>5940.85</v>
      </c>
      <c r="H746" s="13">
        <f>+H747</f>
        <v>5940.85</v>
      </c>
      <c r="I746" s="13">
        <f t="shared" si="11"/>
        <v>100</v>
      </c>
    </row>
    <row r="747" spans="1:9" x14ac:dyDescent="0.2">
      <c r="A747" s="19">
        <v>736</v>
      </c>
      <c r="B747" s="14" t="s">
        <v>346</v>
      </c>
      <c r="C747" s="15" t="s">
        <v>465</v>
      </c>
      <c r="D747" s="15" t="s">
        <v>503</v>
      </c>
      <c r="E747" s="15" t="s">
        <v>345</v>
      </c>
      <c r="F747" s="13">
        <v>12620</v>
      </c>
      <c r="G747" s="13">
        <v>5940.85</v>
      </c>
      <c r="H747" s="13">
        <v>5940.85</v>
      </c>
      <c r="I747" s="13">
        <f t="shared" si="11"/>
        <v>100</v>
      </c>
    </row>
    <row r="748" spans="1:9" ht="25.5" x14ac:dyDescent="0.2">
      <c r="A748" s="19">
        <v>737</v>
      </c>
      <c r="B748" s="14" t="s">
        <v>506</v>
      </c>
      <c r="C748" s="15" t="s">
        <v>465</v>
      </c>
      <c r="D748" s="15" t="s">
        <v>505</v>
      </c>
      <c r="E748" s="15" t="s">
        <v>6</v>
      </c>
      <c r="F748" s="13">
        <v>2040580.75</v>
      </c>
      <c r="G748" s="13">
        <v>2176757.75</v>
      </c>
      <c r="H748" s="13">
        <f>+H749+H754</f>
        <v>2176757.75</v>
      </c>
      <c r="I748" s="13">
        <f t="shared" si="11"/>
        <v>100</v>
      </c>
    </row>
    <row r="749" spans="1:9" ht="51" x14ac:dyDescent="0.2">
      <c r="A749" s="19">
        <v>738</v>
      </c>
      <c r="B749" s="14" t="s">
        <v>508</v>
      </c>
      <c r="C749" s="15" t="s">
        <v>465</v>
      </c>
      <c r="D749" s="15" t="s">
        <v>507</v>
      </c>
      <c r="E749" s="15" t="s">
        <v>6</v>
      </c>
      <c r="F749" s="13">
        <v>2040580.75</v>
      </c>
      <c r="G749" s="13">
        <v>1976757.75</v>
      </c>
      <c r="H749" s="13">
        <f>+H750+H752</f>
        <v>1976757.75</v>
      </c>
      <c r="I749" s="13">
        <f t="shared" si="11"/>
        <v>100</v>
      </c>
    </row>
    <row r="750" spans="1:9" ht="63.75" x14ac:dyDescent="0.2">
      <c r="A750" s="19">
        <v>739</v>
      </c>
      <c r="B750" s="14" t="s">
        <v>18</v>
      </c>
      <c r="C750" s="15" t="s">
        <v>465</v>
      </c>
      <c r="D750" s="15" t="s">
        <v>507</v>
      </c>
      <c r="E750" s="15" t="s">
        <v>17</v>
      </c>
      <c r="F750" s="13">
        <v>1643148</v>
      </c>
      <c r="G750" s="13">
        <v>1536169.13</v>
      </c>
      <c r="H750" s="13">
        <f>+H751</f>
        <v>1536169.13</v>
      </c>
      <c r="I750" s="13">
        <f t="shared" si="11"/>
        <v>100</v>
      </c>
    </row>
    <row r="751" spans="1:9" ht="25.5" x14ac:dyDescent="0.2">
      <c r="A751" s="19">
        <v>740</v>
      </c>
      <c r="B751" s="14" t="s">
        <v>20</v>
      </c>
      <c r="C751" s="15" t="s">
        <v>465</v>
      </c>
      <c r="D751" s="15" t="s">
        <v>507</v>
      </c>
      <c r="E751" s="15" t="s">
        <v>19</v>
      </c>
      <c r="F751" s="13">
        <v>1643148</v>
      </c>
      <c r="G751" s="13">
        <v>1536169.13</v>
      </c>
      <c r="H751" s="13">
        <v>1536169.13</v>
      </c>
      <c r="I751" s="13">
        <f t="shared" si="11"/>
        <v>100</v>
      </c>
    </row>
    <row r="752" spans="1:9" ht="25.5" x14ac:dyDescent="0.2">
      <c r="A752" s="19">
        <v>741</v>
      </c>
      <c r="B752" s="14" t="s">
        <v>30</v>
      </c>
      <c r="C752" s="15" t="s">
        <v>465</v>
      </c>
      <c r="D752" s="15" t="s">
        <v>507</v>
      </c>
      <c r="E752" s="15" t="s">
        <v>29</v>
      </c>
      <c r="F752" s="13">
        <v>397432.75</v>
      </c>
      <c r="G752" s="13">
        <v>440588.62</v>
      </c>
      <c r="H752" s="13">
        <f>+H753</f>
        <v>440588.62</v>
      </c>
      <c r="I752" s="13">
        <f t="shared" si="11"/>
        <v>100</v>
      </c>
    </row>
    <row r="753" spans="1:9" ht="25.5" x14ac:dyDescent="0.2">
      <c r="A753" s="19">
        <v>742</v>
      </c>
      <c r="B753" s="14" t="s">
        <v>32</v>
      </c>
      <c r="C753" s="15" t="s">
        <v>465</v>
      </c>
      <c r="D753" s="15" t="s">
        <v>507</v>
      </c>
      <c r="E753" s="15" t="s">
        <v>31</v>
      </c>
      <c r="F753" s="13">
        <v>397432.75</v>
      </c>
      <c r="G753" s="13">
        <v>440588.62</v>
      </c>
      <c r="H753" s="13">
        <v>440588.62</v>
      </c>
      <c r="I753" s="13">
        <f t="shared" si="11"/>
        <v>100</v>
      </c>
    </row>
    <row r="754" spans="1:9" ht="38.25" x14ac:dyDescent="0.2">
      <c r="A754" s="19">
        <v>743</v>
      </c>
      <c r="B754" s="14" t="s">
        <v>510</v>
      </c>
      <c r="C754" s="15" t="s">
        <v>465</v>
      </c>
      <c r="D754" s="15" t="s">
        <v>509</v>
      </c>
      <c r="E754" s="15" t="s">
        <v>6</v>
      </c>
      <c r="F754" s="13">
        <v>0</v>
      </c>
      <c r="G754" s="13">
        <v>200000</v>
      </c>
      <c r="H754" s="13">
        <f>+H755</f>
        <v>200000</v>
      </c>
      <c r="I754" s="13">
        <f t="shared" si="11"/>
        <v>100</v>
      </c>
    </row>
    <row r="755" spans="1:9" x14ac:dyDescent="0.2">
      <c r="A755" s="19">
        <v>744</v>
      </c>
      <c r="B755" s="14" t="s">
        <v>50</v>
      </c>
      <c r="C755" s="15" t="s">
        <v>465</v>
      </c>
      <c r="D755" s="15" t="s">
        <v>509</v>
      </c>
      <c r="E755" s="15" t="s">
        <v>49</v>
      </c>
      <c r="F755" s="13">
        <v>0</v>
      </c>
      <c r="G755" s="13">
        <v>200000</v>
      </c>
      <c r="H755" s="13">
        <f>+H756</f>
        <v>200000</v>
      </c>
      <c r="I755" s="13">
        <f t="shared" si="11"/>
        <v>100</v>
      </c>
    </row>
    <row r="756" spans="1:9" ht="38.25" x14ac:dyDescent="0.2">
      <c r="A756" s="19">
        <v>745</v>
      </c>
      <c r="B756" s="14" t="s">
        <v>202</v>
      </c>
      <c r="C756" s="15" t="s">
        <v>465</v>
      </c>
      <c r="D756" s="15" t="s">
        <v>509</v>
      </c>
      <c r="E756" s="15" t="s">
        <v>201</v>
      </c>
      <c r="F756" s="13">
        <v>0</v>
      </c>
      <c r="G756" s="13">
        <v>200000</v>
      </c>
      <c r="H756" s="13">
        <v>200000</v>
      </c>
      <c r="I756" s="13">
        <f t="shared" si="11"/>
        <v>100</v>
      </c>
    </row>
    <row r="757" spans="1:9" ht="25.5" x14ac:dyDescent="0.2">
      <c r="A757" s="19">
        <v>746</v>
      </c>
      <c r="B757" s="14" t="s">
        <v>512</v>
      </c>
      <c r="C757" s="15" t="s">
        <v>465</v>
      </c>
      <c r="D757" s="15" t="s">
        <v>511</v>
      </c>
      <c r="E757" s="15" t="s">
        <v>6</v>
      </c>
      <c r="F757" s="13">
        <v>5063274.08</v>
      </c>
      <c r="G757" s="13">
        <v>5951990.1100000003</v>
      </c>
      <c r="H757" s="13">
        <f>+H758+H797</f>
        <v>5822869.25</v>
      </c>
      <c r="I757" s="13">
        <f t="shared" si="11"/>
        <v>97.830627107678438</v>
      </c>
    </row>
    <row r="758" spans="1:9" ht="25.5" x14ac:dyDescent="0.2">
      <c r="A758" s="19">
        <v>747</v>
      </c>
      <c r="B758" s="14" t="s">
        <v>514</v>
      </c>
      <c r="C758" s="15" t="s">
        <v>465</v>
      </c>
      <c r="D758" s="15" t="s">
        <v>513</v>
      </c>
      <c r="E758" s="15" t="s">
        <v>6</v>
      </c>
      <c r="F758" s="13">
        <v>4756774.08</v>
      </c>
      <c r="G758" s="13">
        <v>5647490.1100000003</v>
      </c>
      <c r="H758" s="13">
        <f>+H759+H762+H765+H768+H771+H774+H777+H780+H785+H788+H791+H794</f>
        <v>5518369.25</v>
      </c>
      <c r="I758" s="13">
        <f t="shared" si="11"/>
        <v>97.713659387001556</v>
      </c>
    </row>
    <row r="759" spans="1:9" ht="76.5" x14ac:dyDescent="0.2">
      <c r="A759" s="19">
        <v>748</v>
      </c>
      <c r="B759" s="14" t="s">
        <v>516</v>
      </c>
      <c r="C759" s="15" t="s">
        <v>465</v>
      </c>
      <c r="D759" s="15" t="s">
        <v>515</v>
      </c>
      <c r="E759" s="15" t="s">
        <v>6</v>
      </c>
      <c r="F759" s="13">
        <v>50000</v>
      </c>
      <c r="G759" s="13">
        <v>58970.83</v>
      </c>
      <c r="H759" s="13">
        <f>+H760</f>
        <v>58970.83</v>
      </c>
      <c r="I759" s="13">
        <f t="shared" si="11"/>
        <v>100</v>
      </c>
    </row>
    <row r="760" spans="1:9" ht="38.25" x14ac:dyDescent="0.2">
      <c r="A760" s="19">
        <v>749</v>
      </c>
      <c r="B760" s="14" t="s">
        <v>310</v>
      </c>
      <c r="C760" s="15" t="s">
        <v>465</v>
      </c>
      <c r="D760" s="15" t="s">
        <v>515</v>
      </c>
      <c r="E760" s="15" t="s">
        <v>309</v>
      </c>
      <c r="F760" s="13">
        <v>50000</v>
      </c>
      <c r="G760" s="13">
        <v>58970.83</v>
      </c>
      <c r="H760" s="13">
        <f>+H761</f>
        <v>58970.83</v>
      </c>
      <c r="I760" s="13">
        <f t="shared" si="11"/>
        <v>100</v>
      </c>
    </row>
    <row r="761" spans="1:9" x14ac:dyDescent="0.2">
      <c r="A761" s="19">
        <v>750</v>
      </c>
      <c r="B761" s="14" t="s">
        <v>346</v>
      </c>
      <c r="C761" s="15" t="s">
        <v>465</v>
      </c>
      <c r="D761" s="15" t="s">
        <v>515</v>
      </c>
      <c r="E761" s="15" t="s">
        <v>345</v>
      </c>
      <c r="F761" s="13">
        <v>50000</v>
      </c>
      <c r="G761" s="13">
        <v>58970.83</v>
      </c>
      <c r="H761" s="13">
        <v>58970.83</v>
      </c>
      <c r="I761" s="13">
        <f t="shared" si="11"/>
        <v>100</v>
      </c>
    </row>
    <row r="762" spans="1:9" ht="63.75" x14ac:dyDescent="0.2">
      <c r="A762" s="19">
        <v>751</v>
      </c>
      <c r="B762" s="14" t="s">
        <v>518</v>
      </c>
      <c r="C762" s="15" t="s">
        <v>465</v>
      </c>
      <c r="D762" s="15" t="s">
        <v>517</v>
      </c>
      <c r="E762" s="15" t="s">
        <v>6</v>
      </c>
      <c r="F762" s="13">
        <v>0</v>
      </c>
      <c r="G762" s="13">
        <v>5532.86</v>
      </c>
      <c r="H762" s="13">
        <f>+H763</f>
        <v>5532.86</v>
      </c>
      <c r="I762" s="13">
        <f t="shared" si="11"/>
        <v>100</v>
      </c>
    </row>
    <row r="763" spans="1:9" ht="38.25" x14ac:dyDescent="0.2">
      <c r="A763" s="19">
        <v>752</v>
      </c>
      <c r="B763" s="14" t="s">
        <v>310</v>
      </c>
      <c r="C763" s="15" t="s">
        <v>465</v>
      </c>
      <c r="D763" s="15" t="s">
        <v>517</v>
      </c>
      <c r="E763" s="15" t="s">
        <v>309</v>
      </c>
      <c r="F763" s="13">
        <v>0</v>
      </c>
      <c r="G763" s="13">
        <v>5532.86</v>
      </c>
      <c r="H763" s="13">
        <f>+H764</f>
        <v>5532.86</v>
      </c>
      <c r="I763" s="13">
        <f t="shared" si="11"/>
        <v>100</v>
      </c>
    </row>
    <row r="764" spans="1:9" x14ac:dyDescent="0.2">
      <c r="A764" s="19">
        <v>753</v>
      </c>
      <c r="B764" s="14" t="s">
        <v>346</v>
      </c>
      <c r="C764" s="15" t="s">
        <v>465</v>
      </c>
      <c r="D764" s="15" t="s">
        <v>517</v>
      </c>
      <c r="E764" s="15" t="s">
        <v>345</v>
      </c>
      <c r="F764" s="13">
        <v>0</v>
      </c>
      <c r="G764" s="13">
        <v>5532.86</v>
      </c>
      <c r="H764" s="13">
        <v>5532.86</v>
      </c>
      <c r="I764" s="13">
        <f t="shared" si="11"/>
        <v>100</v>
      </c>
    </row>
    <row r="765" spans="1:9" ht="51" x14ac:dyDescent="0.2">
      <c r="A765" s="19">
        <v>754</v>
      </c>
      <c r="B765" s="14" t="s">
        <v>520</v>
      </c>
      <c r="C765" s="15" t="s">
        <v>465</v>
      </c>
      <c r="D765" s="15" t="s">
        <v>519</v>
      </c>
      <c r="E765" s="15" t="s">
        <v>6</v>
      </c>
      <c r="F765" s="13">
        <v>0</v>
      </c>
      <c r="G765" s="13">
        <v>32298.77</v>
      </c>
      <c r="H765" s="13">
        <f>+H766</f>
        <v>32298.77</v>
      </c>
      <c r="I765" s="13">
        <f t="shared" si="11"/>
        <v>100</v>
      </c>
    </row>
    <row r="766" spans="1:9" ht="38.25" x14ac:dyDescent="0.2">
      <c r="A766" s="19">
        <v>755</v>
      </c>
      <c r="B766" s="14" t="s">
        <v>310</v>
      </c>
      <c r="C766" s="15" t="s">
        <v>465</v>
      </c>
      <c r="D766" s="15" t="s">
        <v>519</v>
      </c>
      <c r="E766" s="15" t="s">
        <v>309</v>
      </c>
      <c r="F766" s="13">
        <v>0</v>
      </c>
      <c r="G766" s="13">
        <v>32298.77</v>
      </c>
      <c r="H766" s="13">
        <f>+H767</f>
        <v>32298.77</v>
      </c>
      <c r="I766" s="13">
        <f t="shared" si="11"/>
        <v>100</v>
      </c>
    </row>
    <row r="767" spans="1:9" x14ac:dyDescent="0.2">
      <c r="A767" s="19">
        <v>756</v>
      </c>
      <c r="B767" s="14" t="s">
        <v>346</v>
      </c>
      <c r="C767" s="15" t="s">
        <v>465</v>
      </c>
      <c r="D767" s="15" t="s">
        <v>519</v>
      </c>
      <c r="E767" s="15" t="s">
        <v>345</v>
      </c>
      <c r="F767" s="13">
        <v>0</v>
      </c>
      <c r="G767" s="13">
        <v>32298.77</v>
      </c>
      <c r="H767" s="13">
        <v>32298.77</v>
      </c>
      <c r="I767" s="13">
        <f t="shared" si="11"/>
        <v>100</v>
      </c>
    </row>
    <row r="768" spans="1:9" ht="38.25" x14ac:dyDescent="0.2">
      <c r="A768" s="19">
        <v>757</v>
      </c>
      <c r="B768" s="14" t="s">
        <v>522</v>
      </c>
      <c r="C768" s="15" t="s">
        <v>465</v>
      </c>
      <c r="D768" s="15" t="s">
        <v>521</v>
      </c>
      <c r="E768" s="15" t="s">
        <v>6</v>
      </c>
      <c r="F768" s="13">
        <v>769700</v>
      </c>
      <c r="G768" s="13">
        <v>769700</v>
      </c>
      <c r="H768" s="13">
        <f>+H769</f>
        <v>769700</v>
      </c>
      <c r="I768" s="13">
        <f t="shared" si="11"/>
        <v>100</v>
      </c>
    </row>
    <row r="769" spans="1:9" ht="38.25" x14ac:dyDescent="0.2">
      <c r="A769" s="19">
        <v>758</v>
      </c>
      <c r="B769" s="14" t="s">
        <v>310</v>
      </c>
      <c r="C769" s="15" t="s">
        <v>465</v>
      </c>
      <c r="D769" s="15" t="s">
        <v>521</v>
      </c>
      <c r="E769" s="15" t="s">
        <v>309</v>
      </c>
      <c r="F769" s="13">
        <v>769700</v>
      </c>
      <c r="G769" s="13">
        <v>769700</v>
      </c>
      <c r="H769" s="13">
        <f>+H770</f>
        <v>769700</v>
      </c>
      <c r="I769" s="13">
        <f t="shared" si="11"/>
        <v>100</v>
      </c>
    </row>
    <row r="770" spans="1:9" x14ac:dyDescent="0.2">
      <c r="A770" s="19">
        <v>759</v>
      </c>
      <c r="B770" s="14" t="s">
        <v>346</v>
      </c>
      <c r="C770" s="15" t="s">
        <v>465</v>
      </c>
      <c r="D770" s="15" t="s">
        <v>521</v>
      </c>
      <c r="E770" s="15" t="s">
        <v>345</v>
      </c>
      <c r="F770" s="13">
        <v>769700</v>
      </c>
      <c r="G770" s="13">
        <v>769700</v>
      </c>
      <c r="H770" s="13">
        <v>769700</v>
      </c>
      <c r="I770" s="13">
        <f t="shared" si="11"/>
        <v>100</v>
      </c>
    </row>
    <row r="771" spans="1:9" ht="51" x14ac:dyDescent="0.2">
      <c r="A771" s="19">
        <v>760</v>
      </c>
      <c r="B771" s="14" t="s">
        <v>524</v>
      </c>
      <c r="C771" s="15" t="s">
        <v>465</v>
      </c>
      <c r="D771" s="15" t="s">
        <v>523</v>
      </c>
      <c r="E771" s="15" t="s">
        <v>6</v>
      </c>
      <c r="F771" s="13">
        <v>0</v>
      </c>
      <c r="G771" s="13">
        <v>500000</v>
      </c>
      <c r="H771" s="13">
        <f>+H772</f>
        <v>500000</v>
      </c>
      <c r="I771" s="13">
        <f t="shared" si="11"/>
        <v>100</v>
      </c>
    </row>
    <row r="772" spans="1:9" ht="38.25" x14ac:dyDescent="0.2">
      <c r="A772" s="19">
        <v>761</v>
      </c>
      <c r="B772" s="14" t="s">
        <v>310</v>
      </c>
      <c r="C772" s="15" t="s">
        <v>465</v>
      </c>
      <c r="D772" s="15" t="s">
        <v>523</v>
      </c>
      <c r="E772" s="15" t="s">
        <v>309</v>
      </c>
      <c r="F772" s="13">
        <v>0</v>
      </c>
      <c r="G772" s="13">
        <v>500000</v>
      </c>
      <c r="H772" s="13">
        <f>+H773</f>
        <v>500000</v>
      </c>
      <c r="I772" s="13">
        <f t="shared" si="11"/>
        <v>100</v>
      </c>
    </row>
    <row r="773" spans="1:9" x14ac:dyDescent="0.2">
      <c r="A773" s="19">
        <v>762</v>
      </c>
      <c r="B773" s="14" t="s">
        <v>346</v>
      </c>
      <c r="C773" s="15" t="s">
        <v>465</v>
      </c>
      <c r="D773" s="15" t="s">
        <v>523</v>
      </c>
      <c r="E773" s="15" t="s">
        <v>345</v>
      </c>
      <c r="F773" s="13">
        <v>0</v>
      </c>
      <c r="G773" s="13">
        <v>500000</v>
      </c>
      <c r="H773" s="13">
        <v>500000</v>
      </c>
      <c r="I773" s="13">
        <f t="shared" si="11"/>
        <v>100</v>
      </c>
    </row>
    <row r="774" spans="1:9" ht="51" x14ac:dyDescent="0.2">
      <c r="A774" s="19">
        <v>763</v>
      </c>
      <c r="B774" s="14" t="s">
        <v>526</v>
      </c>
      <c r="C774" s="15" t="s">
        <v>465</v>
      </c>
      <c r="D774" s="15" t="s">
        <v>525</v>
      </c>
      <c r="E774" s="15" t="s">
        <v>6</v>
      </c>
      <c r="F774" s="13">
        <v>20000</v>
      </c>
      <c r="G774" s="13">
        <v>20000</v>
      </c>
      <c r="H774" s="13">
        <f>+H775</f>
        <v>20000</v>
      </c>
      <c r="I774" s="13">
        <f t="shared" si="11"/>
        <v>100</v>
      </c>
    </row>
    <row r="775" spans="1:9" ht="38.25" x14ac:dyDescent="0.2">
      <c r="A775" s="19">
        <v>764</v>
      </c>
      <c r="B775" s="14" t="s">
        <v>310</v>
      </c>
      <c r="C775" s="15" t="s">
        <v>465</v>
      </c>
      <c r="D775" s="15" t="s">
        <v>525</v>
      </c>
      <c r="E775" s="15" t="s">
        <v>309</v>
      </c>
      <c r="F775" s="13">
        <v>20000</v>
      </c>
      <c r="G775" s="13">
        <v>20000</v>
      </c>
      <c r="H775" s="13">
        <f>+H776</f>
        <v>20000</v>
      </c>
      <c r="I775" s="13">
        <f t="shared" si="11"/>
        <v>100</v>
      </c>
    </row>
    <row r="776" spans="1:9" x14ac:dyDescent="0.2">
      <c r="A776" s="19">
        <v>765</v>
      </c>
      <c r="B776" s="14" t="s">
        <v>346</v>
      </c>
      <c r="C776" s="15" t="s">
        <v>465</v>
      </c>
      <c r="D776" s="15" t="s">
        <v>525</v>
      </c>
      <c r="E776" s="15" t="s">
        <v>345</v>
      </c>
      <c r="F776" s="13">
        <v>20000</v>
      </c>
      <c r="G776" s="13">
        <v>20000</v>
      </c>
      <c r="H776" s="13">
        <v>20000</v>
      </c>
      <c r="I776" s="13">
        <f t="shared" si="11"/>
        <v>100</v>
      </c>
    </row>
    <row r="777" spans="1:9" ht="38.25" x14ac:dyDescent="0.2">
      <c r="A777" s="19">
        <v>766</v>
      </c>
      <c r="B777" s="14" t="s">
        <v>528</v>
      </c>
      <c r="C777" s="15" t="s">
        <v>465</v>
      </c>
      <c r="D777" s="15" t="s">
        <v>527</v>
      </c>
      <c r="E777" s="15" t="s">
        <v>6</v>
      </c>
      <c r="F777" s="13">
        <v>360450</v>
      </c>
      <c r="G777" s="13">
        <v>360450</v>
      </c>
      <c r="H777" s="13">
        <f>+H778</f>
        <v>360450</v>
      </c>
      <c r="I777" s="13">
        <f t="shared" si="11"/>
        <v>100</v>
      </c>
    </row>
    <row r="778" spans="1:9" ht="38.25" x14ac:dyDescent="0.2">
      <c r="A778" s="19">
        <v>767</v>
      </c>
      <c r="B778" s="14" t="s">
        <v>310</v>
      </c>
      <c r="C778" s="15" t="s">
        <v>465</v>
      </c>
      <c r="D778" s="15" t="s">
        <v>527</v>
      </c>
      <c r="E778" s="15" t="s">
        <v>309</v>
      </c>
      <c r="F778" s="13">
        <v>360450</v>
      </c>
      <c r="G778" s="13">
        <v>360450</v>
      </c>
      <c r="H778" s="13">
        <f>+H779</f>
        <v>360450</v>
      </c>
      <c r="I778" s="13">
        <f t="shared" si="11"/>
        <v>100</v>
      </c>
    </row>
    <row r="779" spans="1:9" x14ac:dyDescent="0.2">
      <c r="A779" s="19">
        <v>768</v>
      </c>
      <c r="B779" s="14" t="s">
        <v>346</v>
      </c>
      <c r="C779" s="15" t="s">
        <v>465</v>
      </c>
      <c r="D779" s="15" t="s">
        <v>527</v>
      </c>
      <c r="E779" s="15" t="s">
        <v>345</v>
      </c>
      <c r="F779" s="13">
        <v>360450</v>
      </c>
      <c r="G779" s="13">
        <v>360450</v>
      </c>
      <c r="H779" s="13">
        <v>360450</v>
      </c>
      <c r="I779" s="13">
        <f t="shared" si="11"/>
        <v>100</v>
      </c>
    </row>
    <row r="780" spans="1:9" ht="51" x14ac:dyDescent="0.2">
      <c r="A780" s="19">
        <v>769</v>
      </c>
      <c r="B780" s="14" t="s">
        <v>530</v>
      </c>
      <c r="C780" s="15" t="s">
        <v>465</v>
      </c>
      <c r="D780" s="15" t="s">
        <v>529</v>
      </c>
      <c r="E780" s="15" t="s">
        <v>6</v>
      </c>
      <c r="F780" s="13">
        <v>2475854.08</v>
      </c>
      <c r="G780" s="13">
        <v>3319767.65</v>
      </c>
      <c r="H780" s="13">
        <f>+H781+H783</f>
        <v>3190646.79</v>
      </c>
      <c r="I780" s="13">
        <f t="shared" si="11"/>
        <v>96.110545266624314</v>
      </c>
    </row>
    <row r="781" spans="1:9" ht="38.25" x14ac:dyDescent="0.2">
      <c r="A781" s="19">
        <v>770</v>
      </c>
      <c r="B781" s="14" t="s">
        <v>310</v>
      </c>
      <c r="C781" s="15" t="s">
        <v>465</v>
      </c>
      <c r="D781" s="15" t="s">
        <v>529</v>
      </c>
      <c r="E781" s="15" t="s">
        <v>309</v>
      </c>
      <c r="F781" s="13">
        <v>2475854.08</v>
      </c>
      <c r="G781" s="13">
        <v>3314951.59</v>
      </c>
      <c r="H781" s="13">
        <f>+H782</f>
        <v>3185830.73</v>
      </c>
      <c r="I781" s="13">
        <f t="shared" ref="I781:I844" si="12">+H781/G781*100</f>
        <v>96.104894551416365</v>
      </c>
    </row>
    <row r="782" spans="1:9" x14ac:dyDescent="0.2">
      <c r="A782" s="19">
        <v>771</v>
      </c>
      <c r="B782" s="14" t="s">
        <v>346</v>
      </c>
      <c r="C782" s="15" t="s">
        <v>465</v>
      </c>
      <c r="D782" s="15" t="s">
        <v>529</v>
      </c>
      <c r="E782" s="15" t="s">
        <v>345</v>
      </c>
      <c r="F782" s="13">
        <v>2475854.08</v>
      </c>
      <c r="G782" s="13">
        <v>3314951.59</v>
      </c>
      <c r="H782" s="13">
        <v>3185830.73</v>
      </c>
      <c r="I782" s="13">
        <f t="shared" si="12"/>
        <v>96.104894551416365</v>
      </c>
    </row>
    <row r="783" spans="1:9" x14ac:dyDescent="0.2">
      <c r="A783" s="19">
        <v>772</v>
      </c>
      <c r="B783" s="14" t="s">
        <v>50</v>
      </c>
      <c r="C783" s="15" t="s">
        <v>465</v>
      </c>
      <c r="D783" s="15" t="s">
        <v>529</v>
      </c>
      <c r="E783" s="15" t="s">
        <v>49</v>
      </c>
      <c r="F783" s="13">
        <v>0</v>
      </c>
      <c r="G783" s="13">
        <v>4816.0600000000004</v>
      </c>
      <c r="H783" s="13">
        <f>+H784</f>
        <v>4816.0600000000004</v>
      </c>
      <c r="I783" s="13">
        <f t="shared" si="12"/>
        <v>100</v>
      </c>
    </row>
    <row r="784" spans="1:9" x14ac:dyDescent="0.2">
      <c r="A784" s="19">
        <v>773</v>
      </c>
      <c r="B784" s="14" t="s">
        <v>54</v>
      </c>
      <c r="C784" s="15" t="s">
        <v>465</v>
      </c>
      <c r="D784" s="15" t="s">
        <v>529</v>
      </c>
      <c r="E784" s="15" t="s">
        <v>53</v>
      </c>
      <c r="F784" s="13">
        <v>0</v>
      </c>
      <c r="G784" s="13">
        <v>4816.0600000000004</v>
      </c>
      <c r="H784" s="13">
        <v>4816.0600000000004</v>
      </c>
      <c r="I784" s="13">
        <f t="shared" si="12"/>
        <v>100</v>
      </c>
    </row>
    <row r="785" spans="1:9" ht="38.25" x14ac:dyDescent="0.2">
      <c r="A785" s="19">
        <v>774</v>
      </c>
      <c r="B785" s="14" t="s">
        <v>532</v>
      </c>
      <c r="C785" s="15" t="s">
        <v>465</v>
      </c>
      <c r="D785" s="15" t="s">
        <v>531</v>
      </c>
      <c r="E785" s="15" t="s">
        <v>6</v>
      </c>
      <c r="F785" s="13">
        <v>95420</v>
      </c>
      <c r="G785" s="13">
        <v>95420</v>
      </c>
      <c r="H785" s="13">
        <f>+H786</f>
        <v>95420</v>
      </c>
      <c r="I785" s="13">
        <f t="shared" si="12"/>
        <v>100</v>
      </c>
    </row>
    <row r="786" spans="1:9" ht="38.25" x14ac:dyDescent="0.2">
      <c r="A786" s="19">
        <v>775</v>
      </c>
      <c r="B786" s="14" t="s">
        <v>310</v>
      </c>
      <c r="C786" s="15" t="s">
        <v>465</v>
      </c>
      <c r="D786" s="15" t="s">
        <v>531</v>
      </c>
      <c r="E786" s="15" t="s">
        <v>309</v>
      </c>
      <c r="F786" s="13">
        <v>95420</v>
      </c>
      <c r="G786" s="13">
        <v>95420</v>
      </c>
      <c r="H786" s="13">
        <f>+H787</f>
        <v>95420</v>
      </c>
      <c r="I786" s="13">
        <f t="shared" si="12"/>
        <v>100</v>
      </c>
    </row>
    <row r="787" spans="1:9" x14ac:dyDescent="0.2">
      <c r="A787" s="19">
        <v>776</v>
      </c>
      <c r="B787" s="14" t="s">
        <v>346</v>
      </c>
      <c r="C787" s="15" t="s">
        <v>465</v>
      </c>
      <c r="D787" s="15" t="s">
        <v>531</v>
      </c>
      <c r="E787" s="15" t="s">
        <v>345</v>
      </c>
      <c r="F787" s="13">
        <v>95420</v>
      </c>
      <c r="G787" s="13">
        <v>95420</v>
      </c>
      <c r="H787" s="13">
        <v>95420</v>
      </c>
      <c r="I787" s="13">
        <f t="shared" si="12"/>
        <v>100</v>
      </c>
    </row>
    <row r="788" spans="1:9" ht="38.25" x14ac:dyDescent="0.2">
      <c r="A788" s="19">
        <v>777</v>
      </c>
      <c r="B788" s="14" t="s">
        <v>534</v>
      </c>
      <c r="C788" s="15" t="s">
        <v>465</v>
      </c>
      <c r="D788" s="15" t="s">
        <v>533</v>
      </c>
      <c r="E788" s="15" t="s">
        <v>6</v>
      </c>
      <c r="F788" s="13">
        <v>500000</v>
      </c>
      <c r="G788" s="13">
        <v>0</v>
      </c>
      <c r="H788" s="13">
        <f>+H789</f>
        <v>0</v>
      </c>
      <c r="I788" s="13">
        <v>0</v>
      </c>
    </row>
    <row r="789" spans="1:9" ht="38.25" x14ac:dyDescent="0.2">
      <c r="A789" s="19">
        <v>778</v>
      </c>
      <c r="B789" s="14" t="s">
        <v>310</v>
      </c>
      <c r="C789" s="15" t="s">
        <v>465</v>
      </c>
      <c r="D789" s="15" t="s">
        <v>533</v>
      </c>
      <c r="E789" s="15" t="s">
        <v>309</v>
      </c>
      <c r="F789" s="13">
        <v>500000</v>
      </c>
      <c r="G789" s="13">
        <v>0</v>
      </c>
      <c r="H789" s="13">
        <f>+H790</f>
        <v>0</v>
      </c>
      <c r="I789" s="13">
        <v>0</v>
      </c>
    </row>
    <row r="790" spans="1:9" x14ac:dyDescent="0.2">
      <c r="A790" s="19">
        <v>779</v>
      </c>
      <c r="B790" s="14" t="s">
        <v>346</v>
      </c>
      <c r="C790" s="15" t="s">
        <v>465</v>
      </c>
      <c r="D790" s="15" t="s">
        <v>533</v>
      </c>
      <c r="E790" s="15" t="s">
        <v>345</v>
      </c>
      <c r="F790" s="13">
        <v>500000</v>
      </c>
      <c r="G790" s="13">
        <v>0</v>
      </c>
      <c r="H790" s="13">
        <v>0</v>
      </c>
      <c r="I790" s="13">
        <v>0</v>
      </c>
    </row>
    <row r="791" spans="1:9" ht="38.25" x14ac:dyDescent="0.2">
      <c r="A791" s="19">
        <v>780</v>
      </c>
      <c r="B791" s="14" t="s">
        <v>536</v>
      </c>
      <c r="C791" s="15" t="s">
        <v>465</v>
      </c>
      <c r="D791" s="15" t="s">
        <v>535</v>
      </c>
      <c r="E791" s="15" t="s">
        <v>6</v>
      </c>
      <c r="F791" s="13">
        <v>315050</v>
      </c>
      <c r="G791" s="13">
        <v>315050</v>
      </c>
      <c r="H791" s="13">
        <f>+H792</f>
        <v>315050</v>
      </c>
      <c r="I791" s="13">
        <f t="shared" si="12"/>
        <v>100</v>
      </c>
    </row>
    <row r="792" spans="1:9" ht="38.25" x14ac:dyDescent="0.2">
      <c r="A792" s="19">
        <v>781</v>
      </c>
      <c r="B792" s="14" t="s">
        <v>310</v>
      </c>
      <c r="C792" s="15" t="s">
        <v>465</v>
      </c>
      <c r="D792" s="15" t="s">
        <v>535</v>
      </c>
      <c r="E792" s="15" t="s">
        <v>309</v>
      </c>
      <c r="F792" s="13">
        <v>315050</v>
      </c>
      <c r="G792" s="13">
        <v>315050</v>
      </c>
      <c r="H792" s="13">
        <f>+H793</f>
        <v>315050</v>
      </c>
      <c r="I792" s="13">
        <f t="shared" si="12"/>
        <v>100</v>
      </c>
    </row>
    <row r="793" spans="1:9" x14ac:dyDescent="0.2">
      <c r="A793" s="19">
        <v>782</v>
      </c>
      <c r="B793" s="14" t="s">
        <v>346</v>
      </c>
      <c r="C793" s="15" t="s">
        <v>465</v>
      </c>
      <c r="D793" s="15" t="s">
        <v>535</v>
      </c>
      <c r="E793" s="15" t="s">
        <v>345</v>
      </c>
      <c r="F793" s="13">
        <v>315050</v>
      </c>
      <c r="G793" s="13">
        <v>315050</v>
      </c>
      <c r="H793" s="13">
        <v>315050</v>
      </c>
      <c r="I793" s="13">
        <f t="shared" si="12"/>
        <v>100</v>
      </c>
    </row>
    <row r="794" spans="1:9" ht="63.75" x14ac:dyDescent="0.2">
      <c r="A794" s="19">
        <v>783</v>
      </c>
      <c r="B794" s="14" t="s">
        <v>538</v>
      </c>
      <c r="C794" s="15" t="s">
        <v>465</v>
      </c>
      <c r="D794" s="15" t="s">
        <v>537</v>
      </c>
      <c r="E794" s="15" t="s">
        <v>6</v>
      </c>
      <c r="F794" s="13">
        <v>170300</v>
      </c>
      <c r="G794" s="13">
        <v>170300</v>
      </c>
      <c r="H794" s="13">
        <f>+H795</f>
        <v>170300</v>
      </c>
      <c r="I794" s="13">
        <f t="shared" si="12"/>
        <v>100</v>
      </c>
    </row>
    <row r="795" spans="1:9" ht="38.25" x14ac:dyDescent="0.2">
      <c r="A795" s="19">
        <v>784</v>
      </c>
      <c r="B795" s="14" t="s">
        <v>310</v>
      </c>
      <c r="C795" s="15" t="s">
        <v>465</v>
      </c>
      <c r="D795" s="15" t="s">
        <v>537</v>
      </c>
      <c r="E795" s="15" t="s">
        <v>309</v>
      </c>
      <c r="F795" s="13">
        <v>170300</v>
      </c>
      <c r="G795" s="13">
        <v>170300</v>
      </c>
      <c r="H795" s="13">
        <f>+H796</f>
        <v>170300</v>
      </c>
      <c r="I795" s="13">
        <f t="shared" si="12"/>
        <v>100</v>
      </c>
    </row>
    <row r="796" spans="1:9" x14ac:dyDescent="0.2">
      <c r="A796" s="19">
        <v>785</v>
      </c>
      <c r="B796" s="14" t="s">
        <v>346</v>
      </c>
      <c r="C796" s="15" t="s">
        <v>465</v>
      </c>
      <c r="D796" s="15" t="s">
        <v>537</v>
      </c>
      <c r="E796" s="15" t="s">
        <v>345</v>
      </c>
      <c r="F796" s="13">
        <v>170300</v>
      </c>
      <c r="G796" s="13">
        <v>170300</v>
      </c>
      <c r="H796" s="13">
        <v>170300</v>
      </c>
      <c r="I796" s="13">
        <f t="shared" si="12"/>
        <v>100</v>
      </c>
    </row>
    <row r="797" spans="1:9" ht="25.5" x14ac:dyDescent="0.2">
      <c r="A797" s="19">
        <v>786</v>
      </c>
      <c r="B797" s="14" t="s">
        <v>540</v>
      </c>
      <c r="C797" s="15" t="s">
        <v>465</v>
      </c>
      <c r="D797" s="15" t="s">
        <v>539</v>
      </c>
      <c r="E797" s="15" t="s">
        <v>6</v>
      </c>
      <c r="F797" s="13">
        <v>306500</v>
      </c>
      <c r="G797" s="13">
        <v>304500</v>
      </c>
      <c r="H797" s="13">
        <f>+H798+H801+H804+H807</f>
        <v>304500</v>
      </c>
      <c r="I797" s="13">
        <f t="shared" si="12"/>
        <v>100</v>
      </c>
    </row>
    <row r="798" spans="1:9" ht="38.25" x14ac:dyDescent="0.2">
      <c r="A798" s="19">
        <v>787</v>
      </c>
      <c r="B798" s="14" t="s">
        <v>542</v>
      </c>
      <c r="C798" s="15" t="s">
        <v>465</v>
      </c>
      <c r="D798" s="15" t="s">
        <v>541</v>
      </c>
      <c r="E798" s="15" t="s">
        <v>6</v>
      </c>
      <c r="F798" s="13">
        <v>4500</v>
      </c>
      <c r="G798" s="13">
        <v>4500</v>
      </c>
      <c r="H798" s="13">
        <f>+H799</f>
        <v>4500</v>
      </c>
      <c r="I798" s="13">
        <f t="shared" si="12"/>
        <v>100</v>
      </c>
    </row>
    <row r="799" spans="1:9" ht="38.25" x14ac:dyDescent="0.2">
      <c r="A799" s="19">
        <v>788</v>
      </c>
      <c r="B799" s="14" t="s">
        <v>310</v>
      </c>
      <c r="C799" s="15" t="s">
        <v>465</v>
      </c>
      <c r="D799" s="15" t="s">
        <v>541</v>
      </c>
      <c r="E799" s="15" t="s">
        <v>309</v>
      </c>
      <c r="F799" s="13">
        <v>4500</v>
      </c>
      <c r="G799" s="13">
        <v>4500</v>
      </c>
      <c r="H799" s="13">
        <f>+H800</f>
        <v>4500</v>
      </c>
      <c r="I799" s="13">
        <f t="shared" si="12"/>
        <v>100</v>
      </c>
    </row>
    <row r="800" spans="1:9" x14ac:dyDescent="0.2">
      <c r="A800" s="19">
        <v>789</v>
      </c>
      <c r="B800" s="14" t="s">
        <v>346</v>
      </c>
      <c r="C800" s="15" t="s">
        <v>465</v>
      </c>
      <c r="D800" s="15" t="s">
        <v>541</v>
      </c>
      <c r="E800" s="15" t="s">
        <v>345</v>
      </c>
      <c r="F800" s="13">
        <v>4500</v>
      </c>
      <c r="G800" s="13">
        <v>4500</v>
      </c>
      <c r="H800" s="13">
        <v>4500</v>
      </c>
      <c r="I800" s="13">
        <f t="shared" si="12"/>
        <v>100</v>
      </c>
    </row>
    <row r="801" spans="1:9" ht="51" x14ac:dyDescent="0.2">
      <c r="A801" s="19">
        <v>790</v>
      </c>
      <c r="B801" s="14" t="s">
        <v>544</v>
      </c>
      <c r="C801" s="15" t="s">
        <v>465</v>
      </c>
      <c r="D801" s="15" t="s">
        <v>543</v>
      </c>
      <c r="E801" s="15" t="s">
        <v>6</v>
      </c>
      <c r="F801" s="13">
        <v>1000</v>
      </c>
      <c r="G801" s="13">
        <v>0</v>
      </c>
      <c r="H801" s="13">
        <f>+H802</f>
        <v>0</v>
      </c>
      <c r="I801" s="13">
        <v>0</v>
      </c>
    </row>
    <row r="802" spans="1:9" ht="38.25" x14ac:dyDescent="0.2">
      <c r="A802" s="19">
        <v>791</v>
      </c>
      <c r="B802" s="14" t="s">
        <v>310</v>
      </c>
      <c r="C802" s="15" t="s">
        <v>465</v>
      </c>
      <c r="D802" s="15" t="s">
        <v>543</v>
      </c>
      <c r="E802" s="15" t="s">
        <v>309</v>
      </c>
      <c r="F802" s="13">
        <v>1000</v>
      </c>
      <c r="G802" s="13">
        <v>0</v>
      </c>
      <c r="H802" s="13">
        <f>+H803</f>
        <v>0</v>
      </c>
      <c r="I802" s="13">
        <v>0</v>
      </c>
    </row>
    <row r="803" spans="1:9" x14ac:dyDescent="0.2">
      <c r="A803" s="19">
        <v>792</v>
      </c>
      <c r="B803" s="14" t="s">
        <v>346</v>
      </c>
      <c r="C803" s="15" t="s">
        <v>465</v>
      </c>
      <c r="D803" s="15" t="s">
        <v>543</v>
      </c>
      <c r="E803" s="15" t="s">
        <v>345</v>
      </c>
      <c r="F803" s="13">
        <v>1000</v>
      </c>
      <c r="G803" s="13">
        <v>0</v>
      </c>
      <c r="H803" s="13">
        <v>0</v>
      </c>
      <c r="I803" s="13">
        <v>0</v>
      </c>
    </row>
    <row r="804" spans="1:9" ht="51" x14ac:dyDescent="0.2">
      <c r="A804" s="19">
        <v>793</v>
      </c>
      <c r="B804" s="14" t="s">
        <v>546</v>
      </c>
      <c r="C804" s="15" t="s">
        <v>465</v>
      </c>
      <c r="D804" s="15" t="s">
        <v>545</v>
      </c>
      <c r="E804" s="15" t="s">
        <v>6</v>
      </c>
      <c r="F804" s="13">
        <v>1000</v>
      </c>
      <c r="G804" s="13">
        <v>0</v>
      </c>
      <c r="H804" s="13">
        <f>+H805</f>
        <v>0</v>
      </c>
      <c r="I804" s="13">
        <v>0</v>
      </c>
    </row>
    <row r="805" spans="1:9" ht="38.25" x14ac:dyDescent="0.2">
      <c r="A805" s="19">
        <v>794</v>
      </c>
      <c r="B805" s="14" t="s">
        <v>310</v>
      </c>
      <c r="C805" s="15" t="s">
        <v>465</v>
      </c>
      <c r="D805" s="15" t="s">
        <v>545</v>
      </c>
      <c r="E805" s="15" t="s">
        <v>309</v>
      </c>
      <c r="F805" s="13">
        <v>1000</v>
      </c>
      <c r="G805" s="13">
        <v>0</v>
      </c>
      <c r="H805" s="13">
        <f>+H806</f>
        <v>0</v>
      </c>
      <c r="I805" s="13">
        <v>0</v>
      </c>
    </row>
    <row r="806" spans="1:9" x14ac:dyDescent="0.2">
      <c r="A806" s="19">
        <v>795</v>
      </c>
      <c r="B806" s="14" t="s">
        <v>346</v>
      </c>
      <c r="C806" s="15" t="s">
        <v>465</v>
      </c>
      <c r="D806" s="15" t="s">
        <v>545</v>
      </c>
      <c r="E806" s="15" t="s">
        <v>345</v>
      </c>
      <c r="F806" s="13">
        <v>1000</v>
      </c>
      <c r="G806" s="13">
        <v>0</v>
      </c>
      <c r="H806" s="13">
        <v>0</v>
      </c>
      <c r="I806" s="13">
        <v>0</v>
      </c>
    </row>
    <row r="807" spans="1:9" ht="38.25" x14ac:dyDescent="0.2">
      <c r="A807" s="19">
        <v>796</v>
      </c>
      <c r="B807" s="14" t="s">
        <v>548</v>
      </c>
      <c r="C807" s="15" t="s">
        <v>465</v>
      </c>
      <c r="D807" s="15" t="s">
        <v>547</v>
      </c>
      <c r="E807" s="15" t="s">
        <v>6</v>
      </c>
      <c r="F807" s="13">
        <v>300000</v>
      </c>
      <c r="G807" s="13">
        <v>300000</v>
      </c>
      <c r="H807" s="13">
        <f>+H808</f>
        <v>300000</v>
      </c>
      <c r="I807" s="13">
        <f t="shared" si="12"/>
        <v>100</v>
      </c>
    </row>
    <row r="808" spans="1:9" ht="38.25" x14ac:dyDescent="0.2">
      <c r="A808" s="19">
        <v>797</v>
      </c>
      <c r="B808" s="14" t="s">
        <v>310</v>
      </c>
      <c r="C808" s="15" t="s">
        <v>465</v>
      </c>
      <c r="D808" s="15" t="s">
        <v>547</v>
      </c>
      <c r="E808" s="15" t="s">
        <v>309</v>
      </c>
      <c r="F808" s="13">
        <v>300000</v>
      </c>
      <c r="G808" s="13">
        <v>300000</v>
      </c>
      <c r="H808" s="13">
        <f>+H809</f>
        <v>300000</v>
      </c>
      <c r="I808" s="13">
        <f t="shared" si="12"/>
        <v>100</v>
      </c>
    </row>
    <row r="809" spans="1:9" x14ac:dyDescent="0.2">
      <c r="A809" s="19">
        <v>798</v>
      </c>
      <c r="B809" s="14" t="s">
        <v>346</v>
      </c>
      <c r="C809" s="15" t="s">
        <v>465</v>
      </c>
      <c r="D809" s="15" t="s">
        <v>547</v>
      </c>
      <c r="E809" s="15" t="s">
        <v>345</v>
      </c>
      <c r="F809" s="13">
        <v>300000</v>
      </c>
      <c r="G809" s="13">
        <v>300000</v>
      </c>
      <c r="H809" s="13">
        <v>300000</v>
      </c>
      <c r="I809" s="13">
        <f t="shared" si="12"/>
        <v>100</v>
      </c>
    </row>
    <row r="810" spans="1:9" x14ac:dyDescent="0.2">
      <c r="A810" s="19">
        <v>799</v>
      </c>
      <c r="B810" s="14" t="s">
        <v>550</v>
      </c>
      <c r="C810" s="15" t="s">
        <v>549</v>
      </c>
      <c r="D810" s="15" t="s">
        <v>6</v>
      </c>
      <c r="E810" s="15" t="s">
        <v>6</v>
      </c>
      <c r="F810" s="13">
        <v>33963625.899999999</v>
      </c>
      <c r="G810" s="13">
        <v>34546688.659999996</v>
      </c>
      <c r="H810" s="13">
        <f>+H811</f>
        <v>34353009.659999996</v>
      </c>
      <c r="I810" s="13">
        <f t="shared" si="12"/>
        <v>99.43937029130015</v>
      </c>
    </row>
    <row r="811" spans="1:9" ht="38.25" x14ac:dyDescent="0.2">
      <c r="A811" s="19">
        <v>800</v>
      </c>
      <c r="B811" s="14" t="s">
        <v>340</v>
      </c>
      <c r="C811" s="15" t="s">
        <v>549</v>
      </c>
      <c r="D811" s="15" t="s">
        <v>339</v>
      </c>
      <c r="E811" s="15" t="s">
        <v>6</v>
      </c>
      <c r="F811" s="13">
        <v>33963625.899999999</v>
      </c>
      <c r="G811" s="13">
        <v>34546688.659999996</v>
      </c>
      <c r="H811" s="13">
        <f>+H812+H819+H823</f>
        <v>34353009.659999996</v>
      </c>
      <c r="I811" s="13">
        <f t="shared" si="12"/>
        <v>99.43937029130015</v>
      </c>
    </row>
    <row r="812" spans="1:9" ht="25.5" x14ac:dyDescent="0.2">
      <c r="A812" s="19">
        <v>801</v>
      </c>
      <c r="B812" s="14" t="s">
        <v>342</v>
      </c>
      <c r="C812" s="15" t="s">
        <v>549</v>
      </c>
      <c r="D812" s="15" t="s">
        <v>341</v>
      </c>
      <c r="E812" s="15" t="s">
        <v>6</v>
      </c>
      <c r="F812" s="13">
        <v>195300</v>
      </c>
      <c r="G812" s="13">
        <v>257432.66</v>
      </c>
      <c r="H812" s="13">
        <f>+H813+H816</f>
        <v>251303.24</v>
      </c>
      <c r="I812" s="13">
        <f t="shared" si="12"/>
        <v>97.619020057517176</v>
      </c>
    </row>
    <row r="813" spans="1:9" ht="76.5" x14ac:dyDescent="0.2">
      <c r="A813" s="19">
        <v>802</v>
      </c>
      <c r="B813" s="18" t="s">
        <v>344</v>
      </c>
      <c r="C813" s="15" t="s">
        <v>549</v>
      </c>
      <c r="D813" s="15" t="s">
        <v>343</v>
      </c>
      <c r="E813" s="15" t="s">
        <v>6</v>
      </c>
      <c r="F813" s="13">
        <v>195300</v>
      </c>
      <c r="G813" s="13">
        <v>241136.66</v>
      </c>
      <c r="H813" s="13">
        <f>+H814</f>
        <v>235007.24</v>
      </c>
      <c r="I813" s="13">
        <f t="shared" si="12"/>
        <v>97.458113585881136</v>
      </c>
    </row>
    <row r="814" spans="1:9" ht="38.25" x14ac:dyDescent="0.2">
      <c r="A814" s="19">
        <v>803</v>
      </c>
      <c r="B814" s="14" t="s">
        <v>310</v>
      </c>
      <c r="C814" s="15" t="s">
        <v>549</v>
      </c>
      <c r="D814" s="15" t="s">
        <v>343</v>
      </c>
      <c r="E814" s="15" t="s">
        <v>309</v>
      </c>
      <c r="F814" s="13">
        <v>195300</v>
      </c>
      <c r="G814" s="13">
        <v>241136.66</v>
      </c>
      <c r="H814" s="13">
        <f>+H815</f>
        <v>235007.24</v>
      </c>
      <c r="I814" s="13">
        <f t="shared" si="12"/>
        <v>97.458113585881136</v>
      </c>
    </row>
    <row r="815" spans="1:9" x14ac:dyDescent="0.2">
      <c r="A815" s="19">
        <v>804</v>
      </c>
      <c r="B815" s="14" t="s">
        <v>346</v>
      </c>
      <c r="C815" s="15" t="s">
        <v>549</v>
      </c>
      <c r="D815" s="15" t="s">
        <v>343</v>
      </c>
      <c r="E815" s="15" t="s">
        <v>345</v>
      </c>
      <c r="F815" s="13">
        <v>195300</v>
      </c>
      <c r="G815" s="13">
        <v>241136.66</v>
      </c>
      <c r="H815" s="13">
        <v>235007.24</v>
      </c>
      <c r="I815" s="13">
        <f t="shared" si="12"/>
        <v>97.458113585881136</v>
      </c>
    </row>
    <row r="816" spans="1:9" ht="76.5" x14ac:dyDescent="0.2">
      <c r="A816" s="19">
        <v>805</v>
      </c>
      <c r="B816" s="18" t="s">
        <v>348</v>
      </c>
      <c r="C816" s="15" t="s">
        <v>549</v>
      </c>
      <c r="D816" s="15" t="s">
        <v>347</v>
      </c>
      <c r="E816" s="15" t="s">
        <v>6</v>
      </c>
      <c r="F816" s="13">
        <v>0</v>
      </c>
      <c r="G816" s="13">
        <v>16296</v>
      </c>
      <c r="H816" s="13">
        <f>+H817</f>
        <v>16296</v>
      </c>
      <c r="I816" s="13">
        <f t="shared" si="12"/>
        <v>100</v>
      </c>
    </row>
    <row r="817" spans="1:9" ht="38.25" x14ac:dyDescent="0.2">
      <c r="A817" s="19">
        <v>806</v>
      </c>
      <c r="B817" s="14" t="s">
        <v>310</v>
      </c>
      <c r="C817" s="15" t="s">
        <v>549</v>
      </c>
      <c r="D817" s="15" t="s">
        <v>347</v>
      </c>
      <c r="E817" s="15" t="s">
        <v>309</v>
      </c>
      <c r="F817" s="13">
        <v>0</v>
      </c>
      <c r="G817" s="13">
        <v>16296</v>
      </c>
      <c r="H817" s="13">
        <f>+H818</f>
        <v>16296</v>
      </c>
      <c r="I817" s="13">
        <f t="shared" si="12"/>
        <v>100</v>
      </c>
    </row>
    <row r="818" spans="1:9" x14ac:dyDescent="0.2">
      <c r="A818" s="19">
        <v>807</v>
      </c>
      <c r="B818" s="14" t="s">
        <v>346</v>
      </c>
      <c r="C818" s="15" t="s">
        <v>549</v>
      </c>
      <c r="D818" s="15" t="s">
        <v>347</v>
      </c>
      <c r="E818" s="15" t="s">
        <v>345</v>
      </c>
      <c r="F818" s="13">
        <v>0</v>
      </c>
      <c r="G818" s="13">
        <v>16296</v>
      </c>
      <c r="H818" s="13">
        <v>16296</v>
      </c>
      <c r="I818" s="13">
        <f t="shared" si="12"/>
        <v>100</v>
      </c>
    </row>
    <row r="819" spans="1:9" ht="25.5" x14ac:dyDescent="0.2">
      <c r="A819" s="19">
        <v>808</v>
      </c>
      <c r="B819" s="14" t="s">
        <v>400</v>
      </c>
      <c r="C819" s="15" t="s">
        <v>549</v>
      </c>
      <c r="D819" s="15" t="s">
        <v>399</v>
      </c>
      <c r="E819" s="15" t="s">
        <v>6</v>
      </c>
      <c r="F819" s="13">
        <v>46000</v>
      </c>
      <c r="G819" s="13">
        <v>46000</v>
      </c>
      <c r="H819" s="13">
        <f>+H820</f>
        <v>46000</v>
      </c>
      <c r="I819" s="13">
        <f t="shared" si="12"/>
        <v>100</v>
      </c>
    </row>
    <row r="820" spans="1:9" ht="38.25" x14ac:dyDescent="0.2">
      <c r="A820" s="19">
        <v>809</v>
      </c>
      <c r="B820" s="14" t="s">
        <v>552</v>
      </c>
      <c r="C820" s="15" t="s">
        <v>549</v>
      </c>
      <c r="D820" s="15" t="s">
        <v>551</v>
      </c>
      <c r="E820" s="15" t="s">
        <v>6</v>
      </c>
      <c r="F820" s="13">
        <v>46000</v>
      </c>
      <c r="G820" s="13">
        <v>46000</v>
      </c>
      <c r="H820" s="13">
        <f>+H821</f>
        <v>46000</v>
      </c>
      <c r="I820" s="13">
        <f t="shared" si="12"/>
        <v>100</v>
      </c>
    </row>
    <row r="821" spans="1:9" ht="38.25" x14ac:dyDescent="0.2">
      <c r="A821" s="19">
        <v>810</v>
      </c>
      <c r="B821" s="14" t="s">
        <v>310</v>
      </c>
      <c r="C821" s="15" t="s">
        <v>549</v>
      </c>
      <c r="D821" s="15" t="s">
        <v>551</v>
      </c>
      <c r="E821" s="15" t="s">
        <v>309</v>
      </c>
      <c r="F821" s="13">
        <v>46000</v>
      </c>
      <c r="G821" s="13">
        <v>46000</v>
      </c>
      <c r="H821" s="13">
        <f>+H822</f>
        <v>46000</v>
      </c>
      <c r="I821" s="13">
        <f t="shared" si="12"/>
        <v>100</v>
      </c>
    </row>
    <row r="822" spans="1:9" x14ac:dyDescent="0.2">
      <c r="A822" s="19">
        <v>811</v>
      </c>
      <c r="B822" s="14" t="s">
        <v>346</v>
      </c>
      <c r="C822" s="15" t="s">
        <v>549</v>
      </c>
      <c r="D822" s="15" t="s">
        <v>551</v>
      </c>
      <c r="E822" s="15" t="s">
        <v>345</v>
      </c>
      <c r="F822" s="13">
        <v>46000</v>
      </c>
      <c r="G822" s="13">
        <v>46000</v>
      </c>
      <c r="H822" s="13">
        <v>46000</v>
      </c>
      <c r="I822" s="13">
        <f t="shared" si="12"/>
        <v>100</v>
      </c>
    </row>
    <row r="823" spans="1:9" ht="25.5" x14ac:dyDescent="0.2">
      <c r="A823" s="19">
        <v>812</v>
      </c>
      <c r="B823" s="14" t="s">
        <v>554</v>
      </c>
      <c r="C823" s="15" t="s">
        <v>549</v>
      </c>
      <c r="D823" s="15" t="s">
        <v>553</v>
      </c>
      <c r="E823" s="15" t="s">
        <v>6</v>
      </c>
      <c r="F823" s="13">
        <v>33722325.899999999</v>
      </c>
      <c r="G823" s="13">
        <v>34243256</v>
      </c>
      <c r="H823" s="13">
        <f>+H824+H827+H830+H837+H842+H847+H852+H855</f>
        <v>34055706.419999994</v>
      </c>
      <c r="I823" s="13">
        <f t="shared" si="12"/>
        <v>99.452302140894531</v>
      </c>
    </row>
    <row r="824" spans="1:9" ht="76.5" x14ac:dyDescent="0.2">
      <c r="A824" s="19">
        <v>813</v>
      </c>
      <c r="B824" s="18" t="s">
        <v>556</v>
      </c>
      <c r="C824" s="15" t="s">
        <v>549</v>
      </c>
      <c r="D824" s="15" t="s">
        <v>555</v>
      </c>
      <c r="E824" s="15" t="s">
        <v>6</v>
      </c>
      <c r="F824" s="13">
        <v>0</v>
      </c>
      <c r="G824" s="13">
        <v>265617.58</v>
      </c>
      <c r="H824" s="13">
        <f>+H825</f>
        <v>263004.38</v>
      </c>
      <c r="I824" s="13">
        <f t="shared" si="12"/>
        <v>99.01617957666808</v>
      </c>
    </row>
    <row r="825" spans="1:9" ht="63.75" x14ac:dyDescent="0.2">
      <c r="A825" s="19">
        <v>814</v>
      </c>
      <c r="B825" s="14" t="s">
        <v>18</v>
      </c>
      <c r="C825" s="15" t="s">
        <v>549</v>
      </c>
      <c r="D825" s="15" t="s">
        <v>555</v>
      </c>
      <c r="E825" s="15" t="s">
        <v>17</v>
      </c>
      <c r="F825" s="13">
        <v>0</v>
      </c>
      <c r="G825" s="13">
        <v>265617.58</v>
      </c>
      <c r="H825" s="13">
        <f>+H826</f>
        <v>263004.38</v>
      </c>
      <c r="I825" s="13">
        <f t="shared" si="12"/>
        <v>99.01617957666808</v>
      </c>
    </row>
    <row r="826" spans="1:9" x14ac:dyDescent="0.2">
      <c r="A826" s="19">
        <v>815</v>
      </c>
      <c r="B826" s="14" t="s">
        <v>126</v>
      </c>
      <c r="C826" s="15" t="s">
        <v>549</v>
      </c>
      <c r="D826" s="15" t="s">
        <v>555</v>
      </c>
      <c r="E826" s="15" t="s">
        <v>125</v>
      </c>
      <c r="F826" s="13">
        <v>0</v>
      </c>
      <c r="G826" s="13">
        <v>265617.58</v>
      </c>
      <c r="H826" s="13">
        <v>263004.38</v>
      </c>
      <c r="I826" s="13">
        <f t="shared" si="12"/>
        <v>99.01617957666808</v>
      </c>
    </row>
    <row r="827" spans="1:9" ht="76.5" x14ac:dyDescent="0.2">
      <c r="A827" s="19">
        <v>816</v>
      </c>
      <c r="B827" s="18" t="s">
        <v>558</v>
      </c>
      <c r="C827" s="15" t="s">
        <v>549</v>
      </c>
      <c r="D827" s="15" t="s">
        <v>557</v>
      </c>
      <c r="E827" s="15" t="s">
        <v>6</v>
      </c>
      <c r="F827" s="13">
        <v>0</v>
      </c>
      <c r="G827" s="13">
        <v>15639</v>
      </c>
      <c r="H827" s="13">
        <f>+H828</f>
        <v>4974.13</v>
      </c>
      <c r="I827" s="13">
        <f t="shared" si="12"/>
        <v>31.805933883240616</v>
      </c>
    </row>
    <row r="828" spans="1:9" ht="63.75" x14ac:dyDescent="0.2">
      <c r="A828" s="19">
        <v>817</v>
      </c>
      <c r="B828" s="14" t="s">
        <v>18</v>
      </c>
      <c r="C828" s="15" t="s">
        <v>549</v>
      </c>
      <c r="D828" s="15" t="s">
        <v>557</v>
      </c>
      <c r="E828" s="15" t="s">
        <v>17</v>
      </c>
      <c r="F828" s="13">
        <v>0</v>
      </c>
      <c r="G828" s="13">
        <v>15639</v>
      </c>
      <c r="H828" s="13">
        <f>+H829</f>
        <v>4974.13</v>
      </c>
      <c r="I828" s="13">
        <f t="shared" si="12"/>
        <v>31.805933883240616</v>
      </c>
    </row>
    <row r="829" spans="1:9" x14ac:dyDescent="0.2">
      <c r="A829" s="19">
        <v>818</v>
      </c>
      <c r="B829" s="14" t="s">
        <v>126</v>
      </c>
      <c r="C829" s="15" t="s">
        <v>549</v>
      </c>
      <c r="D829" s="15" t="s">
        <v>557</v>
      </c>
      <c r="E829" s="15" t="s">
        <v>125</v>
      </c>
      <c r="F829" s="13">
        <v>0</v>
      </c>
      <c r="G829" s="13">
        <v>15639</v>
      </c>
      <c r="H829" s="13">
        <v>4974.13</v>
      </c>
      <c r="I829" s="13">
        <f t="shared" si="12"/>
        <v>31.805933883240616</v>
      </c>
    </row>
    <row r="830" spans="1:9" ht="51" x14ac:dyDescent="0.2">
      <c r="A830" s="19">
        <v>819</v>
      </c>
      <c r="B830" s="14" t="s">
        <v>560</v>
      </c>
      <c r="C830" s="15" t="s">
        <v>549</v>
      </c>
      <c r="D830" s="15" t="s">
        <v>559</v>
      </c>
      <c r="E830" s="15" t="s">
        <v>6</v>
      </c>
      <c r="F830" s="13">
        <v>0</v>
      </c>
      <c r="G830" s="13">
        <v>9160599</v>
      </c>
      <c r="H830" s="13">
        <f>+H831+H833+H835</f>
        <v>9160599</v>
      </c>
      <c r="I830" s="13">
        <f t="shared" si="12"/>
        <v>100</v>
      </c>
    </row>
    <row r="831" spans="1:9" ht="63.75" x14ac:dyDescent="0.2">
      <c r="A831" s="19">
        <v>820</v>
      </c>
      <c r="B831" s="14" t="s">
        <v>18</v>
      </c>
      <c r="C831" s="15" t="s">
        <v>549</v>
      </c>
      <c r="D831" s="15" t="s">
        <v>559</v>
      </c>
      <c r="E831" s="15" t="s">
        <v>17</v>
      </c>
      <c r="F831" s="13">
        <v>0</v>
      </c>
      <c r="G831" s="13">
        <v>6850575</v>
      </c>
      <c r="H831" s="13">
        <f>+H832</f>
        <v>6850575</v>
      </c>
      <c r="I831" s="13">
        <f t="shared" si="12"/>
        <v>100</v>
      </c>
    </row>
    <row r="832" spans="1:9" x14ac:dyDescent="0.2">
      <c r="A832" s="19">
        <v>821</v>
      </c>
      <c r="B832" s="14" t="s">
        <v>126</v>
      </c>
      <c r="C832" s="15" t="s">
        <v>549</v>
      </c>
      <c r="D832" s="15" t="s">
        <v>559</v>
      </c>
      <c r="E832" s="15" t="s">
        <v>125</v>
      </c>
      <c r="F832" s="13">
        <v>0</v>
      </c>
      <c r="G832" s="13">
        <v>6850575</v>
      </c>
      <c r="H832" s="13">
        <v>6850575</v>
      </c>
      <c r="I832" s="13">
        <f t="shared" si="12"/>
        <v>100</v>
      </c>
    </row>
    <row r="833" spans="1:9" ht="25.5" x14ac:dyDescent="0.2">
      <c r="A833" s="19">
        <v>822</v>
      </c>
      <c r="B833" s="14" t="s">
        <v>30</v>
      </c>
      <c r="C833" s="15" t="s">
        <v>549</v>
      </c>
      <c r="D833" s="15" t="s">
        <v>559</v>
      </c>
      <c r="E833" s="15" t="s">
        <v>29</v>
      </c>
      <c r="F833" s="13">
        <v>0</v>
      </c>
      <c r="G833" s="13">
        <v>240000</v>
      </c>
      <c r="H833" s="13">
        <f>+H834</f>
        <v>240000</v>
      </c>
      <c r="I833" s="13">
        <f t="shared" si="12"/>
        <v>100</v>
      </c>
    </row>
    <row r="834" spans="1:9" ht="25.5" x14ac:dyDescent="0.2">
      <c r="A834" s="19">
        <v>823</v>
      </c>
      <c r="B834" s="14" t="s">
        <v>32</v>
      </c>
      <c r="C834" s="15" t="s">
        <v>549</v>
      </c>
      <c r="D834" s="15" t="s">
        <v>559</v>
      </c>
      <c r="E834" s="15" t="s">
        <v>31</v>
      </c>
      <c r="F834" s="13">
        <v>0</v>
      </c>
      <c r="G834" s="13">
        <v>240000</v>
      </c>
      <c r="H834" s="13">
        <v>240000</v>
      </c>
      <c r="I834" s="13">
        <f t="shared" si="12"/>
        <v>100</v>
      </c>
    </row>
    <row r="835" spans="1:9" ht="38.25" x14ac:dyDescent="0.2">
      <c r="A835" s="19">
        <v>824</v>
      </c>
      <c r="B835" s="14" t="s">
        <v>310</v>
      </c>
      <c r="C835" s="15" t="s">
        <v>549</v>
      </c>
      <c r="D835" s="15" t="s">
        <v>559</v>
      </c>
      <c r="E835" s="15" t="s">
        <v>309</v>
      </c>
      <c r="F835" s="13">
        <v>0</v>
      </c>
      <c r="G835" s="13">
        <v>2070024</v>
      </c>
      <c r="H835" s="13">
        <f>+H836</f>
        <v>2070024</v>
      </c>
      <c r="I835" s="13">
        <f t="shared" si="12"/>
        <v>100</v>
      </c>
    </row>
    <row r="836" spans="1:9" x14ac:dyDescent="0.2">
      <c r="A836" s="19">
        <v>825</v>
      </c>
      <c r="B836" s="14" t="s">
        <v>346</v>
      </c>
      <c r="C836" s="15" t="s">
        <v>549</v>
      </c>
      <c r="D836" s="15" t="s">
        <v>559</v>
      </c>
      <c r="E836" s="15" t="s">
        <v>345</v>
      </c>
      <c r="F836" s="13">
        <v>0</v>
      </c>
      <c r="G836" s="13">
        <v>2070024</v>
      </c>
      <c r="H836" s="13">
        <v>2070024</v>
      </c>
      <c r="I836" s="13">
        <f t="shared" si="12"/>
        <v>100</v>
      </c>
    </row>
    <row r="837" spans="1:9" ht="63.75" x14ac:dyDescent="0.2">
      <c r="A837" s="19">
        <v>826</v>
      </c>
      <c r="B837" s="14" t="s">
        <v>562</v>
      </c>
      <c r="C837" s="15" t="s">
        <v>549</v>
      </c>
      <c r="D837" s="15" t="s">
        <v>561</v>
      </c>
      <c r="E837" s="15" t="s">
        <v>6</v>
      </c>
      <c r="F837" s="13">
        <v>1539100</v>
      </c>
      <c r="G837" s="13">
        <v>1523800</v>
      </c>
      <c r="H837" s="13">
        <f>+H838+H840</f>
        <v>1523800</v>
      </c>
      <c r="I837" s="13">
        <f t="shared" si="12"/>
        <v>100</v>
      </c>
    </row>
    <row r="838" spans="1:9" ht="63.75" x14ac:dyDescent="0.2">
      <c r="A838" s="19">
        <v>827</v>
      </c>
      <c r="B838" s="14" t="s">
        <v>18</v>
      </c>
      <c r="C838" s="15" t="s">
        <v>549</v>
      </c>
      <c r="D838" s="15" t="s">
        <v>561</v>
      </c>
      <c r="E838" s="15" t="s">
        <v>17</v>
      </c>
      <c r="F838" s="13">
        <v>1305686</v>
      </c>
      <c r="G838" s="13">
        <v>1286386</v>
      </c>
      <c r="H838" s="13">
        <f>+H839</f>
        <v>1286386</v>
      </c>
      <c r="I838" s="13">
        <f t="shared" si="12"/>
        <v>100</v>
      </c>
    </row>
    <row r="839" spans="1:9" ht="25.5" x14ac:dyDescent="0.2">
      <c r="A839" s="19">
        <v>828</v>
      </c>
      <c r="B839" s="14" t="s">
        <v>20</v>
      </c>
      <c r="C839" s="15" t="s">
        <v>549</v>
      </c>
      <c r="D839" s="15" t="s">
        <v>561</v>
      </c>
      <c r="E839" s="15" t="s">
        <v>19</v>
      </c>
      <c r="F839" s="13">
        <v>1305686</v>
      </c>
      <c r="G839" s="13">
        <v>1286386</v>
      </c>
      <c r="H839" s="13">
        <v>1286386</v>
      </c>
      <c r="I839" s="13">
        <f t="shared" si="12"/>
        <v>100</v>
      </c>
    </row>
    <row r="840" spans="1:9" ht="25.5" x14ac:dyDescent="0.2">
      <c r="A840" s="19">
        <v>829</v>
      </c>
      <c r="B840" s="14" t="s">
        <v>30</v>
      </c>
      <c r="C840" s="15" t="s">
        <v>549</v>
      </c>
      <c r="D840" s="15" t="s">
        <v>561</v>
      </c>
      <c r="E840" s="15" t="s">
        <v>29</v>
      </c>
      <c r="F840" s="13">
        <v>233414</v>
      </c>
      <c r="G840" s="13">
        <v>237414</v>
      </c>
      <c r="H840" s="13">
        <f>+H841</f>
        <v>237414</v>
      </c>
      <c r="I840" s="13">
        <f t="shared" si="12"/>
        <v>100</v>
      </c>
    </row>
    <row r="841" spans="1:9" ht="25.5" x14ac:dyDescent="0.2">
      <c r="A841" s="19">
        <v>830</v>
      </c>
      <c r="B841" s="14" t="s">
        <v>32</v>
      </c>
      <c r="C841" s="15" t="s">
        <v>549</v>
      </c>
      <c r="D841" s="15" t="s">
        <v>561</v>
      </c>
      <c r="E841" s="15" t="s">
        <v>31</v>
      </c>
      <c r="F841" s="13">
        <v>233414</v>
      </c>
      <c r="G841" s="13">
        <v>237414</v>
      </c>
      <c r="H841" s="13">
        <v>237414</v>
      </c>
      <c r="I841" s="13">
        <f t="shared" si="12"/>
        <v>100</v>
      </c>
    </row>
    <row r="842" spans="1:9" ht="51" x14ac:dyDescent="0.2">
      <c r="A842" s="19">
        <v>831</v>
      </c>
      <c r="B842" s="14" t="s">
        <v>564</v>
      </c>
      <c r="C842" s="15" t="s">
        <v>549</v>
      </c>
      <c r="D842" s="15" t="s">
        <v>563</v>
      </c>
      <c r="E842" s="15" t="s">
        <v>6</v>
      </c>
      <c r="F842" s="13">
        <v>3537115</v>
      </c>
      <c r="G842" s="13">
        <v>3860477.09</v>
      </c>
      <c r="H842" s="13">
        <f>+H843+H845</f>
        <v>3705343.4299999997</v>
      </c>
      <c r="I842" s="13">
        <f t="shared" si="12"/>
        <v>95.981489945845013</v>
      </c>
    </row>
    <row r="843" spans="1:9" ht="63.75" x14ac:dyDescent="0.2">
      <c r="A843" s="19">
        <v>832</v>
      </c>
      <c r="B843" s="14" t="s">
        <v>18</v>
      </c>
      <c r="C843" s="15" t="s">
        <v>549</v>
      </c>
      <c r="D843" s="15" t="s">
        <v>563</v>
      </c>
      <c r="E843" s="15" t="s">
        <v>17</v>
      </c>
      <c r="F843" s="13">
        <v>3068648</v>
      </c>
      <c r="G843" s="13">
        <v>2152680</v>
      </c>
      <c r="H843" s="13">
        <f>+H844</f>
        <v>2152680</v>
      </c>
      <c r="I843" s="13">
        <f t="shared" si="12"/>
        <v>100</v>
      </c>
    </row>
    <row r="844" spans="1:9" ht="25.5" x14ac:dyDescent="0.2">
      <c r="A844" s="19">
        <v>833</v>
      </c>
      <c r="B844" s="14" t="s">
        <v>20</v>
      </c>
      <c r="C844" s="15" t="s">
        <v>549</v>
      </c>
      <c r="D844" s="15" t="s">
        <v>563</v>
      </c>
      <c r="E844" s="15" t="s">
        <v>19</v>
      </c>
      <c r="F844" s="13">
        <v>3068648</v>
      </c>
      <c r="G844" s="13">
        <v>2152680</v>
      </c>
      <c r="H844" s="13">
        <v>2152680</v>
      </c>
      <c r="I844" s="13">
        <f t="shared" si="12"/>
        <v>100</v>
      </c>
    </row>
    <row r="845" spans="1:9" ht="25.5" x14ac:dyDescent="0.2">
      <c r="A845" s="19">
        <v>834</v>
      </c>
      <c r="B845" s="14" t="s">
        <v>30</v>
      </c>
      <c r="C845" s="15" t="s">
        <v>549</v>
      </c>
      <c r="D845" s="15" t="s">
        <v>563</v>
      </c>
      <c r="E845" s="15" t="s">
        <v>29</v>
      </c>
      <c r="F845" s="13">
        <v>468467</v>
      </c>
      <c r="G845" s="13">
        <v>1707797.09</v>
      </c>
      <c r="H845" s="13">
        <f>+H846</f>
        <v>1552663.43</v>
      </c>
      <c r="I845" s="13">
        <f t="shared" ref="I845:I908" si="13">+H845/G845*100</f>
        <v>90.91615386228348</v>
      </c>
    </row>
    <row r="846" spans="1:9" ht="25.5" x14ac:dyDescent="0.2">
      <c r="A846" s="19">
        <v>835</v>
      </c>
      <c r="B846" s="14" t="s">
        <v>32</v>
      </c>
      <c r="C846" s="15" t="s">
        <v>549</v>
      </c>
      <c r="D846" s="15" t="s">
        <v>563</v>
      </c>
      <c r="E846" s="15" t="s">
        <v>31</v>
      </c>
      <c r="F846" s="13">
        <v>468467</v>
      </c>
      <c r="G846" s="13">
        <v>1707797.09</v>
      </c>
      <c r="H846" s="13">
        <v>1552663.43</v>
      </c>
      <c r="I846" s="13">
        <f t="shared" si="13"/>
        <v>90.91615386228348</v>
      </c>
    </row>
    <row r="847" spans="1:9" ht="63.75" x14ac:dyDescent="0.2">
      <c r="A847" s="19">
        <v>836</v>
      </c>
      <c r="B847" s="14" t="s">
        <v>566</v>
      </c>
      <c r="C847" s="15" t="s">
        <v>549</v>
      </c>
      <c r="D847" s="15" t="s">
        <v>565</v>
      </c>
      <c r="E847" s="15" t="s">
        <v>6</v>
      </c>
      <c r="F847" s="13">
        <v>23002567.899999999</v>
      </c>
      <c r="G847" s="13">
        <v>15456250.17</v>
      </c>
      <c r="H847" s="13">
        <f>+H848+H850</f>
        <v>15447541.860000001</v>
      </c>
      <c r="I847" s="13">
        <f t="shared" si="13"/>
        <v>99.943658326539634</v>
      </c>
    </row>
    <row r="848" spans="1:9" ht="63.75" x14ac:dyDescent="0.2">
      <c r="A848" s="19">
        <v>837</v>
      </c>
      <c r="B848" s="14" t="s">
        <v>18</v>
      </c>
      <c r="C848" s="15" t="s">
        <v>549</v>
      </c>
      <c r="D848" s="15" t="s">
        <v>565</v>
      </c>
      <c r="E848" s="15" t="s">
        <v>17</v>
      </c>
      <c r="F848" s="13">
        <v>18385486</v>
      </c>
      <c r="G848" s="13">
        <v>12345498.380000001</v>
      </c>
      <c r="H848" s="13">
        <f>+H849</f>
        <v>12343559.050000001</v>
      </c>
      <c r="I848" s="13">
        <f t="shared" si="13"/>
        <v>99.984291197161042</v>
      </c>
    </row>
    <row r="849" spans="1:9" x14ac:dyDescent="0.2">
      <c r="A849" s="19">
        <v>838</v>
      </c>
      <c r="B849" s="14" t="s">
        <v>126</v>
      </c>
      <c r="C849" s="15" t="s">
        <v>549</v>
      </c>
      <c r="D849" s="15" t="s">
        <v>565</v>
      </c>
      <c r="E849" s="15" t="s">
        <v>125</v>
      </c>
      <c r="F849" s="13">
        <v>18385486</v>
      </c>
      <c r="G849" s="13">
        <v>12345498.380000001</v>
      </c>
      <c r="H849" s="13">
        <v>12343559.050000001</v>
      </c>
      <c r="I849" s="13">
        <f t="shared" si="13"/>
        <v>99.984291197161042</v>
      </c>
    </row>
    <row r="850" spans="1:9" ht="25.5" x14ac:dyDescent="0.2">
      <c r="A850" s="19">
        <v>839</v>
      </c>
      <c r="B850" s="14" t="s">
        <v>30</v>
      </c>
      <c r="C850" s="15" t="s">
        <v>549</v>
      </c>
      <c r="D850" s="15" t="s">
        <v>565</v>
      </c>
      <c r="E850" s="15" t="s">
        <v>29</v>
      </c>
      <c r="F850" s="13">
        <v>4617081.9000000004</v>
      </c>
      <c r="G850" s="13">
        <v>3110751.79</v>
      </c>
      <c r="H850" s="13">
        <f>+H851</f>
        <v>3103982.81</v>
      </c>
      <c r="I850" s="13">
        <f t="shared" si="13"/>
        <v>99.782400510971016</v>
      </c>
    </row>
    <row r="851" spans="1:9" ht="25.5" x14ac:dyDescent="0.2">
      <c r="A851" s="19">
        <v>840</v>
      </c>
      <c r="B851" s="14" t="s">
        <v>32</v>
      </c>
      <c r="C851" s="15" t="s">
        <v>549</v>
      </c>
      <c r="D851" s="15" t="s">
        <v>565</v>
      </c>
      <c r="E851" s="15" t="s">
        <v>31</v>
      </c>
      <c r="F851" s="13">
        <v>4617081.9000000004</v>
      </c>
      <c r="G851" s="13">
        <v>3110751.79</v>
      </c>
      <c r="H851" s="13">
        <v>3103982.81</v>
      </c>
      <c r="I851" s="13">
        <f t="shared" si="13"/>
        <v>99.782400510971016</v>
      </c>
    </row>
    <row r="852" spans="1:9" ht="76.5" x14ac:dyDescent="0.2">
      <c r="A852" s="19">
        <v>841</v>
      </c>
      <c r="B852" s="18" t="s">
        <v>568</v>
      </c>
      <c r="C852" s="15" t="s">
        <v>549</v>
      </c>
      <c r="D852" s="15" t="s">
        <v>567</v>
      </c>
      <c r="E852" s="15" t="s">
        <v>6</v>
      </c>
      <c r="F852" s="13">
        <v>5643543</v>
      </c>
      <c r="G852" s="13">
        <v>3785199</v>
      </c>
      <c r="H852" s="13">
        <f>+H853</f>
        <v>3774769.46</v>
      </c>
      <c r="I852" s="13">
        <f t="shared" si="13"/>
        <v>99.724465213057485</v>
      </c>
    </row>
    <row r="853" spans="1:9" ht="38.25" x14ac:dyDescent="0.2">
      <c r="A853" s="19">
        <v>842</v>
      </c>
      <c r="B853" s="14" t="s">
        <v>310</v>
      </c>
      <c r="C853" s="15" t="s">
        <v>549</v>
      </c>
      <c r="D853" s="15" t="s">
        <v>567</v>
      </c>
      <c r="E853" s="15" t="s">
        <v>309</v>
      </c>
      <c r="F853" s="13">
        <v>5643543</v>
      </c>
      <c r="G853" s="13">
        <v>3785199</v>
      </c>
      <c r="H853" s="13">
        <f>+H854</f>
        <v>3774769.46</v>
      </c>
      <c r="I853" s="13">
        <f t="shared" si="13"/>
        <v>99.724465213057485</v>
      </c>
    </row>
    <row r="854" spans="1:9" x14ac:dyDescent="0.2">
      <c r="A854" s="19">
        <v>843</v>
      </c>
      <c r="B854" s="14" t="s">
        <v>346</v>
      </c>
      <c r="C854" s="15" t="s">
        <v>549</v>
      </c>
      <c r="D854" s="15" t="s">
        <v>567</v>
      </c>
      <c r="E854" s="15" t="s">
        <v>345</v>
      </c>
      <c r="F854" s="13">
        <v>5643543</v>
      </c>
      <c r="G854" s="13">
        <v>3785199</v>
      </c>
      <c r="H854" s="13">
        <v>3774769.46</v>
      </c>
      <c r="I854" s="13">
        <f t="shared" si="13"/>
        <v>99.724465213057485</v>
      </c>
    </row>
    <row r="855" spans="1:9" ht="76.5" x14ac:dyDescent="0.2">
      <c r="A855" s="19">
        <v>844</v>
      </c>
      <c r="B855" s="18" t="s">
        <v>134</v>
      </c>
      <c r="C855" s="15" t="s">
        <v>549</v>
      </c>
      <c r="D855" s="15" t="s">
        <v>569</v>
      </c>
      <c r="E855" s="15" t="s">
        <v>6</v>
      </c>
      <c r="F855" s="13">
        <v>0</v>
      </c>
      <c r="G855" s="13">
        <v>175674.16</v>
      </c>
      <c r="H855" s="13">
        <f>+H856+H858</f>
        <v>175674.16</v>
      </c>
      <c r="I855" s="13">
        <f t="shared" si="13"/>
        <v>100</v>
      </c>
    </row>
    <row r="856" spans="1:9" ht="25.5" x14ac:dyDescent="0.2">
      <c r="A856" s="19">
        <v>845</v>
      </c>
      <c r="B856" s="14" t="s">
        <v>30</v>
      </c>
      <c r="C856" s="15" t="s">
        <v>549</v>
      </c>
      <c r="D856" s="15" t="s">
        <v>569</v>
      </c>
      <c r="E856" s="15" t="s">
        <v>29</v>
      </c>
      <c r="F856" s="13">
        <v>0</v>
      </c>
      <c r="G856" s="13">
        <v>169586.56</v>
      </c>
      <c r="H856" s="13">
        <f>+H857</f>
        <v>169586.56</v>
      </c>
      <c r="I856" s="13">
        <f t="shared" si="13"/>
        <v>100</v>
      </c>
    </row>
    <row r="857" spans="1:9" ht="25.5" x14ac:dyDescent="0.2">
      <c r="A857" s="19">
        <v>846</v>
      </c>
      <c r="B857" s="14" t="s">
        <v>32</v>
      </c>
      <c r="C857" s="15" t="s">
        <v>549</v>
      </c>
      <c r="D857" s="15" t="s">
        <v>569</v>
      </c>
      <c r="E857" s="15" t="s">
        <v>31</v>
      </c>
      <c r="F857" s="13">
        <v>0</v>
      </c>
      <c r="G857" s="13">
        <v>169586.56</v>
      </c>
      <c r="H857" s="13">
        <v>169586.56</v>
      </c>
      <c r="I857" s="13">
        <f t="shared" si="13"/>
        <v>100</v>
      </c>
    </row>
    <row r="858" spans="1:9" x14ac:dyDescent="0.2">
      <c r="A858" s="19">
        <v>847</v>
      </c>
      <c r="B858" s="14" t="s">
        <v>50</v>
      </c>
      <c r="C858" s="15" t="s">
        <v>549</v>
      </c>
      <c r="D858" s="15" t="s">
        <v>569</v>
      </c>
      <c r="E858" s="15" t="s">
        <v>49</v>
      </c>
      <c r="F858" s="13">
        <v>0</v>
      </c>
      <c r="G858" s="13">
        <v>6087.6</v>
      </c>
      <c r="H858" s="13">
        <f>+H859</f>
        <v>6087.6</v>
      </c>
      <c r="I858" s="13">
        <f t="shared" si="13"/>
        <v>100</v>
      </c>
    </row>
    <row r="859" spans="1:9" x14ac:dyDescent="0.2">
      <c r="A859" s="19">
        <v>848</v>
      </c>
      <c r="B859" s="14" t="s">
        <v>52</v>
      </c>
      <c r="C859" s="15" t="s">
        <v>549</v>
      </c>
      <c r="D859" s="15" t="s">
        <v>569</v>
      </c>
      <c r="E859" s="15" t="s">
        <v>51</v>
      </c>
      <c r="F859" s="13">
        <v>0</v>
      </c>
      <c r="G859" s="13">
        <v>6087.6</v>
      </c>
      <c r="H859" s="13">
        <v>6087.6</v>
      </c>
      <c r="I859" s="13">
        <f t="shared" si="13"/>
        <v>100</v>
      </c>
    </row>
    <row r="860" spans="1:9" x14ac:dyDescent="0.2">
      <c r="A860" s="19">
        <v>849</v>
      </c>
      <c r="B860" s="14" t="s">
        <v>571</v>
      </c>
      <c r="C860" s="15" t="s">
        <v>570</v>
      </c>
      <c r="D860" s="15" t="s">
        <v>6</v>
      </c>
      <c r="E860" s="15" t="s">
        <v>6</v>
      </c>
      <c r="F860" s="13">
        <v>36161662.490000002</v>
      </c>
      <c r="G860" s="13">
        <v>40642501.369999997</v>
      </c>
      <c r="H860" s="13">
        <f>+H861+H963</f>
        <v>40587367.949999988</v>
      </c>
      <c r="I860" s="13">
        <f t="shared" si="13"/>
        <v>99.864345406553383</v>
      </c>
    </row>
    <row r="861" spans="1:9" x14ac:dyDescent="0.2">
      <c r="A861" s="19">
        <v>850</v>
      </c>
      <c r="B861" s="14" t="s">
        <v>573</v>
      </c>
      <c r="C861" s="15" t="s">
        <v>572</v>
      </c>
      <c r="D861" s="15" t="s">
        <v>6</v>
      </c>
      <c r="E861" s="15" t="s">
        <v>6</v>
      </c>
      <c r="F861" s="13">
        <v>31581682.120000001</v>
      </c>
      <c r="G861" s="13">
        <v>35822113.219999999</v>
      </c>
      <c r="H861" s="13">
        <f>+H862+H873+H879</f>
        <v>35769078.699999988</v>
      </c>
      <c r="I861" s="13">
        <f t="shared" si="13"/>
        <v>99.851950331142376</v>
      </c>
    </row>
    <row r="862" spans="1:9" ht="38.25" x14ac:dyDescent="0.2">
      <c r="A862" s="19">
        <v>851</v>
      </c>
      <c r="B862" s="14" t="s">
        <v>496</v>
      </c>
      <c r="C862" s="15" t="s">
        <v>572</v>
      </c>
      <c r="D862" s="15" t="s">
        <v>495</v>
      </c>
      <c r="E862" s="15" t="s">
        <v>6</v>
      </c>
      <c r="F862" s="13">
        <v>0</v>
      </c>
      <c r="G862" s="13">
        <v>378600</v>
      </c>
      <c r="H862" s="13">
        <f>+H863</f>
        <v>378000</v>
      </c>
      <c r="I862" s="13">
        <f t="shared" si="13"/>
        <v>99.841521394611732</v>
      </c>
    </row>
    <row r="863" spans="1:9" ht="25.5" x14ac:dyDescent="0.2">
      <c r="A863" s="19">
        <v>852</v>
      </c>
      <c r="B863" s="14" t="s">
        <v>575</v>
      </c>
      <c r="C863" s="15" t="s">
        <v>572</v>
      </c>
      <c r="D863" s="15" t="s">
        <v>574</v>
      </c>
      <c r="E863" s="15" t="s">
        <v>6</v>
      </c>
      <c r="F863" s="13">
        <v>0</v>
      </c>
      <c r="G863" s="13">
        <v>378600</v>
      </c>
      <c r="H863" s="13">
        <f>+H864+H867+H870</f>
        <v>378000</v>
      </c>
      <c r="I863" s="13">
        <f t="shared" si="13"/>
        <v>99.841521394611732</v>
      </c>
    </row>
    <row r="864" spans="1:9" ht="140.25" x14ac:dyDescent="0.2">
      <c r="A864" s="19">
        <v>853</v>
      </c>
      <c r="B864" s="18" t="s">
        <v>577</v>
      </c>
      <c r="C864" s="15" t="s">
        <v>572</v>
      </c>
      <c r="D864" s="15" t="s">
        <v>576</v>
      </c>
      <c r="E864" s="15" t="s">
        <v>6</v>
      </c>
      <c r="F864" s="13">
        <v>0</v>
      </c>
      <c r="G864" s="13">
        <v>113600</v>
      </c>
      <c r="H864" s="13">
        <f>+H865</f>
        <v>113000</v>
      </c>
      <c r="I864" s="13">
        <f t="shared" si="13"/>
        <v>99.471830985915489</v>
      </c>
    </row>
    <row r="865" spans="1:9" ht="38.25" x14ac:dyDescent="0.2">
      <c r="A865" s="19">
        <v>854</v>
      </c>
      <c r="B865" s="14" t="s">
        <v>310</v>
      </c>
      <c r="C865" s="15" t="s">
        <v>572</v>
      </c>
      <c r="D865" s="15" t="s">
        <v>576</v>
      </c>
      <c r="E865" s="15" t="s">
        <v>309</v>
      </c>
      <c r="F865" s="13">
        <v>0</v>
      </c>
      <c r="G865" s="13">
        <v>113600</v>
      </c>
      <c r="H865" s="13">
        <f>+H866</f>
        <v>113000</v>
      </c>
      <c r="I865" s="13">
        <f t="shared" si="13"/>
        <v>99.471830985915489</v>
      </c>
    </row>
    <row r="866" spans="1:9" x14ac:dyDescent="0.2">
      <c r="A866" s="19">
        <v>855</v>
      </c>
      <c r="B866" s="14" t="s">
        <v>312</v>
      </c>
      <c r="C866" s="15" t="s">
        <v>572</v>
      </c>
      <c r="D866" s="15" t="s">
        <v>576</v>
      </c>
      <c r="E866" s="15" t="s">
        <v>311</v>
      </c>
      <c r="F866" s="13">
        <v>0</v>
      </c>
      <c r="G866" s="13">
        <v>113600</v>
      </c>
      <c r="H866" s="13">
        <v>113000</v>
      </c>
      <c r="I866" s="13">
        <f t="shared" si="13"/>
        <v>99.471830985915489</v>
      </c>
    </row>
    <row r="867" spans="1:9" ht="51" x14ac:dyDescent="0.2">
      <c r="A867" s="19">
        <v>856</v>
      </c>
      <c r="B867" s="14" t="s">
        <v>579</v>
      </c>
      <c r="C867" s="15" t="s">
        <v>572</v>
      </c>
      <c r="D867" s="15" t="s">
        <v>578</v>
      </c>
      <c r="E867" s="15" t="s">
        <v>6</v>
      </c>
      <c r="F867" s="13">
        <v>0</v>
      </c>
      <c r="G867" s="13">
        <v>189300</v>
      </c>
      <c r="H867" s="13">
        <f>+H868</f>
        <v>189300</v>
      </c>
      <c r="I867" s="13">
        <f t="shared" si="13"/>
        <v>100</v>
      </c>
    </row>
    <row r="868" spans="1:9" ht="38.25" x14ac:dyDescent="0.2">
      <c r="A868" s="19">
        <v>857</v>
      </c>
      <c r="B868" s="14" t="s">
        <v>310</v>
      </c>
      <c r="C868" s="15" t="s">
        <v>572</v>
      </c>
      <c r="D868" s="15" t="s">
        <v>578</v>
      </c>
      <c r="E868" s="15" t="s">
        <v>309</v>
      </c>
      <c r="F868" s="13">
        <v>0</v>
      </c>
      <c r="G868" s="13">
        <v>189300</v>
      </c>
      <c r="H868" s="13">
        <f>+H869</f>
        <v>189300</v>
      </c>
      <c r="I868" s="13">
        <f t="shared" si="13"/>
        <v>100</v>
      </c>
    </row>
    <row r="869" spans="1:9" x14ac:dyDescent="0.2">
      <c r="A869" s="19">
        <v>858</v>
      </c>
      <c r="B869" s="14" t="s">
        <v>312</v>
      </c>
      <c r="C869" s="15" t="s">
        <v>572</v>
      </c>
      <c r="D869" s="15" t="s">
        <v>578</v>
      </c>
      <c r="E869" s="15" t="s">
        <v>311</v>
      </c>
      <c r="F869" s="13">
        <v>0</v>
      </c>
      <c r="G869" s="13">
        <v>189300</v>
      </c>
      <c r="H869" s="13">
        <v>189300</v>
      </c>
      <c r="I869" s="13">
        <f t="shared" si="13"/>
        <v>100</v>
      </c>
    </row>
    <row r="870" spans="1:9" ht="140.25" x14ac:dyDescent="0.2">
      <c r="A870" s="19">
        <v>859</v>
      </c>
      <c r="B870" s="18" t="s">
        <v>581</v>
      </c>
      <c r="C870" s="15" t="s">
        <v>572</v>
      </c>
      <c r="D870" s="15" t="s">
        <v>580</v>
      </c>
      <c r="E870" s="15" t="s">
        <v>6</v>
      </c>
      <c r="F870" s="13">
        <v>0</v>
      </c>
      <c r="G870" s="13">
        <v>75700</v>
      </c>
      <c r="H870" s="13">
        <f>+H871</f>
        <v>75700</v>
      </c>
      <c r="I870" s="13">
        <f t="shared" si="13"/>
        <v>100</v>
      </c>
    </row>
    <row r="871" spans="1:9" ht="38.25" x14ac:dyDescent="0.2">
      <c r="A871" s="19">
        <v>860</v>
      </c>
      <c r="B871" s="14" t="s">
        <v>310</v>
      </c>
      <c r="C871" s="15" t="s">
        <v>572</v>
      </c>
      <c r="D871" s="15" t="s">
        <v>580</v>
      </c>
      <c r="E871" s="15" t="s">
        <v>309</v>
      </c>
      <c r="F871" s="13">
        <v>0</v>
      </c>
      <c r="G871" s="13">
        <v>75700</v>
      </c>
      <c r="H871" s="13">
        <f>+H872</f>
        <v>75700</v>
      </c>
      <c r="I871" s="13">
        <f t="shared" si="13"/>
        <v>100</v>
      </c>
    </row>
    <row r="872" spans="1:9" x14ac:dyDescent="0.2">
      <c r="A872" s="19">
        <v>861</v>
      </c>
      <c r="B872" s="14" t="s">
        <v>312</v>
      </c>
      <c r="C872" s="15" t="s">
        <v>572</v>
      </c>
      <c r="D872" s="15" t="s">
        <v>580</v>
      </c>
      <c r="E872" s="15" t="s">
        <v>311</v>
      </c>
      <c r="F872" s="13">
        <v>0</v>
      </c>
      <c r="G872" s="13">
        <v>75700</v>
      </c>
      <c r="H872" s="13">
        <v>75700</v>
      </c>
      <c r="I872" s="13">
        <f t="shared" si="13"/>
        <v>100</v>
      </c>
    </row>
    <row r="873" spans="1:9" ht="63.75" x14ac:dyDescent="0.2">
      <c r="A873" s="19">
        <v>862</v>
      </c>
      <c r="B873" s="14" t="s">
        <v>80</v>
      </c>
      <c r="C873" s="15" t="s">
        <v>572</v>
      </c>
      <c r="D873" s="15" t="s">
        <v>79</v>
      </c>
      <c r="E873" s="15" t="s">
        <v>6</v>
      </c>
      <c r="F873" s="13">
        <v>0</v>
      </c>
      <c r="G873" s="13">
        <v>242025.19</v>
      </c>
      <c r="H873" s="13">
        <f>+H874</f>
        <v>242025.19</v>
      </c>
      <c r="I873" s="13">
        <f t="shared" si="13"/>
        <v>100</v>
      </c>
    </row>
    <row r="874" spans="1:9" ht="38.25" x14ac:dyDescent="0.2">
      <c r="A874" s="19">
        <v>863</v>
      </c>
      <c r="B874" s="14" t="s">
        <v>82</v>
      </c>
      <c r="C874" s="15" t="s">
        <v>572</v>
      </c>
      <c r="D874" s="15" t="s">
        <v>81</v>
      </c>
      <c r="E874" s="15" t="s">
        <v>6</v>
      </c>
      <c r="F874" s="13">
        <v>0</v>
      </c>
      <c r="G874" s="13">
        <v>242025.19</v>
      </c>
      <c r="H874" s="13">
        <f>+H875</f>
        <v>242025.19</v>
      </c>
      <c r="I874" s="13">
        <f t="shared" si="13"/>
        <v>100</v>
      </c>
    </row>
    <row r="875" spans="1:9" ht="76.5" x14ac:dyDescent="0.2">
      <c r="A875" s="19">
        <v>864</v>
      </c>
      <c r="B875" s="18" t="s">
        <v>84</v>
      </c>
      <c r="C875" s="15" t="s">
        <v>572</v>
      </c>
      <c r="D875" s="15" t="s">
        <v>83</v>
      </c>
      <c r="E875" s="15" t="s">
        <v>6</v>
      </c>
      <c r="F875" s="13">
        <v>0</v>
      </c>
      <c r="G875" s="13">
        <v>242025.19</v>
      </c>
      <c r="H875" s="13">
        <f>+H876</f>
        <v>242025.19</v>
      </c>
      <c r="I875" s="13">
        <f t="shared" si="13"/>
        <v>100</v>
      </c>
    </row>
    <row r="876" spans="1:9" ht="38.25" x14ac:dyDescent="0.2">
      <c r="A876" s="19">
        <v>865</v>
      </c>
      <c r="B876" s="14" t="s">
        <v>310</v>
      </c>
      <c r="C876" s="15" t="s">
        <v>572</v>
      </c>
      <c r="D876" s="15" t="s">
        <v>83</v>
      </c>
      <c r="E876" s="15" t="s">
        <v>309</v>
      </c>
      <c r="F876" s="13">
        <v>0</v>
      </c>
      <c r="G876" s="13">
        <v>242025.19</v>
      </c>
      <c r="H876" s="13">
        <f>+H877+H878</f>
        <v>242025.19</v>
      </c>
      <c r="I876" s="13">
        <f t="shared" si="13"/>
        <v>100</v>
      </c>
    </row>
    <row r="877" spans="1:9" x14ac:dyDescent="0.2">
      <c r="A877" s="19">
        <v>866</v>
      </c>
      <c r="B877" s="14" t="s">
        <v>346</v>
      </c>
      <c r="C877" s="15" t="s">
        <v>572</v>
      </c>
      <c r="D877" s="15" t="s">
        <v>83</v>
      </c>
      <c r="E877" s="15" t="s">
        <v>345</v>
      </c>
      <c r="F877" s="13">
        <v>0</v>
      </c>
      <c r="G877" s="13">
        <v>124734.93</v>
      </c>
      <c r="H877" s="13">
        <v>124734.93</v>
      </c>
      <c r="I877" s="13">
        <f t="shared" si="13"/>
        <v>100</v>
      </c>
    </row>
    <row r="878" spans="1:9" x14ac:dyDescent="0.2">
      <c r="A878" s="19">
        <v>867</v>
      </c>
      <c r="B878" s="14" t="s">
        <v>312</v>
      </c>
      <c r="C878" s="15" t="s">
        <v>572</v>
      </c>
      <c r="D878" s="15" t="s">
        <v>83</v>
      </c>
      <c r="E878" s="15" t="s">
        <v>311</v>
      </c>
      <c r="F878" s="13">
        <v>0</v>
      </c>
      <c r="G878" s="13">
        <v>117290.26</v>
      </c>
      <c r="H878" s="13">
        <v>117290.26</v>
      </c>
      <c r="I878" s="13">
        <f t="shared" si="13"/>
        <v>100</v>
      </c>
    </row>
    <row r="879" spans="1:9" ht="25.5" x14ac:dyDescent="0.2">
      <c r="A879" s="19">
        <v>868</v>
      </c>
      <c r="B879" s="14" t="s">
        <v>86</v>
      </c>
      <c r="C879" s="15" t="s">
        <v>572</v>
      </c>
      <c r="D879" s="15" t="s">
        <v>85</v>
      </c>
      <c r="E879" s="15" t="s">
        <v>6</v>
      </c>
      <c r="F879" s="13">
        <v>31581682.120000001</v>
      </c>
      <c r="G879" s="13">
        <v>35201488.030000001</v>
      </c>
      <c r="H879" s="13">
        <f>+H880+H905+H939</f>
        <v>35149053.50999999</v>
      </c>
      <c r="I879" s="13">
        <f t="shared" si="13"/>
        <v>99.851044592332798</v>
      </c>
    </row>
    <row r="880" spans="1:9" x14ac:dyDescent="0.2">
      <c r="A880" s="19">
        <v>869</v>
      </c>
      <c r="B880" s="14" t="s">
        <v>583</v>
      </c>
      <c r="C880" s="15" t="s">
        <v>572</v>
      </c>
      <c r="D880" s="15" t="s">
        <v>582</v>
      </c>
      <c r="E880" s="15" t="s">
        <v>6</v>
      </c>
      <c r="F880" s="13">
        <v>14689328.939999999</v>
      </c>
      <c r="G880" s="13">
        <v>15730954.619999999</v>
      </c>
      <c r="H880" s="13">
        <f>+H881+H884+H887+H890+H893+H896+H899+H902</f>
        <v>15702601.399999999</v>
      </c>
      <c r="I880" s="13">
        <f t="shared" si="13"/>
        <v>99.819761605796302</v>
      </c>
    </row>
    <row r="881" spans="1:9" ht="63.75" x14ac:dyDescent="0.2">
      <c r="A881" s="19">
        <v>870</v>
      </c>
      <c r="B881" s="14" t="s">
        <v>585</v>
      </c>
      <c r="C881" s="15" t="s">
        <v>572</v>
      </c>
      <c r="D881" s="15" t="s">
        <v>584</v>
      </c>
      <c r="E881" s="15" t="s">
        <v>6</v>
      </c>
      <c r="F881" s="13">
        <v>750924.6</v>
      </c>
      <c r="G881" s="13">
        <v>772893.79</v>
      </c>
      <c r="H881" s="13">
        <f>+H882</f>
        <v>772893.79</v>
      </c>
      <c r="I881" s="13">
        <f t="shared" si="13"/>
        <v>100</v>
      </c>
    </row>
    <row r="882" spans="1:9" ht="38.25" x14ac:dyDescent="0.2">
      <c r="A882" s="19">
        <v>871</v>
      </c>
      <c r="B882" s="14" t="s">
        <v>310</v>
      </c>
      <c r="C882" s="15" t="s">
        <v>572</v>
      </c>
      <c r="D882" s="15" t="s">
        <v>584</v>
      </c>
      <c r="E882" s="15" t="s">
        <v>309</v>
      </c>
      <c r="F882" s="13">
        <v>750924.6</v>
      </c>
      <c r="G882" s="13">
        <v>772893.79</v>
      </c>
      <c r="H882" s="13">
        <f>+H883</f>
        <v>772893.79</v>
      </c>
      <c r="I882" s="13">
        <f t="shared" si="13"/>
        <v>100</v>
      </c>
    </row>
    <row r="883" spans="1:9" x14ac:dyDescent="0.2">
      <c r="A883" s="19">
        <v>872</v>
      </c>
      <c r="B883" s="14" t="s">
        <v>346</v>
      </c>
      <c r="C883" s="15" t="s">
        <v>572</v>
      </c>
      <c r="D883" s="15" t="s">
        <v>584</v>
      </c>
      <c r="E883" s="15" t="s">
        <v>345</v>
      </c>
      <c r="F883" s="13">
        <v>750924.6</v>
      </c>
      <c r="G883" s="13">
        <v>772893.79</v>
      </c>
      <c r="H883" s="13">
        <v>772893.79</v>
      </c>
      <c r="I883" s="13">
        <f t="shared" si="13"/>
        <v>100</v>
      </c>
    </row>
    <row r="884" spans="1:9" ht="63.75" x14ac:dyDescent="0.2">
      <c r="A884" s="19">
        <v>873</v>
      </c>
      <c r="B884" s="14" t="s">
        <v>587</v>
      </c>
      <c r="C884" s="15" t="s">
        <v>572</v>
      </c>
      <c r="D884" s="15" t="s">
        <v>586</v>
      </c>
      <c r="E884" s="15" t="s">
        <v>6</v>
      </c>
      <c r="F884" s="13">
        <v>0</v>
      </c>
      <c r="G884" s="13">
        <v>56446.82</v>
      </c>
      <c r="H884" s="13">
        <f>+H885</f>
        <v>56446.82</v>
      </c>
      <c r="I884" s="13">
        <f t="shared" si="13"/>
        <v>100</v>
      </c>
    </row>
    <row r="885" spans="1:9" ht="38.25" x14ac:dyDescent="0.2">
      <c r="A885" s="19">
        <v>874</v>
      </c>
      <c r="B885" s="14" t="s">
        <v>310</v>
      </c>
      <c r="C885" s="15" t="s">
        <v>572</v>
      </c>
      <c r="D885" s="15" t="s">
        <v>586</v>
      </c>
      <c r="E885" s="15" t="s">
        <v>309</v>
      </c>
      <c r="F885" s="13">
        <v>0</v>
      </c>
      <c r="G885" s="13">
        <v>56446.82</v>
      </c>
      <c r="H885" s="13">
        <f>+H886</f>
        <v>56446.82</v>
      </c>
      <c r="I885" s="13">
        <f t="shared" si="13"/>
        <v>100</v>
      </c>
    </row>
    <row r="886" spans="1:9" x14ac:dyDescent="0.2">
      <c r="A886" s="19">
        <v>875</v>
      </c>
      <c r="B886" s="14" t="s">
        <v>346</v>
      </c>
      <c r="C886" s="15" t="s">
        <v>572</v>
      </c>
      <c r="D886" s="15" t="s">
        <v>586</v>
      </c>
      <c r="E886" s="15" t="s">
        <v>345</v>
      </c>
      <c r="F886" s="13">
        <v>0</v>
      </c>
      <c r="G886" s="13">
        <v>56446.82</v>
      </c>
      <c r="H886" s="13">
        <v>56446.82</v>
      </c>
      <c r="I886" s="13">
        <f t="shared" si="13"/>
        <v>100</v>
      </c>
    </row>
    <row r="887" spans="1:9" ht="51" x14ac:dyDescent="0.2">
      <c r="A887" s="19">
        <v>876</v>
      </c>
      <c r="B887" s="14" t="s">
        <v>589</v>
      </c>
      <c r="C887" s="15" t="s">
        <v>572</v>
      </c>
      <c r="D887" s="15" t="s">
        <v>588</v>
      </c>
      <c r="E887" s="15" t="s">
        <v>6</v>
      </c>
      <c r="F887" s="13">
        <v>0</v>
      </c>
      <c r="G887" s="13">
        <v>200000</v>
      </c>
      <c r="H887" s="13">
        <f>+H888</f>
        <v>200000</v>
      </c>
      <c r="I887" s="13">
        <f t="shared" si="13"/>
        <v>100</v>
      </c>
    </row>
    <row r="888" spans="1:9" ht="38.25" x14ac:dyDescent="0.2">
      <c r="A888" s="19">
        <v>877</v>
      </c>
      <c r="B888" s="14" t="s">
        <v>310</v>
      </c>
      <c r="C888" s="15" t="s">
        <v>572</v>
      </c>
      <c r="D888" s="15" t="s">
        <v>588</v>
      </c>
      <c r="E888" s="15" t="s">
        <v>309</v>
      </c>
      <c r="F888" s="13">
        <v>0</v>
      </c>
      <c r="G888" s="13">
        <v>200000</v>
      </c>
      <c r="H888" s="13">
        <f>+H889</f>
        <v>200000</v>
      </c>
      <c r="I888" s="13">
        <f t="shared" si="13"/>
        <v>100</v>
      </c>
    </row>
    <row r="889" spans="1:9" x14ac:dyDescent="0.2">
      <c r="A889" s="19">
        <v>878</v>
      </c>
      <c r="B889" s="14" t="s">
        <v>346</v>
      </c>
      <c r="C889" s="15" t="s">
        <v>572</v>
      </c>
      <c r="D889" s="15" t="s">
        <v>588</v>
      </c>
      <c r="E889" s="15" t="s">
        <v>345</v>
      </c>
      <c r="F889" s="13">
        <v>0</v>
      </c>
      <c r="G889" s="13">
        <v>200000</v>
      </c>
      <c r="H889" s="13">
        <v>200000</v>
      </c>
      <c r="I889" s="13">
        <f t="shared" si="13"/>
        <v>100</v>
      </c>
    </row>
    <row r="890" spans="1:9" ht="38.25" x14ac:dyDescent="0.2">
      <c r="A890" s="19">
        <v>879</v>
      </c>
      <c r="B890" s="14" t="s">
        <v>591</v>
      </c>
      <c r="C890" s="15" t="s">
        <v>572</v>
      </c>
      <c r="D890" s="15" t="s">
        <v>590</v>
      </c>
      <c r="E890" s="15" t="s">
        <v>6</v>
      </c>
      <c r="F890" s="13">
        <v>11435603.82</v>
      </c>
      <c r="G890" s="13">
        <v>11016852.189999999</v>
      </c>
      <c r="H890" s="13">
        <f>+H891</f>
        <v>10991712.359999999</v>
      </c>
      <c r="I890" s="13">
        <f t="shared" si="13"/>
        <v>99.771805688535792</v>
      </c>
    </row>
    <row r="891" spans="1:9" ht="38.25" x14ac:dyDescent="0.2">
      <c r="A891" s="19">
        <v>880</v>
      </c>
      <c r="B891" s="14" t="s">
        <v>310</v>
      </c>
      <c r="C891" s="15" t="s">
        <v>572</v>
      </c>
      <c r="D891" s="15" t="s">
        <v>590</v>
      </c>
      <c r="E891" s="15" t="s">
        <v>309</v>
      </c>
      <c r="F891" s="13">
        <v>11435603.82</v>
      </c>
      <c r="G891" s="13">
        <v>11016852.189999999</v>
      </c>
      <c r="H891" s="13">
        <f>+H892</f>
        <v>10991712.359999999</v>
      </c>
      <c r="I891" s="13">
        <f t="shared" si="13"/>
        <v>99.771805688535792</v>
      </c>
    </row>
    <row r="892" spans="1:9" x14ac:dyDescent="0.2">
      <c r="A892" s="19">
        <v>881</v>
      </c>
      <c r="B892" s="14" t="s">
        <v>346</v>
      </c>
      <c r="C892" s="15" t="s">
        <v>572</v>
      </c>
      <c r="D892" s="15" t="s">
        <v>590</v>
      </c>
      <c r="E892" s="15" t="s">
        <v>345</v>
      </c>
      <c r="F892" s="13">
        <v>11435603.82</v>
      </c>
      <c r="G892" s="13">
        <v>11016852.189999999</v>
      </c>
      <c r="H892" s="13">
        <v>10991712.359999999</v>
      </c>
      <c r="I892" s="13">
        <f t="shared" si="13"/>
        <v>99.771805688535792</v>
      </c>
    </row>
    <row r="893" spans="1:9" ht="76.5" x14ac:dyDescent="0.2">
      <c r="A893" s="19">
        <v>882</v>
      </c>
      <c r="B893" s="18" t="s">
        <v>593</v>
      </c>
      <c r="C893" s="15" t="s">
        <v>572</v>
      </c>
      <c r="D893" s="15" t="s">
        <v>592</v>
      </c>
      <c r="E893" s="15" t="s">
        <v>6</v>
      </c>
      <c r="F893" s="13">
        <v>70000</v>
      </c>
      <c r="G893" s="13">
        <v>145000</v>
      </c>
      <c r="H893" s="13">
        <f>+H894</f>
        <v>145000</v>
      </c>
      <c r="I893" s="13">
        <f t="shared" si="13"/>
        <v>100</v>
      </c>
    </row>
    <row r="894" spans="1:9" ht="38.25" x14ac:dyDescent="0.2">
      <c r="A894" s="19">
        <v>883</v>
      </c>
      <c r="B894" s="14" t="s">
        <v>310</v>
      </c>
      <c r="C894" s="15" t="s">
        <v>572</v>
      </c>
      <c r="D894" s="15" t="s">
        <v>592</v>
      </c>
      <c r="E894" s="15" t="s">
        <v>309</v>
      </c>
      <c r="F894" s="13">
        <v>70000</v>
      </c>
      <c r="G894" s="13">
        <v>145000</v>
      </c>
      <c r="H894" s="13">
        <f>+H895</f>
        <v>145000</v>
      </c>
      <c r="I894" s="13">
        <f t="shared" si="13"/>
        <v>100</v>
      </c>
    </row>
    <row r="895" spans="1:9" x14ac:dyDescent="0.2">
      <c r="A895" s="19">
        <v>884</v>
      </c>
      <c r="B895" s="14" t="s">
        <v>346</v>
      </c>
      <c r="C895" s="15" t="s">
        <v>572</v>
      </c>
      <c r="D895" s="15" t="s">
        <v>592</v>
      </c>
      <c r="E895" s="15" t="s">
        <v>345</v>
      </c>
      <c r="F895" s="13">
        <v>70000</v>
      </c>
      <c r="G895" s="13">
        <v>145000</v>
      </c>
      <c r="H895" s="13">
        <v>145000</v>
      </c>
      <c r="I895" s="13">
        <f t="shared" si="13"/>
        <v>100</v>
      </c>
    </row>
    <row r="896" spans="1:9" ht="38.25" x14ac:dyDescent="0.2">
      <c r="A896" s="19">
        <v>885</v>
      </c>
      <c r="B896" s="14" t="s">
        <v>595</v>
      </c>
      <c r="C896" s="15" t="s">
        <v>572</v>
      </c>
      <c r="D896" s="15" t="s">
        <v>594</v>
      </c>
      <c r="E896" s="15" t="s">
        <v>6</v>
      </c>
      <c r="F896" s="13">
        <v>2432800.52</v>
      </c>
      <c r="G896" s="13">
        <v>2348468.77</v>
      </c>
      <c r="H896" s="13">
        <f>+H897</f>
        <v>2345255.38</v>
      </c>
      <c r="I896" s="13">
        <f t="shared" si="13"/>
        <v>99.863170843868616</v>
      </c>
    </row>
    <row r="897" spans="1:9" ht="38.25" x14ac:dyDescent="0.2">
      <c r="A897" s="19">
        <v>886</v>
      </c>
      <c r="B897" s="14" t="s">
        <v>310</v>
      </c>
      <c r="C897" s="15" t="s">
        <v>572</v>
      </c>
      <c r="D897" s="15" t="s">
        <v>594</v>
      </c>
      <c r="E897" s="15" t="s">
        <v>309</v>
      </c>
      <c r="F897" s="13">
        <v>2432800.52</v>
      </c>
      <c r="G897" s="13">
        <v>2348468.77</v>
      </c>
      <c r="H897" s="13">
        <f>+H898</f>
        <v>2345255.38</v>
      </c>
      <c r="I897" s="13">
        <f t="shared" si="13"/>
        <v>99.863170843868616</v>
      </c>
    </row>
    <row r="898" spans="1:9" x14ac:dyDescent="0.2">
      <c r="A898" s="19">
        <v>887</v>
      </c>
      <c r="B898" s="14" t="s">
        <v>346</v>
      </c>
      <c r="C898" s="15" t="s">
        <v>572</v>
      </c>
      <c r="D898" s="15" t="s">
        <v>594</v>
      </c>
      <c r="E898" s="15" t="s">
        <v>345</v>
      </c>
      <c r="F898" s="13">
        <v>2432800.52</v>
      </c>
      <c r="G898" s="13">
        <v>2348468.77</v>
      </c>
      <c r="H898" s="13">
        <v>2345255.38</v>
      </c>
      <c r="I898" s="13">
        <f t="shared" si="13"/>
        <v>99.863170843868616</v>
      </c>
    </row>
    <row r="899" spans="1:9" ht="63.75" x14ac:dyDescent="0.2">
      <c r="A899" s="19">
        <v>888</v>
      </c>
      <c r="B899" s="14" t="s">
        <v>597</v>
      </c>
      <c r="C899" s="15" t="s">
        <v>572</v>
      </c>
      <c r="D899" s="15" t="s">
        <v>596</v>
      </c>
      <c r="E899" s="15" t="s">
        <v>6</v>
      </c>
      <c r="F899" s="13">
        <v>0</v>
      </c>
      <c r="G899" s="13">
        <v>1189273.05</v>
      </c>
      <c r="H899" s="13">
        <f>+H900</f>
        <v>1189273.05</v>
      </c>
      <c r="I899" s="13">
        <f t="shared" si="13"/>
        <v>100</v>
      </c>
    </row>
    <row r="900" spans="1:9" ht="38.25" x14ac:dyDescent="0.2">
      <c r="A900" s="19">
        <v>889</v>
      </c>
      <c r="B900" s="14" t="s">
        <v>310</v>
      </c>
      <c r="C900" s="15" t="s">
        <v>572</v>
      </c>
      <c r="D900" s="15" t="s">
        <v>596</v>
      </c>
      <c r="E900" s="15" t="s">
        <v>309</v>
      </c>
      <c r="F900" s="13">
        <v>0</v>
      </c>
      <c r="G900" s="13">
        <v>1189273.05</v>
      </c>
      <c r="H900" s="13">
        <f>+H901</f>
        <v>1189273.05</v>
      </c>
      <c r="I900" s="13">
        <f t="shared" si="13"/>
        <v>100</v>
      </c>
    </row>
    <row r="901" spans="1:9" x14ac:dyDescent="0.2">
      <c r="A901" s="19">
        <v>890</v>
      </c>
      <c r="B901" s="14" t="s">
        <v>346</v>
      </c>
      <c r="C901" s="15" t="s">
        <v>572</v>
      </c>
      <c r="D901" s="15" t="s">
        <v>596</v>
      </c>
      <c r="E901" s="15" t="s">
        <v>345</v>
      </c>
      <c r="F901" s="13">
        <v>0</v>
      </c>
      <c r="G901" s="13">
        <v>1189273.05</v>
      </c>
      <c r="H901" s="13">
        <v>1189273.05</v>
      </c>
      <c r="I901" s="13">
        <f t="shared" si="13"/>
        <v>100</v>
      </c>
    </row>
    <row r="902" spans="1:9" ht="63.75" x14ac:dyDescent="0.2">
      <c r="A902" s="19">
        <v>891</v>
      </c>
      <c r="B902" s="14" t="s">
        <v>599</v>
      </c>
      <c r="C902" s="15" t="s">
        <v>572</v>
      </c>
      <c r="D902" s="15" t="s">
        <v>598</v>
      </c>
      <c r="E902" s="15" t="s">
        <v>6</v>
      </c>
      <c r="F902" s="13">
        <v>0</v>
      </c>
      <c r="G902" s="13">
        <v>2020</v>
      </c>
      <c r="H902" s="13">
        <f>+H903</f>
        <v>2020</v>
      </c>
      <c r="I902" s="13">
        <f t="shared" si="13"/>
        <v>100</v>
      </c>
    </row>
    <row r="903" spans="1:9" ht="38.25" x14ac:dyDescent="0.2">
      <c r="A903" s="19">
        <v>892</v>
      </c>
      <c r="B903" s="14" t="s">
        <v>310</v>
      </c>
      <c r="C903" s="15" t="s">
        <v>572</v>
      </c>
      <c r="D903" s="15" t="s">
        <v>598</v>
      </c>
      <c r="E903" s="15" t="s">
        <v>309</v>
      </c>
      <c r="F903" s="13">
        <v>0</v>
      </c>
      <c r="G903" s="13">
        <v>2020</v>
      </c>
      <c r="H903" s="13">
        <f>+H904</f>
        <v>2020</v>
      </c>
      <c r="I903" s="13">
        <f t="shared" si="13"/>
        <v>100</v>
      </c>
    </row>
    <row r="904" spans="1:9" x14ac:dyDescent="0.2">
      <c r="A904" s="19">
        <v>893</v>
      </c>
      <c r="B904" s="14" t="s">
        <v>346</v>
      </c>
      <c r="C904" s="15" t="s">
        <v>572</v>
      </c>
      <c r="D904" s="15" t="s">
        <v>598</v>
      </c>
      <c r="E904" s="15" t="s">
        <v>345</v>
      </c>
      <c r="F904" s="13">
        <v>0</v>
      </c>
      <c r="G904" s="13">
        <v>2020</v>
      </c>
      <c r="H904" s="13">
        <v>2020</v>
      </c>
      <c r="I904" s="13">
        <f t="shared" si="13"/>
        <v>100</v>
      </c>
    </row>
    <row r="905" spans="1:9" ht="25.5" x14ac:dyDescent="0.2">
      <c r="A905" s="19">
        <v>894</v>
      </c>
      <c r="B905" s="14" t="s">
        <v>601</v>
      </c>
      <c r="C905" s="15" t="s">
        <v>572</v>
      </c>
      <c r="D905" s="15" t="s">
        <v>600</v>
      </c>
      <c r="E905" s="15" t="s">
        <v>6</v>
      </c>
      <c r="F905" s="13">
        <v>16406093.029999999</v>
      </c>
      <c r="G905" s="13">
        <v>18926098.260000002</v>
      </c>
      <c r="H905" s="13">
        <f>+H906+H909+H912+H915+H918+H921+H924+H927+H930+H933+H936</f>
        <v>18917286.559999999</v>
      </c>
      <c r="I905" s="13">
        <f t="shared" si="13"/>
        <v>99.953441539407905</v>
      </c>
    </row>
    <row r="906" spans="1:9" ht="76.5" x14ac:dyDescent="0.2">
      <c r="A906" s="19">
        <v>895</v>
      </c>
      <c r="B906" s="14" t="s">
        <v>603</v>
      </c>
      <c r="C906" s="15" t="s">
        <v>572</v>
      </c>
      <c r="D906" s="15" t="s">
        <v>602</v>
      </c>
      <c r="E906" s="15" t="s">
        <v>6</v>
      </c>
      <c r="F906" s="13">
        <v>943955.21</v>
      </c>
      <c r="G906" s="13">
        <v>953922.92</v>
      </c>
      <c r="H906" s="13">
        <f>+H907</f>
        <v>953922.92</v>
      </c>
      <c r="I906" s="13">
        <f t="shared" si="13"/>
        <v>100</v>
      </c>
    </row>
    <row r="907" spans="1:9" ht="38.25" x14ac:dyDescent="0.2">
      <c r="A907" s="19">
        <v>896</v>
      </c>
      <c r="B907" s="14" t="s">
        <v>310</v>
      </c>
      <c r="C907" s="15" t="s">
        <v>572</v>
      </c>
      <c r="D907" s="15" t="s">
        <v>602</v>
      </c>
      <c r="E907" s="15" t="s">
        <v>309</v>
      </c>
      <c r="F907" s="13">
        <v>943955.21</v>
      </c>
      <c r="G907" s="13">
        <v>953922.92</v>
      </c>
      <c r="H907" s="13">
        <f>+H908</f>
        <v>953922.92</v>
      </c>
      <c r="I907" s="13">
        <f t="shared" si="13"/>
        <v>100</v>
      </c>
    </row>
    <row r="908" spans="1:9" x14ac:dyDescent="0.2">
      <c r="A908" s="19">
        <v>897</v>
      </c>
      <c r="B908" s="14" t="s">
        <v>312</v>
      </c>
      <c r="C908" s="15" t="s">
        <v>572</v>
      </c>
      <c r="D908" s="15" t="s">
        <v>602</v>
      </c>
      <c r="E908" s="15" t="s">
        <v>311</v>
      </c>
      <c r="F908" s="13">
        <v>943955.21</v>
      </c>
      <c r="G908" s="13">
        <v>953922.92</v>
      </c>
      <c r="H908" s="13">
        <v>953922.92</v>
      </c>
      <c r="I908" s="13">
        <f t="shared" si="13"/>
        <v>100</v>
      </c>
    </row>
    <row r="909" spans="1:9" ht="63.75" x14ac:dyDescent="0.2">
      <c r="A909" s="19">
        <v>898</v>
      </c>
      <c r="B909" s="14" t="s">
        <v>605</v>
      </c>
      <c r="C909" s="15" t="s">
        <v>572</v>
      </c>
      <c r="D909" s="15" t="s">
        <v>604</v>
      </c>
      <c r="E909" s="15" t="s">
        <v>6</v>
      </c>
      <c r="F909" s="13">
        <v>0</v>
      </c>
      <c r="G909" s="13">
        <v>72975.3</v>
      </c>
      <c r="H909" s="13">
        <f>+H910</f>
        <v>72975.3</v>
      </c>
      <c r="I909" s="13">
        <f t="shared" ref="I909:I972" si="14">+H909/G909*100</f>
        <v>100</v>
      </c>
    </row>
    <row r="910" spans="1:9" ht="38.25" x14ac:dyDescent="0.2">
      <c r="A910" s="19">
        <v>899</v>
      </c>
      <c r="B910" s="14" t="s">
        <v>310</v>
      </c>
      <c r="C910" s="15" t="s">
        <v>572</v>
      </c>
      <c r="D910" s="15" t="s">
        <v>604</v>
      </c>
      <c r="E910" s="15" t="s">
        <v>309</v>
      </c>
      <c r="F910" s="13">
        <v>0</v>
      </c>
      <c r="G910" s="13">
        <v>72975.3</v>
      </c>
      <c r="H910" s="13">
        <f>+H911</f>
        <v>72975.3</v>
      </c>
      <c r="I910" s="13">
        <f t="shared" si="14"/>
        <v>100</v>
      </c>
    </row>
    <row r="911" spans="1:9" x14ac:dyDescent="0.2">
      <c r="A911" s="19">
        <v>900</v>
      </c>
      <c r="B911" s="14" t="s">
        <v>312</v>
      </c>
      <c r="C911" s="15" t="s">
        <v>572</v>
      </c>
      <c r="D911" s="15" t="s">
        <v>604</v>
      </c>
      <c r="E911" s="15" t="s">
        <v>311</v>
      </c>
      <c r="F911" s="13">
        <v>0</v>
      </c>
      <c r="G911" s="13">
        <v>72975.3</v>
      </c>
      <c r="H911" s="13">
        <v>72975.3</v>
      </c>
      <c r="I911" s="13">
        <f t="shared" si="14"/>
        <v>100</v>
      </c>
    </row>
    <row r="912" spans="1:9" ht="51" x14ac:dyDescent="0.2">
      <c r="A912" s="19">
        <v>901</v>
      </c>
      <c r="B912" s="14" t="s">
        <v>607</v>
      </c>
      <c r="C912" s="15" t="s">
        <v>572</v>
      </c>
      <c r="D912" s="15" t="s">
        <v>606</v>
      </c>
      <c r="E912" s="15" t="s">
        <v>6</v>
      </c>
      <c r="F912" s="13">
        <v>0</v>
      </c>
      <c r="G912" s="13">
        <v>47988.5</v>
      </c>
      <c r="H912" s="13">
        <f>+H913</f>
        <v>47988.5</v>
      </c>
      <c r="I912" s="13">
        <f t="shared" si="14"/>
        <v>100</v>
      </c>
    </row>
    <row r="913" spans="1:9" ht="38.25" x14ac:dyDescent="0.2">
      <c r="A913" s="19">
        <v>902</v>
      </c>
      <c r="B913" s="14" t="s">
        <v>310</v>
      </c>
      <c r="C913" s="15" t="s">
        <v>572</v>
      </c>
      <c r="D913" s="15" t="s">
        <v>606</v>
      </c>
      <c r="E913" s="15" t="s">
        <v>309</v>
      </c>
      <c r="F913" s="13">
        <v>0</v>
      </c>
      <c r="G913" s="13">
        <v>47988.5</v>
      </c>
      <c r="H913" s="13">
        <f>+H914</f>
        <v>47988.5</v>
      </c>
      <c r="I913" s="13">
        <f t="shared" si="14"/>
        <v>100</v>
      </c>
    </row>
    <row r="914" spans="1:9" x14ac:dyDescent="0.2">
      <c r="A914" s="19">
        <v>903</v>
      </c>
      <c r="B914" s="14" t="s">
        <v>312</v>
      </c>
      <c r="C914" s="15" t="s">
        <v>572</v>
      </c>
      <c r="D914" s="15" t="s">
        <v>606</v>
      </c>
      <c r="E914" s="15" t="s">
        <v>311</v>
      </c>
      <c r="F914" s="13">
        <v>0</v>
      </c>
      <c r="G914" s="13">
        <v>47988.5</v>
      </c>
      <c r="H914" s="13">
        <v>47988.5</v>
      </c>
      <c r="I914" s="13">
        <f t="shared" si="14"/>
        <v>100</v>
      </c>
    </row>
    <row r="915" spans="1:9" ht="51" x14ac:dyDescent="0.2">
      <c r="A915" s="19">
        <v>904</v>
      </c>
      <c r="B915" s="14" t="s">
        <v>609</v>
      </c>
      <c r="C915" s="15" t="s">
        <v>572</v>
      </c>
      <c r="D915" s="15" t="s">
        <v>608</v>
      </c>
      <c r="E915" s="15" t="s">
        <v>6</v>
      </c>
      <c r="F915" s="13">
        <v>0</v>
      </c>
      <c r="G915" s="13">
        <v>400000</v>
      </c>
      <c r="H915" s="13">
        <f>+H916</f>
        <v>400000</v>
      </c>
      <c r="I915" s="13">
        <f t="shared" si="14"/>
        <v>100</v>
      </c>
    </row>
    <row r="916" spans="1:9" ht="38.25" x14ac:dyDescent="0.2">
      <c r="A916" s="19">
        <v>905</v>
      </c>
      <c r="B916" s="14" t="s">
        <v>310</v>
      </c>
      <c r="C916" s="15" t="s">
        <v>572</v>
      </c>
      <c r="D916" s="15" t="s">
        <v>608</v>
      </c>
      <c r="E916" s="15" t="s">
        <v>309</v>
      </c>
      <c r="F916" s="13">
        <v>0</v>
      </c>
      <c r="G916" s="13">
        <v>400000</v>
      </c>
      <c r="H916" s="13">
        <f>+H917</f>
        <v>400000</v>
      </c>
      <c r="I916" s="13">
        <f t="shared" si="14"/>
        <v>100</v>
      </c>
    </row>
    <row r="917" spans="1:9" x14ac:dyDescent="0.2">
      <c r="A917" s="19">
        <v>906</v>
      </c>
      <c r="B917" s="14" t="s">
        <v>312</v>
      </c>
      <c r="C917" s="15" t="s">
        <v>572</v>
      </c>
      <c r="D917" s="15" t="s">
        <v>608</v>
      </c>
      <c r="E917" s="15" t="s">
        <v>311</v>
      </c>
      <c r="F917" s="13">
        <v>0</v>
      </c>
      <c r="G917" s="13">
        <v>400000</v>
      </c>
      <c r="H917" s="13">
        <v>400000</v>
      </c>
      <c r="I917" s="13">
        <f t="shared" si="14"/>
        <v>100</v>
      </c>
    </row>
    <row r="918" spans="1:9" ht="38.25" x14ac:dyDescent="0.2">
      <c r="A918" s="19">
        <v>907</v>
      </c>
      <c r="B918" s="14" t="s">
        <v>611</v>
      </c>
      <c r="C918" s="15" t="s">
        <v>572</v>
      </c>
      <c r="D918" s="15" t="s">
        <v>610</v>
      </c>
      <c r="E918" s="15" t="s">
        <v>6</v>
      </c>
      <c r="F918" s="13">
        <v>0</v>
      </c>
      <c r="G918" s="13">
        <v>100000</v>
      </c>
      <c r="H918" s="13">
        <f>+H919</f>
        <v>100000</v>
      </c>
      <c r="I918" s="13">
        <f t="shared" si="14"/>
        <v>100</v>
      </c>
    </row>
    <row r="919" spans="1:9" ht="38.25" x14ac:dyDescent="0.2">
      <c r="A919" s="19">
        <v>908</v>
      </c>
      <c r="B919" s="14" t="s">
        <v>310</v>
      </c>
      <c r="C919" s="15" t="s">
        <v>572</v>
      </c>
      <c r="D919" s="15" t="s">
        <v>610</v>
      </c>
      <c r="E919" s="15" t="s">
        <v>309</v>
      </c>
      <c r="F919" s="13">
        <v>0</v>
      </c>
      <c r="G919" s="13">
        <v>100000</v>
      </c>
      <c r="H919" s="13">
        <f>+H920</f>
        <v>100000</v>
      </c>
      <c r="I919" s="13">
        <f t="shared" si="14"/>
        <v>100</v>
      </c>
    </row>
    <row r="920" spans="1:9" x14ac:dyDescent="0.2">
      <c r="A920" s="19">
        <v>909</v>
      </c>
      <c r="B920" s="14" t="s">
        <v>312</v>
      </c>
      <c r="C920" s="15" t="s">
        <v>572</v>
      </c>
      <c r="D920" s="15" t="s">
        <v>610</v>
      </c>
      <c r="E920" s="15" t="s">
        <v>311</v>
      </c>
      <c r="F920" s="13">
        <v>0</v>
      </c>
      <c r="G920" s="13">
        <v>100000</v>
      </c>
      <c r="H920" s="13">
        <v>100000</v>
      </c>
      <c r="I920" s="13">
        <f t="shared" si="14"/>
        <v>100</v>
      </c>
    </row>
    <row r="921" spans="1:9" ht="51" x14ac:dyDescent="0.2">
      <c r="A921" s="19">
        <v>910</v>
      </c>
      <c r="B921" s="14" t="s">
        <v>613</v>
      </c>
      <c r="C921" s="15" t="s">
        <v>572</v>
      </c>
      <c r="D921" s="15" t="s">
        <v>612</v>
      </c>
      <c r="E921" s="15" t="s">
        <v>6</v>
      </c>
      <c r="F921" s="13">
        <v>4959215.96</v>
      </c>
      <c r="G921" s="13">
        <v>4819372.1900000004</v>
      </c>
      <c r="H921" s="13">
        <f>+H922</f>
        <v>4818297.17</v>
      </c>
      <c r="I921" s="13">
        <f t="shared" si="14"/>
        <v>99.97769377508898</v>
      </c>
    </row>
    <row r="922" spans="1:9" ht="38.25" x14ac:dyDescent="0.2">
      <c r="A922" s="19">
        <v>911</v>
      </c>
      <c r="B922" s="14" t="s">
        <v>310</v>
      </c>
      <c r="C922" s="15" t="s">
        <v>572</v>
      </c>
      <c r="D922" s="15" t="s">
        <v>612</v>
      </c>
      <c r="E922" s="15" t="s">
        <v>309</v>
      </c>
      <c r="F922" s="13">
        <v>4959215.96</v>
      </c>
      <c r="G922" s="13">
        <v>4819372.1900000004</v>
      </c>
      <c r="H922" s="13">
        <f>+H923</f>
        <v>4818297.17</v>
      </c>
      <c r="I922" s="13">
        <f t="shared" si="14"/>
        <v>99.97769377508898</v>
      </c>
    </row>
    <row r="923" spans="1:9" x14ac:dyDescent="0.2">
      <c r="A923" s="19">
        <v>912</v>
      </c>
      <c r="B923" s="14" t="s">
        <v>312</v>
      </c>
      <c r="C923" s="15" t="s">
        <v>572</v>
      </c>
      <c r="D923" s="15" t="s">
        <v>612</v>
      </c>
      <c r="E923" s="15" t="s">
        <v>311</v>
      </c>
      <c r="F923" s="13">
        <v>4959215.96</v>
      </c>
      <c r="G923" s="13">
        <v>4819372.1900000004</v>
      </c>
      <c r="H923" s="13">
        <v>4818297.17</v>
      </c>
      <c r="I923" s="13">
        <f t="shared" si="14"/>
        <v>99.97769377508898</v>
      </c>
    </row>
    <row r="924" spans="1:9" ht="63.75" x14ac:dyDescent="0.2">
      <c r="A924" s="19">
        <v>913</v>
      </c>
      <c r="B924" s="14" t="s">
        <v>615</v>
      </c>
      <c r="C924" s="15" t="s">
        <v>572</v>
      </c>
      <c r="D924" s="15" t="s">
        <v>614</v>
      </c>
      <c r="E924" s="15" t="s">
        <v>6</v>
      </c>
      <c r="F924" s="13">
        <v>196599</v>
      </c>
      <c r="G924" s="13">
        <v>196599</v>
      </c>
      <c r="H924" s="13">
        <f>+H925</f>
        <v>196599</v>
      </c>
      <c r="I924" s="13">
        <f t="shared" si="14"/>
        <v>100</v>
      </c>
    </row>
    <row r="925" spans="1:9" ht="38.25" x14ac:dyDescent="0.2">
      <c r="A925" s="19">
        <v>914</v>
      </c>
      <c r="B925" s="14" t="s">
        <v>310</v>
      </c>
      <c r="C925" s="15" t="s">
        <v>572</v>
      </c>
      <c r="D925" s="15" t="s">
        <v>614</v>
      </c>
      <c r="E925" s="15" t="s">
        <v>309</v>
      </c>
      <c r="F925" s="13">
        <v>196599</v>
      </c>
      <c r="G925" s="13">
        <v>196599</v>
      </c>
      <c r="H925" s="13">
        <f>+H926</f>
        <v>196599</v>
      </c>
      <c r="I925" s="13">
        <f t="shared" si="14"/>
        <v>100</v>
      </c>
    </row>
    <row r="926" spans="1:9" x14ac:dyDescent="0.2">
      <c r="A926" s="19">
        <v>915</v>
      </c>
      <c r="B926" s="14" t="s">
        <v>312</v>
      </c>
      <c r="C926" s="15" t="s">
        <v>572</v>
      </c>
      <c r="D926" s="15" t="s">
        <v>614</v>
      </c>
      <c r="E926" s="15" t="s">
        <v>311</v>
      </c>
      <c r="F926" s="13">
        <v>196599</v>
      </c>
      <c r="G926" s="13">
        <v>196599</v>
      </c>
      <c r="H926" s="13">
        <v>196599</v>
      </c>
      <c r="I926" s="13">
        <f t="shared" si="14"/>
        <v>100</v>
      </c>
    </row>
    <row r="927" spans="1:9" ht="38.25" x14ac:dyDescent="0.2">
      <c r="A927" s="19">
        <v>916</v>
      </c>
      <c r="B927" s="14" t="s">
        <v>617</v>
      </c>
      <c r="C927" s="15" t="s">
        <v>572</v>
      </c>
      <c r="D927" s="15" t="s">
        <v>616</v>
      </c>
      <c r="E927" s="15" t="s">
        <v>6</v>
      </c>
      <c r="F927" s="13">
        <v>10306322.859999999</v>
      </c>
      <c r="G927" s="13">
        <v>10915562.800000001</v>
      </c>
      <c r="H927" s="13">
        <f>+H928</f>
        <v>10907826.119999999</v>
      </c>
      <c r="I927" s="13">
        <f t="shared" si="14"/>
        <v>99.929122481893444</v>
      </c>
    </row>
    <row r="928" spans="1:9" ht="38.25" x14ac:dyDescent="0.2">
      <c r="A928" s="19">
        <v>917</v>
      </c>
      <c r="B928" s="14" t="s">
        <v>310</v>
      </c>
      <c r="C928" s="15" t="s">
        <v>572</v>
      </c>
      <c r="D928" s="15" t="s">
        <v>616</v>
      </c>
      <c r="E928" s="15" t="s">
        <v>309</v>
      </c>
      <c r="F928" s="13">
        <v>10306322.859999999</v>
      </c>
      <c r="G928" s="13">
        <v>10915562.800000001</v>
      </c>
      <c r="H928" s="13">
        <f>+H929</f>
        <v>10907826.119999999</v>
      </c>
      <c r="I928" s="13">
        <f t="shared" si="14"/>
        <v>99.929122481893444</v>
      </c>
    </row>
    <row r="929" spans="1:9" x14ac:dyDescent="0.2">
      <c r="A929" s="19">
        <v>918</v>
      </c>
      <c r="B929" s="14" t="s">
        <v>312</v>
      </c>
      <c r="C929" s="15" t="s">
        <v>572</v>
      </c>
      <c r="D929" s="15" t="s">
        <v>616</v>
      </c>
      <c r="E929" s="15" t="s">
        <v>311</v>
      </c>
      <c r="F929" s="13">
        <v>10306322.859999999</v>
      </c>
      <c r="G929" s="13">
        <v>10915562.800000001</v>
      </c>
      <c r="H929" s="13">
        <v>10907826.119999999</v>
      </c>
      <c r="I929" s="13">
        <f t="shared" si="14"/>
        <v>99.929122481893444</v>
      </c>
    </row>
    <row r="930" spans="1:9" ht="76.5" x14ac:dyDescent="0.2">
      <c r="A930" s="19">
        <v>919</v>
      </c>
      <c r="B930" s="18" t="s">
        <v>619</v>
      </c>
      <c r="C930" s="15" t="s">
        <v>572</v>
      </c>
      <c r="D930" s="15" t="s">
        <v>618</v>
      </c>
      <c r="E930" s="15" t="s">
        <v>6</v>
      </c>
      <c r="F930" s="13">
        <v>0</v>
      </c>
      <c r="G930" s="13">
        <v>1414627.55</v>
      </c>
      <c r="H930" s="13">
        <f>+H931</f>
        <v>1414627.55</v>
      </c>
      <c r="I930" s="13">
        <f t="shared" si="14"/>
        <v>100</v>
      </c>
    </row>
    <row r="931" spans="1:9" ht="38.25" x14ac:dyDescent="0.2">
      <c r="A931" s="19">
        <v>920</v>
      </c>
      <c r="B931" s="14" t="s">
        <v>310</v>
      </c>
      <c r="C931" s="15" t="s">
        <v>572</v>
      </c>
      <c r="D931" s="15" t="s">
        <v>618</v>
      </c>
      <c r="E931" s="15" t="s">
        <v>309</v>
      </c>
      <c r="F931" s="13">
        <v>0</v>
      </c>
      <c r="G931" s="13">
        <v>1414627.55</v>
      </c>
      <c r="H931" s="13">
        <f>+H932</f>
        <v>1414627.55</v>
      </c>
      <c r="I931" s="13">
        <f t="shared" si="14"/>
        <v>100</v>
      </c>
    </row>
    <row r="932" spans="1:9" x14ac:dyDescent="0.2">
      <c r="A932" s="19">
        <v>921</v>
      </c>
      <c r="B932" s="14" t="s">
        <v>312</v>
      </c>
      <c r="C932" s="15" t="s">
        <v>572</v>
      </c>
      <c r="D932" s="15" t="s">
        <v>618</v>
      </c>
      <c r="E932" s="15" t="s">
        <v>311</v>
      </c>
      <c r="F932" s="13">
        <v>0</v>
      </c>
      <c r="G932" s="13">
        <v>1414627.55</v>
      </c>
      <c r="H932" s="13">
        <v>1414627.55</v>
      </c>
      <c r="I932" s="13">
        <f t="shared" si="14"/>
        <v>100</v>
      </c>
    </row>
    <row r="933" spans="1:9" ht="63.75" x14ac:dyDescent="0.2">
      <c r="A933" s="19">
        <v>922</v>
      </c>
      <c r="B933" s="14" t="s">
        <v>621</v>
      </c>
      <c r="C933" s="15" t="s">
        <v>572</v>
      </c>
      <c r="D933" s="15" t="s">
        <v>620</v>
      </c>
      <c r="E933" s="15" t="s">
        <v>6</v>
      </c>
      <c r="F933" s="13">
        <v>0</v>
      </c>
      <c r="G933" s="13">
        <v>4040</v>
      </c>
      <c r="H933" s="13">
        <f>+H934</f>
        <v>4040</v>
      </c>
      <c r="I933" s="13">
        <f t="shared" si="14"/>
        <v>100</v>
      </c>
    </row>
    <row r="934" spans="1:9" ht="38.25" x14ac:dyDescent="0.2">
      <c r="A934" s="19">
        <v>923</v>
      </c>
      <c r="B934" s="14" t="s">
        <v>310</v>
      </c>
      <c r="C934" s="15" t="s">
        <v>572</v>
      </c>
      <c r="D934" s="15" t="s">
        <v>620</v>
      </c>
      <c r="E934" s="15" t="s">
        <v>309</v>
      </c>
      <c r="F934" s="13">
        <v>0</v>
      </c>
      <c r="G934" s="13">
        <v>4040</v>
      </c>
      <c r="H934" s="13">
        <f>+H935</f>
        <v>4040</v>
      </c>
      <c r="I934" s="13">
        <f t="shared" si="14"/>
        <v>100</v>
      </c>
    </row>
    <row r="935" spans="1:9" x14ac:dyDescent="0.2">
      <c r="A935" s="19">
        <v>924</v>
      </c>
      <c r="B935" s="14" t="s">
        <v>312</v>
      </c>
      <c r="C935" s="15" t="s">
        <v>572</v>
      </c>
      <c r="D935" s="15" t="s">
        <v>620</v>
      </c>
      <c r="E935" s="15" t="s">
        <v>311</v>
      </c>
      <c r="F935" s="13">
        <v>0</v>
      </c>
      <c r="G935" s="13">
        <v>4040</v>
      </c>
      <c r="H935" s="13">
        <v>4040</v>
      </c>
      <c r="I935" s="13">
        <f t="shared" si="14"/>
        <v>100</v>
      </c>
    </row>
    <row r="936" spans="1:9" ht="38.25" x14ac:dyDescent="0.2">
      <c r="A936" s="19">
        <v>925</v>
      </c>
      <c r="B936" s="14" t="s">
        <v>623</v>
      </c>
      <c r="C936" s="15" t="s">
        <v>572</v>
      </c>
      <c r="D936" s="15" t="s">
        <v>622</v>
      </c>
      <c r="E936" s="15" t="s">
        <v>6</v>
      </c>
      <c r="F936" s="13">
        <v>0</v>
      </c>
      <c r="G936" s="13">
        <v>1010</v>
      </c>
      <c r="H936" s="13">
        <f>+H937</f>
        <v>1010</v>
      </c>
      <c r="I936" s="13">
        <f t="shared" si="14"/>
        <v>100</v>
      </c>
    </row>
    <row r="937" spans="1:9" ht="38.25" x14ac:dyDescent="0.2">
      <c r="A937" s="19">
        <v>926</v>
      </c>
      <c r="B937" s="14" t="s">
        <v>310</v>
      </c>
      <c r="C937" s="15" t="s">
        <v>572</v>
      </c>
      <c r="D937" s="15" t="s">
        <v>622</v>
      </c>
      <c r="E937" s="15" t="s">
        <v>309</v>
      </c>
      <c r="F937" s="13">
        <v>0</v>
      </c>
      <c r="G937" s="13">
        <v>1010</v>
      </c>
      <c r="H937" s="13">
        <f>+H938</f>
        <v>1010</v>
      </c>
      <c r="I937" s="13">
        <f t="shared" si="14"/>
        <v>100</v>
      </c>
    </row>
    <row r="938" spans="1:9" x14ac:dyDescent="0.2">
      <c r="A938" s="19">
        <v>927</v>
      </c>
      <c r="B938" s="14" t="s">
        <v>312</v>
      </c>
      <c r="C938" s="15" t="s">
        <v>572</v>
      </c>
      <c r="D938" s="15" t="s">
        <v>622</v>
      </c>
      <c r="E938" s="15" t="s">
        <v>311</v>
      </c>
      <c r="F938" s="13">
        <v>0</v>
      </c>
      <c r="G938" s="13">
        <v>1010</v>
      </c>
      <c r="H938" s="13">
        <v>1010</v>
      </c>
      <c r="I938" s="13">
        <f t="shared" si="14"/>
        <v>100</v>
      </c>
    </row>
    <row r="939" spans="1:9" ht="25.5" x14ac:dyDescent="0.2">
      <c r="A939" s="19">
        <v>928</v>
      </c>
      <c r="B939" s="14" t="s">
        <v>404</v>
      </c>
      <c r="C939" s="15" t="s">
        <v>572</v>
      </c>
      <c r="D939" s="15" t="s">
        <v>403</v>
      </c>
      <c r="E939" s="15" t="s">
        <v>6</v>
      </c>
      <c r="F939" s="13">
        <v>486260.15</v>
      </c>
      <c r="G939" s="13">
        <v>544435.15</v>
      </c>
      <c r="H939" s="13">
        <f>+H940+H943+H947+H950+H954+H957+H960</f>
        <v>529165.55000000005</v>
      </c>
      <c r="I939" s="13">
        <f t="shared" si="14"/>
        <v>97.195331712142391</v>
      </c>
    </row>
    <row r="940" spans="1:9" ht="51" x14ac:dyDescent="0.2">
      <c r="A940" s="19">
        <v>929</v>
      </c>
      <c r="B940" s="14" t="s">
        <v>625</v>
      </c>
      <c r="C940" s="15" t="s">
        <v>572</v>
      </c>
      <c r="D940" s="15" t="s">
        <v>624</v>
      </c>
      <c r="E940" s="15" t="s">
        <v>6</v>
      </c>
      <c r="F940" s="13">
        <v>0</v>
      </c>
      <c r="G940" s="13">
        <v>47100</v>
      </c>
      <c r="H940" s="13">
        <f>+H941</f>
        <v>47100</v>
      </c>
      <c r="I940" s="13">
        <f t="shared" si="14"/>
        <v>100</v>
      </c>
    </row>
    <row r="941" spans="1:9" ht="38.25" x14ac:dyDescent="0.2">
      <c r="A941" s="19">
        <v>930</v>
      </c>
      <c r="B941" s="14" t="s">
        <v>310</v>
      </c>
      <c r="C941" s="15" t="s">
        <v>572</v>
      </c>
      <c r="D941" s="15" t="s">
        <v>624</v>
      </c>
      <c r="E941" s="15" t="s">
        <v>309</v>
      </c>
      <c r="F941" s="13">
        <v>0</v>
      </c>
      <c r="G941" s="13">
        <v>47100</v>
      </c>
      <c r="H941" s="13">
        <f>+H942</f>
        <v>47100</v>
      </c>
      <c r="I941" s="13">
        <f t="shared" si="14"/>
        <v>100</v>
      </c>
    </row>
    <row r="942" spans="1:9" x14ac:dyDescent="0.2">
      <c r="A942" s="19">
        <v>931</v>
      </c>
      <c r="B942" s="14" t="s">
        <v>346</v>
      </c>
      <c r="C942" s="15" t="s">
        <v>572</v>
      </c>
      <c r="D942" s="15" t="s">
        <v>624</v>
      </c>
      <c r="E942" s="15" t="s">
        <v>345</v>
      </c>
      <c r="F942" s="13">
        <v>0</v>
      </c>
      <c r="G942" s="13">
        <v>47100</v>
      </c>
      <c r="H942" s="13">
        <v>47100</v>
      </c>
      <c r="I942" s="13">
        <f t="shared" si="14"/>
        <v>100</v>
      </c>
    </row>
    <row r="943" spans="1:9" ht="38.25" x14ac:dyDescent="0.2">
      <c r="A943" s="19">
        <v>932</v>
      </c>
      <c r="B943" s="14" t="s">
        <v>414</v>
      </c>
      <c r="C943" s="15" t="s">
        <v>572</v>
      </c>
      <c r="D943" s="15" t="s">
        <v>413</v>
      </c>
      <c r="E943" s="15" t="s">
        <v>6</v>
      </c>
      <c r="F943" s="13">
        <v>32600</v>
      </c>
      <c r="G943" s="13">
        <v>31900</v>
      </c>
      <c r="H943" s="13">
        <f>+H944</f>
        <v>31900</v>
      </c>
      <c r="I943" s="13">
        <f t="shared" si="14"/>
        <v>100</v>
      </c>
    </row>
    <row r="944" spans="1:9" ht="38.25" x14ac:dyDescent="0.2">
      <c r="A944" s="19">
        <v>933</v>
      </c>
      <c r="B944" s="14" t="s">
        <v>310</v>
      </c>
      <c r="C944" s="15" t="s">
        <v>572</v>
      </c>
      <c r="D944" s="15" t="s">
        <v>413</v>
      </c>
      <c r="E944" s="15" t="s">
        <v>309</v>
      </c>
      <c r="F944" s="13">
        <v>32600</v>
      </c>
      <c r="G944" s="13">
        <v>31900</v>
      </c>
      <c r="H944" s="13">
        <f>+H945+H946</f>
        <v>31900</v>
      </c>
      <c r="I944" s="13">
        <f t="shared" si="14"/>
        <v>100</v>
      </c>
    </row>
    <row r="945" spans="1:9" x14ac:dyDescent="0.2">
      <c r="A945" s="19">
        <v>934</v>
      </c>
      <c r="B945" s="14" t="s">
        <v>346</v>
      </c>
      <c r="C945" s="15" t="s">
        <v>572</v>
      </c>
      <c r="D945" s="15" t="s">
        <v>413</v>
      </c>
      <c r="E945" s="15" t="s">
        <v>345</v>
      </c>
      <c r="F945" s="13">
        <v>25000</v>
      </c>
      <c r="G945" s="13">
        <v>24300</v>
      </c>
      <c r="H945" s="13">
        <v>24300</v>
      </c>
      <c r="I945" s="13">
        <f t="shared" si="14"/>
        <v>100</v>
      </c>
    </row>
    <row r="946" spans="1:9" x14ac:dyDescent="0.2">
      <c r="A946" s="19">
        <v>935</v>
      </c>
      <c r="B946" s="14" t="s">
        <v>312</v>
      </c>
      <c r="C946" s="15" t="s">
        <v>572</v>
      </c>
      <c r="D946" s="15" t="s">
        <v>413</v>
      </c>
      <c r="E946" s="15" t="s">
        <v>311</v>
      </c>
      <c r="F946" s="13">
        <v>7600</v>
      </c>
      <c r="G946" s="13">
        <v>7600</v>
      </c>
      <c r="H946" s="13">
        <v>7600</v>
      </c>
      <c r="I946" s="13">
        <f t="shared" si="14"/>
        <v>100</v>
      </c>
    </row>
    <row r="947" spans="1:9" ht="51" x14ac:dyDescent="0.2">
      <c r="A947" s="19">
        <v>936</v>
      </c>
      <c r="B947" s="14" t="s">
        <v>627</v>
      </c>
      <c r="C947" s="15" t="s">
        <v>572</v>
      </c>
      <c r="D947" s="15" t="s">
        <v>626</v>
      </c>
      <c r="E947" s="15" t="s">
        <v>6</v>
      </c>
      <c r="F947" s="13">
        <v>137500</v>
      </c>
      <c r="G947" s="13">
        <v>137500</v>
      </c>
      <c r="H947" s="13">
        <f>+H948</f>
        <v>122330.4</v>
      </c>
      <c r="I947" s="13">
        <f t="shared" si="14"/>
        <v>88.967563636363636</v>
      </c>
    </row>
    <row r="948" spans="1:9" ht="38.25" x14ac:dyDescent="0.2">
      <c r="A948" s="19">
        <v>937</v>
      </c>
      <c r="B948" s="14" t="s">
        <v>310</v>
      </c>
      <c r="C948" s="15" t="s">
        <v>572</v>
      </c>
      <c r="D948" s="15" t="s">
        <v>626</v>
      </c>
      <c r="E948" s="15" t="s">
        <v>309</v>
      </c>
      <c r="F948" s="13">
        <v>137500</v>
      </c>
      <c r="G948" s="13">
        <v>137500</v>
      </c>
      <c r="H948" s="13">
        <f>+H949</f>
        <v>122330.4</v>
      </c>
      <c r="I948" s="13">
        <f t="shared" si="14"/>
        <v>88.967563636363636</v>
      </c>
    </row>
    <row r="949" spans="1:9" x14ac:dyDescent="0.2">
      <c r="A949" s="19">
        <v>938</v>
      </c>
      <c r="B949" s="14" t="s">
        <v>346</v>
      </c>
      <c r="C949" s="15" t="s">
        <v>572</v>
      </c>
      <c r="D949" s="15" t="s">
        <v>626</v>
      </c>
      <c r="E949" s="15" t="s">
        <v>345</v>
      </c>
      <c r="F949" s="13">
        <v>137500</v>
      </c>
      <c r="G949" s="13">
        <v>137500</v>
      </c>
      <c r="H949" s="13">
        <v>122330.4</v>
      </c>
      <c r="I949" s="13">
        <f t="shared" si="14"/>
        <v>88.967563636363636</v>
      </c>
    </row>
    <row r="950" spans="1:9" ht="51" x14ac:dyDescent="0.2">
      <c r="A950" s="19">
        <v>939</v>
      </c>
      <c r="B950" s="14" t="s">
        <v>416</v>
      </c>
      <c r="C950" s="15" t="s">
        <v>572</v>
      </c>
      <c r="D950" s="15" t="s">
        <v>415</v>
      </c>
      <c r="E950" s="15" t="s">
        <v>6</v>
      </c>
      <c r="F950" s="13">
        <v>185860.15</v>
      </c>
      <c r="G950" s="13">
        <v>185860.15</v>
      </c>
      <c r="H950" s="13">
        <f>+H951</f>
        <v>185860.15000000002</v>
      </c>
      <c r="I950" s="13">
        <f t="shared" si="14"/>
        <v>100.00000000000003</v>
      </c>
    </row>
    <row r="951" spans="1:9" ht="38.25" x14ac:dyDescent="0.2">
      <c r="A951" s="19">
        <v>940</v>
      </c>
      <c r="B951" s="14" t="s">
        <v>310</v>
      </c>
      <c r="C951" s="15" t="s">
        <v>572</v>
      </c>
      <c r="D951" s="15" t="s">
        <v>415</v>
      </c>
      <c r="E951" s="15" t="s">
        <v>309</v>
      </c>
      <c r="F951" s="13">
        <v>185860.15</v>
      </c>
      <c r="G951" s="13">
        <v>185860.15</v>
      </c>
      <c r="H951" s="13">
        <f>+H952+H953</f>
        <v>185860.15000000002</v>
      </c>
      <c r="I951" s="13">
        <f t="shared" si="14"/>
        <v>100.00000000000003</v>
      </c>
    </row>
    <row r="952" spans="1:9" x14ac:dyDescent="0.2">
      <c r="A952" s="19">
        <v>941</v>
      </c>
      <c r="B952" s="14" t="s">
        <v>346</v>
      </c>
      <c r="C952" s="15" t="s">
        <v>572</v>
      </c>
      <c r="D952" s="15" t="s">
        <v>415</v>
      </c>
      <c r="E952" s="15" t="s">
        <v>345</v>
      </c>
      <c r="F952" s="13">
        <v>138244.35</v>
      </c>
      <c r="G952" s="13">
        <v>138244.35</v>
      </c>
      <c r="H952" s="13">
        <v>138244.35</v>
      </c>
      <c r="I952" s="13">
        <f t="shared" si="14"/>
        <v>100</v>
      </c>
    </row>
    <row r="953" spans="1:9" x14ac:dyDescent="0.2">
      <c r="A953" s="19">
        <v>942</v>
      </c>
      <c r="B953" s="14" t="s">
        <v>312</v>
      </c>
      <c r="C953" s="15" t="s">
        <v>572</v>
      </c>
      <c r="D953" s="15" t="s">
        <v>415</v>
      </c>
      <c r="E953" s="15" t="s">
        <v>311</v>
      </c>
      <c r="F953" s="13">
        <v>47615.8</v>
      </c>
      <c r="G953" s="13">
        <v>47615.8</v>
      </c>
      <c r="H953" s="13">
        <v>47615.8</v>
      </c>
      <c r="I953" s="13">
        <f t="shared" si="14"/>
        <v>100</v>
      </c>
    </row>
    <row r="954" spans="1:9" ht="38.25" x14ac:dyDescent="0.2">
      <c r="A954" s="19">
        <v>943</v>
      </c>
      <c r="B954" s="14" t="s">
        <v>629</v>
      </c>
      <c r="C954" s="15" t="s">
        <v>572</v>
      </c>
      <c r="D954" s="15" t="s">
        <v>628</v>
      </c>
      <c r="E954" s="15" t="s">
        <v>6</v>
      </c>
      <c r="F954" s="13">
        <v>130200</v>
      </c>
      <c r="G954" s="13">
        <v>130200</v>
      </c>
      <c r="H954" s="13">
        <f>+H955</f>
        <v>130200</v>
      </c>
      <c r="I954" s="13">
        <f t="shared" si="14"/>
        <v>100</v>
      </c>
    </row>
    <row r="955" spans="1:9" ht="38.25" x14ac:dyDescent="0.2">
      <c r="A955" s="19">
        <v>944</v>
      </c>
      <c r="B955" s="14" t="s">
        <v>310</v>
      </c>
      <c r="C955" s="15" t="s">
        <v>572</v>
      </c>
      <c r="D955" s="15" t="s">
        <v>628</v>
      </c>
      <c r="E955" s="15" t="s">
        <v>309</v>
      </c>
      <c r="F955" s="13">
        <v>130200</v>
      </c>
      <c r="G955" s="13">
        <v>130200</v>
      </c>
      <c r="H955" s="13">
        <f>+H956</f>
        <v>130200</v>
      </c>
      <c r="I955" s="13">
        <f t="shared" si="14"/>
        <v>100</v>
      </c>
    </row>
    <row r="956" spans="1:9" x14ac:dyDescent="0.2">
      <c r="A956" s="19">
        <v>945</v>
      </c>
      <c r="B956" s="14" t="s">
        <v>346</v>
      </c>
      <c r="C956" s="15" t="s">
        <v>572</v>
      </c>
      <c r="D956" s="15" t="s">
        <v>628</v>
      </c>
      <c r="E956" s="15" t="s">
        <v>345</v>
      </c>
      <c r="F956" s="13">
        <v>130200</v>
      </c>
      <c r="G956" s="13">
        <v>130200</v>
      </c>
      <c r="H956" s="13">
        <v>130200</v>
      </c>
      <c r="I956" s="13">
        <f t="shared" si="14"/>
        <v>100</v>
      </c>
    </row>
    <row r="957" spans="1:9" ht="51" x14ac:dyDescent="0.2">
      <c r="A957" s="19">
        <v>946</v>
      </c>
      <c r="B957" s="14" t="s">
        <v>631</v>
      </c>
      <c r="C957" s="15" t="s">
        <v>572</v>
      </c>
      <c r="D957" s="15" t="s">
        <v>630</v>
      </c>
      <c r="E957" s="15" t="s">
        <v>6</v>
      </c>
      <c r="F957" s="13">
        <v>100</v>
      </c>
      <c r="G957" s="13">
        <v>100</v>
      </c>
      <c r="H957" s="13">
        <f>+H958</f>
        <v>0</v>
      </c>
      <c r="I957" s="13">
        <f t="shared" si="14"/>
        <v>0</v>
      </c>
    </row>
    <row r="958" spans="1:9" ht="38.25" x14ac:dyDescent="0.2">
      <c r="A958" s="19">
        <v>947</v>
      </c>
      <c r="B958" s="14" t="s">
        <v>310</v>
      </c>
      <c r="C958" s="15" t="s">
        <v>572</v>
      </c>
      <c r="D958" s="15" t="s">
        <v>630</v>
      </c>
      <c r="E958" s="15" t="s">
        <v>309</v>
      </c>
      <c r="F958" s="13">
        <v>100</v>
      </c>
      <c r="G958" s="13">
        <v>100</v>
      </c>
      <c r="H958" s="13">
        <f>+H959</f>
        <v>0</v>
      </c>
      <c r="I958" s="13">
        <f t="shared" si="14"/>
        <v>0</v>
      </c>
    </row>
    <row r="959" spans="1:9" x14ac:dyDescent="0.2">
      <c r="A959" s="19">
        <v>948</v>
      </c>
      <c r="B959" s="14" t="s">
        <v>346</v>
      </c>
      <c r="C959" s="15" t="s">
        <v>572</v>
      </c>
      <c r="D959" s="15" t="s">
        <v>630</v>
      </c>
      <c r="E959" s="15" t="s">
        <v>345</v>
      </c>
      <c r="F959" s="13">
        <v>100</v>
      </c>
      <c r="G959" s="13">
        <v>100</v>
      </c>
      <c r="H959" s="13">
        <v>0</v>
      </c>
      <c r="I959" s="13">
        <f t="shared" si="14"/>
        <v>0</v>
      </c>
    </row>
    <row r="960" spans="1:9" ht="63.75" x14ac:dyDescent="0.2">
      <c r="A960" s="19">
        <v>949</v>
      </c>
      <c r="B960" s="14" t="s">
        <v>633</v>
      </c>
      <c r="C960" s="15" t="s">
        <v>572</v>
      </c>
      <c r="D960" s="15" t="s">
        <v>632</v>
      </c>
      <c r="E960" s="15" t="s">
        <v>6</v>
      </c>
      <c r="F960" s="13">
        <v>0</v>
      </c>
      <c r="G960" s="13">
        <v>11775</v>
      </c>
      <c r="H960" s="13">
        <f>+H961</f>
        <v>11775</v>
      </c>
      <c r="I960" s="13">
        <f t="shared" si="14"/>
        <v>100</v>
      </c>
    </row>
    <row r="961" spans="1:9" ht="38.25" x14ac:dyDescent="0.2">
      <c r="A961" s="19">
        <v>950</v>
      </c>
      <c r="B961" s="14" t="s">
        <v>310</v>
      </c>
      <c r="C961" s="15" t="s">
        <v>572</v>
      </c>
      <c r="D961" s="15" t="s">
        <v>632</v>
      </c>
      <c r="E961" s="15" t="s">
        <v>309</v>
      </c>
      <c r="F961" s="13">
        <v>0</v>
      </c>
      <c r="G961" s="13">
        <v>11775</v>
      </c>
      <c r="H961" s="13">
        <f>+H962</f>
        <v>11775</v>
      </c>
      <c r="I961" s="13">
        <f t="shared" si="14"/>
        <v>100</v>
      </c>
    </row>
    <row r="962" spans="1:9" x14ac:dyDescent="0.2">
      <c r="A962" s="19">
        <v>951</v>
      </c>
      <c r="B962" s="14" t="s">
        <v>346</v>
      </c>
      <c r="C962" s="15" t="s">
        <v>572</v>
      </c>
      <c r="D962" s="15" t="s">
        <v>632</v>
      </c>
      <c r="E962" s="15" t="s">
        <v>345</v>
      </c>
      <c r="F962" s="13">
        <v>0</v>
      </c>
      <c r="G962" s="13">
        <v>11775</v>
      </c>
      <c r="H962" s="13">
        <v>11775</v>
      </c>
      <c r="I962" s="13">
        <f t="shared" si="14"/>
        <v>100</v>
      </c>
    </row>
    <row r="963" spans="1:9" x14ac:dyDescent="0.2">
      <c r="A963" s="19">
        <v>952</v>
      </c>
      <c r="B963" s="14" t="s">
        <v>635</v>
      </c>
      <c r="C963" s="15" t="s">
        <v>634</v>
      </c>
      <c r="D963" s="15" t="s">
        <v>6</v>
      </c>
      <c r="E963" s="15" t="s">
        <v>6</v>
      </c>
      <c r="F963" s="13">
        <v>4579980.37</v>
      </c>
      <c r="G963" s="13">
        <v>4820388.1500000004</v>
      </c>
      <c r="H963" s="13">
        <f>+H964+H969</f>
        <v>4818289.25</v>
      </c>
      <c r="I963" s="13">
        <f t="shared" si="14"/>
        <v>99.956457863253178</v>
      </c>
    </row>
    <row r="964" spans="1:9" ht="63.75" x14ac:dyDescent="0.2">
      <c r="A964" s="19">
        <v>953</v>
      </c>
      <c r="B964" s="14" t="s">
        <v>80</v>
      </c>
      <c r="C964" s="15" t="s">
        <v>634</v>
      </c>
      <c r="D964" s="15" t="s">
        <v>79</v>
      </c>
      <c r="E964" s="15" t="s">
        <v>6</v>
      </c>
      <c r="F964" s="13">
        <v>0</v>
      </c>
      <c r="G964" s="13">
        <v>58645.13</v>
      </c>
      <c r="H964" s="13">
        <f>+H965</f>
        <v>58645.13</v>
      </c>
      <c r="I964" s="13">
        <f t="shared" si="14"/>
        <v>100</v>
      </c>
    </row>
    <row r="965" spans="1:9" ht="38.25" x14ac:dyDescent="0.2">
      <c r="A965" s="19">
        <v>954</v>
      </c>
      <c r="B965" s="14" t="s">
        <v>82</v>
      </c>
      <c r="C965" s="15" t="s">
        <v>634</v>
      </c>
      <c r="D965" s="15" t="s">
        <v>81</v>
      </c>
      <c r="E965" s="15" t="s">
        <v>6</v>
      </c>
      <c r="F965" s="13">
        <v>0</v>
      </c>
      <c r="G965" s="13">
        <v>58645.13</v>
      </c>
      <c r="H965" s="13">
        <f>+H966</f>
        <v>58645.13</v>
      </c>
      <c r="I965" s="13">
        <f t="shared" si="14"/>
        <v>100</v>
      </c>
    </row>
    <row r="966" spans="1:9" ht="76.5" x14ac:dyDescent="0.2">
      <c r="A966" s="19">
        <v>955</v>
      </c>
      <c r="B966" s="18" t="s">
        <v>84</v>
      </c>
      <c r="C966" s="15" t="s">
        <v>634</v>
      </c>
      <c r="D966" s="15" t="s">
        <v>83</v>
      </c>
      <c r="E966" s="15" t="s">
        <v>6</v>
      </c>
      <c r="F966" s="13">
        <v>0</v>
      </c>
      <c r="G966" s="13">
        <v>58645.13</v>
      </c>
      <c r="H966" s="13">
        <f>+H967</f>
        <v>58645.13</v>
      </c>
      <c r="I966" s="13">
        <f t="shared" si="14"/>
        <v>100</v>
      </c>
    </row>
    <row r="967" spans="1:9" ht="25.5" x14ac:dyDescent="0.2">
      <c r="A967" s="19">
        <v>956</v>
      </c>
      <c r="B967" s="14" t="s">
        <v>30</v>
      </c>
      <c r="C967" s="15" t="s">
        <v>634</v>
      </c>
      <c r="D967" s="15" t="s">
        <v>83</v>
      </c>
      <c r="E967" s="15" t="s">
        <v>29</v>
      </c>
      <c r="F967" s="13">
        <v>0</v>
      </c>
      <c r="G967" s="13">
        <v>58645.13</v>
      </c>
      <c r="H967" s="13">
        <f>+H968</f>
        <v>58645.13</v>
      </c>
      <c r="I967" s="13">
        <f t="shared" si="14"/>
        <v>100</v>
      </c>
    </row>
    <row r="968" spans="1:9" ht="25.5" x14ac:dyDescent="0.2">
      <c r="A968" s="19">
        <v>957</v>
      </c>
      <c r="B968" s="14" t="s">
        <v>32</v>
      </c>
      <c r="C968" s="15" t="s">
        <v>634</v>
      </c>
      <c r="D968" s="15" t="s">
        <v>83</v>
      </c>
      <c r="E968" s="15" t="s">
        <v>31</v>
      </c>
      <c r="F968" s="13">
        <v>0</v>
      </c>
      <c r="G968" s="13">
        <v>58645.13</v>
      </c>
      <c r="H968" s="13">
        <v>58645.13</v>
      </c>
      <c r="I968" s="13">
        <f t="shared" si="14"/>
        <v>100</v>
      </c>
    </row>
    <row r="969" spans="1:9" ht="25.5" x14ac:dyDescent="0.2">
      <c r="A969" s="19">
        <v>958</v>
      </c>
      <c r="B969" s="14" t="s">
        <v>86</v>
      </c>
      <c r="C969" s="15" t="s">
        <v>634</v>
      </c>
      <c r="D969" s="15" t="s">
        <v>85</v>
      </c>
      <c r="E969" s="15" t="s">
        <v>6</v>
      </c>
      <c r="F969" s="13">
        <v>4579980.37</v>
      </c>
      <c r="G969" s="13">
        <v>4761743.0199999996</v>
      </c>
      <c r="H969" s="13">
        <f>+H970</f>
        <v>4759644.12</v>
      </c>
      <c r="I969" s="13">
        <f t="shared" si="14"/>
        <v>99.955921602841997</v>
      </c>
    </row>
    <row r="970" spans="1:9" ht="25.5" x14ac:dyDescent="0.2">
      <c r="A970" s="19">
        <v>959</v>
      </c>
      <c r="B970" s="14" t="s">
        <v>404</v>
      </c>
      <c r="C970" s="15" t="s">
        <v>634</v>
      </c>
      <c r="D970" s="15" t="s">
        <v>403</v>
      </c>
      <c r="E970" s="15" t="s">
        <v>6</v>
      </c>
      <c r="F970" s="13">
        <v>4579980.37</v>
      </c>
      <c r="G970" s="13">
        <v>4761743.0199999996</v>
      </c>
      <c r="H970" s="13">
        <f>+H971+H976+H981+H984</f>
        <v>4759644.12</v>
      </c>
      <c r="I970" s="13">
        <f t="shared" si="14"/>
        <v>99.955921602841997</v>
      </c>
    </row>
    <row r="971" spans="1:9" ht="51" x14ac:dyDescent="0.2">
      <c r="A971" s="19">
        <v>960</v>
      </c>
      <c r="B971" s="14" t="s">
        <v>637</v>
      </c>
      <c r="C971" s="15" t="s">
        <v>634</v>
      </c>
      <c r="D971" s="15" t="s">
        <v>636</v>
      </c>
      <c r="E971" s="15" t="s">
        <v>6</v>
      </c>
      <c r="F971" s="13">
        <v>1871920.88</v>
      </c>
      <c r="G971" s="13">
        <v>1858907.88</v>
      </c>
      <c r="H971" s="13">
        <f>+H972+H974</f>
        <v>1856808.98</v>
      </c>
      <c r="I971" s="13">
        <f t="shared" si="14"/>
        <v>99.887089617372553</v>
      </c>
    </row>
    <row r="972" spans="1:9" ht="63.75" x14ac:dyDescent="0.2">
      <c r="A972" s="19">
        <v>961</v>
      </c>
      <c r="B972" s="14" t="s">
        <v>18</v>
      </c>
      <c r="C972" s="15" t="s">
        <v>634</v>
      </c>
      <c r="D972" s="15" t="s">
        <v>636</v>
      </c>
      <c r="E972" s="15" t="s">
        <v>17</v>
      </c>
      <c r="F972" s="13">
        <v>1573233.88</v>
      </c>
      <c r="G972" s="13">
        <v>1525718.88</v>
      </c>
      <c r="H972" s="13">
        <f>+H973</f>
        <v>1524286.85</v>
      </c>
      <c r="I972" s="13">
        <f t="shared" si="14"/>
        <v>99.906140638437947</v>
      </c>
    </row>
    <row r="973" spans="1:9" ht="25.5" x14ac:dyDescent="0.2">
      <c r="A973" s="19">
        <v>962</v>
      </c>
      <c r="B973" s="14" t="s">
        <v>20</v>
      </c>
      <c r="C973" s="15" t="s">
        <v>634</v>
      </c>
      <c r="D973" s="15" t="s">
        <v>636</v>
      </c>
      <c r="E973" s="15" t="s">
        <v>19</v>
      </c>
      <c r="F973" s="13">
        <v>1573233.88</v>
      </c>
      <c r="G973" s="13">
        <v>1525718.88</v>
      </c>
      <c r="H973" s="13">
        <v>1524286.85</v>
      </c>
      <c r="I973" s="13">
        <f t="shared" ref="I973:I1036" si="15">+H973/G973*100</f>
        <v>99.906140638437947</v>
      </c>
    </row>
    <row r="974" spans="1:9" ht="25.5" x14ac:dyDescent="0.2">
      <c r="A974" s="19">
        <v>963</v>
      </c>
      <c r="B974" s="14" t="s">
        <v>30</v>
      </c>
      <c r="C974" s="15" t="s">
        <v>634</v>
      </c>
      <c r="D974" s="15" t="s">
        <v>636</v>
      </c>
      <c r="E974" s="15" t="s">
        <v>29</v>
      </c>
      <c r="F974" s="13">
        <v>298687</v>
      </c>
      <c r="G974" s="13">
        <v>333189</v>
      </c>
      <c r="H974" s="13">
        <f>+H975</f>
        <v>332522.13</v>
      </c>
      <c r="I974" s="13">
        <f t="shared" si="15"/>
        <v>99.799852336061505</v>
      </c>
    </row>
    <row r="975" spans="1:9" ht="25.5" x14ac:dyDescent="0.2">
      <c r="A975" s="19">
        <v>964</v>
      </c>
      <c r="B975" s="14" t="s">
        <v>32</v>
      </c>
      <c r="C975" s="15" t="s">
        <v>634</v>
      </c>
      <c r="D975" s="15" t="s">
        <v>636</v>
      </c>
      <c r="E975" s="15" t="s">
        <v>31</v>
      </c>
      <c r="F975" s="13">
        <v>298687</v>
      </c>
      <c r="G975" s="13">
        <v>333189</v>
      </c>
      <c r="H975" s="13">
        <v>332522.13</v>
      </c>
      <c r="I975" s="13">
        <f t="shared" si="15"/>
        <v>99.799852336061505</v>
      </c>
    </row>
    <row r="976" spans="1:9" ht="51" x14ac:dyDescent="0.2">
      <c r="A976" s="19">
        <v>965</v>
      </c>
      <c r="B976" s="14" t="s">
        <v>639</v>
      </c>
      <c r="C976" s="15" t="s">
        <v>634</v>
      </c>
      <c r="D976" s="15" t="s">
        <v>638</v>
      </c>
      <c r="E976" s="15" t="s">
        <v>6</v>
      </c>
      <c r="F976" s="13">
        <v>2594240.4900000002</v>
      </c>
      <c r="G976" s="13">
        <v>2807535.14</v>
      </c>
      <c r="H976" s="13">
        <f>+H977+H979</f>
        <v>2807535.14</v>
      </c>
      <c r="I976" s="13">
        <f t="shared" si="15"/>
        <v>100</v>
      </c>
    </row>
    <row r="977" spans="1:9" ht="63.75" x14ac:dyDescent="0.2">
      <c r="A977" s="19">
        <v>966</v>
      </c>
      <c r="B977" s="14" t="s">
        <v>18</v>
      </c>
      <c r="C977" s="15" t="s">
        <v>634</v>
      </c>
      <c r="D977" s="15" t="s">
        <v>638</v>
      </c>
      <c r="E977" s="15" t="s">
        <v>17</v>
      </c>
      <c r="F977" s="13">
        <v>2228773.2799999998</v>
      </c>
      <c r="G977" s="13">
        <v>2413342.35</v>
      </c>
      <c r="H977" s="13">
        <f>+H978</f>
        <v>2413342.35</v>
      </c>
      <c r="I977" s="13">
        <f t="shared" si="15"/>
        <v>100</v>
      </c>
    </row>
    <row r="978" spans="1:9" x14ac:dyDescent="0.2">
      <c r="A978" s="19">
        <v>967</v>
      </c>
      <c r="B978" s="14" t="s">
        <v>126</v>
      </c>
      <c r="C978" s="15" t="s">
        <v>634</v>
      </c>
      <c r="D978" s="15" t="s">
        <v>638</v>
      </c>
      <c r="E978" s="15" t="s">
        <v>125</v>
      </c>
      <c r="F978" s="13">
        <v>2228773.2799999998</v>
      </c>
      <c r="G978" s="13">
        <v>2413342.35</v>
      </c>
      <c r="H978" s="13">
        <v>2413342.35</v>
      </c>
      <c r="I978" s="13">
        <f t="shared" si="15"/>
        <v>100</v>
      </c>
    </row>
    <row r="979" spans="1:9" ht="25.5" x14ac:dyDescent="0.2">
      <c r="A979" s="19">
        <v>968</v>
      </c>
      <c r="B979" s="14" t="s">
        <v>30</v>
      </c>
      <c r="C979" s="15" t="s">
        <v>634</v>
      </c>
      <c r="D979" s="15" t="s">
        <v>638</v>
      </c>
      <c r="E979" s="15" t="s">
        <v>29</v>
      </c>
      <c r="F979" s="13">
        <v>365467.21</v>
      </c>
      <c r="G979" s="13">
        <v>394192.79</v>
      </c>
      <c r="H979" s="13">
        <f>+H980</f>
        <v>394192.79</v>
      </c>
      <c r="I979" s="13">
        <f t="shared" si="15"/>
        <v>100</v>
      </c>
    </row>
    <row r="980" spans="1:9" ht="25.5" x14ac:dyDescent="0.2">
      <c r="A980" s="19">
        <v>969</v>
      </c>
      <c r="B980" s="14" t="s">
        <v>32</v>
      </c>
      <c r="C980" s="15" t="s">
        <v>634</v>
      </c>
      <c r="D980" s="15" t="s">
        <v>638</v>
      </c>
      <c r="E980" s="15" t="s">
        <v>31</v>
      </c>
      <c r="F980" s="13">
        <v>365467.21</v>
      </c>
      <c r="G980" s="13">
        <v>394192.79</v>
      </c>
      <c r="H980" s="13">
        <v>394192.79</v>
      </c>
      <c r="I980" s="13">
        <f t="shared" si="15"/>
        <v>100</v>
      </c>
    </row>
    <row r="981" spans="1:9" ht="38.25" x14ac:dyDescent="0.2">
      <c r="A981" s="19">
        <v>970</v>
      </c>
      <c r="B981" s="14" t="s">
        <v>414</v>
      </c>
      <c r="C981" s="15" t="s">
        <v>634</v>
      </c>
      <c r="D981" s="15" t="s">
        <v>413</v>
      </c>
      <c r="E981" s="15" t="s">
        <v>6</v>
      </c>
      <c r="F981" s="13">
        <v>17000</v>
      </c>
      <c r="G981" s="13">
        <v>30300</v>
      </c>
      <c r="H981" s="13">
        <f>+H982</f>
        <v>30300</v>
      </c>
      <c r="I981" s="13">
        <f t="shared" si="15"/>
        <v>100</v>
      </c>
    </row>
    <row r="982" spans="1:9" ht="25.5" x14ac:dyDescent="0.2">
      <c r="A982" s="19">
        <v>971</v>
      </c>
      <c r="B982" s="14" t="s">
        <v>30</v>
      </c>
      <c r="C982" s="15" t="s">
        <v>634</v>
      </c>
      <c r="D982" s="15" t="s">
        <v>413</v>
      </c>
      <c r="E982" s="15" t="s">
        <v>29</v>
      </c>
      <c r="F982" s="13">
        <v>17000</v>
      </c>
      <c r="G982" s="13">
        <v>30300</v>
      </c>
      <c r="H982" s="13">
        <f>+H983</f>
        <v>30300</v>
      </c>
      <c r="I982" s="13">
        <f t="shared" si="15"/>
        <v>100</v>
      </c>
    </row>
    <row r="983" spans="1:9" ht="25.5" x14ac:dyDescent="0.2">
      <c r="A983" s="19">
        <v>972</v>
      </c>
      <c r="B983" s="14" t="s">
        <v>32</v>
      </c>
      <c r="C983" s="15" t="s">
        <v>634</v>
      </c>
      <c r="D983" s="15" t="s">
        <v>413</v>
      </c>
      <c r="E983" s="15" t="s">
        <v>31</v>
      </c>
      <c r="F983" s="13">
        <v>17000</v>
      </c>
      <c r="G983" s="13">
        <v>30300</v>
      </c>
      <c r="H983" s="13">
        <v>30300</v>
      </c>
      <c r="I983" s="13">
        <f t="shared" si="15"/>
        <v>100</v>
      </c>
    </row>
    <row r="984" spans="1:9" ht="51" x14ac:dyDescent="0.2">
      <c r="A984" s="19">
        <v>973</v>
      </c>
      <c r="B984" s="14" t="s">
        <v>416</v>
      </c>
      <c r="C984" s="15" t="s">
        <v>634</v>
      </c>
      <c r="D984" s="15" t="s">
        <v>415</v>
      </c>
      <c r="E984" s="15" t="s">
        <v>6</v>
      </c>
      <c r="F984" s="13">
        <v>96819</v>
      </c>
      <c r="G984" s="13">
        <v>65000</v>
      </c>
      <c r="H984" s="13">
        <f>+H985</f>
        <v>65000</v>
      </c>
      <c r="I984" s="13">
        <f t="shared" si="15"/>
        <v>100</v>
      </c>
    </row>
    <row r="985" spans="1:9" ht="25.5" x14ac:dyDescent="0.2">
      <c r="A985" s="19">
        <v>974</v>
      </c>
      <c r="B985" s="14" t="s">
        <v>30</v>
      </c>
      <c r="C985" s="15" t="s">
        <v>634</v>
      </c>
      <c r="D985" s="15" t="s">
        <v>415</v>
      </c>
      <c r="E985" s="15" t="s">
        <v>29</v>
      </c>
      <c r="F985" s="13">
        <v>96819</v>
      </c>
      <c r="G985" s="13">
        <v>65000</v>
      </c>
      <c r="H985" s="13">
        <f>+H986</f>
        <v>65000</v>
      </c>
      <c r="I985" s="13">
        <f t="shared" si="15"/>
        <v>100</v>
      </c>
    </row>
    <row r="986" spans="1:9" ht="25.5" x14ac:dyDescent="0.2">
      <c r="A986" s="19">
        <v>975</v>
      </c>
      <c r="B986" s="14" t="s">
        <v>32</v>
      </c>
      <c r="C986" s="15" t="s">
        <v>634</v>
      </c>
      <c r="D986" s="15" t="s">
        <v>415</v>
      </c>
      <c r="E986" s="15" t="s">
        <v>31</v>
      </c>
      <c r="F986" s="13">
        <v>96819</v>
      </c>
      <c r="G986" s="13">
        <v>65000</v>
      </c>
      <c r="H986" s="13">
        <v>65000</v>
      </c>
      <c r="I986" s="13">
        <f t="shared" si="15"/>
        <v>100</v>
      </c>
    </row>
    <row r="987" spans="1:9" x14ac:dyDescent="0.2">
      <c r="A987" s="19">
        <v>976</v>
      </c>
      <c r="B987" s="14" t="s">
        <v>641</v>
      </c>
      <c r="C987" s="15" t="s">
        <v>640</v>
      </c>
      <c r="D987" s="15" t="s">
        <v>6</v>
      </c>
      <c r="E987" s="15" t="s">
        <v>6</v>
      </c>
      <c r="F987" s="13">
        <v>107600</v>
      </c>
      <c r="G987" s="13">
        <v>108000</v>
      </c>
      <c r="H987" s="13">
        <f>+H988</f>
        <v>0</v>
      </c>
      <c r="I987" s="13">
        <f t="shared" si="15"/>
        <v>0</v>
      </c>
    </row>
    <row r="988" spans="1:9" x14ac:dyDescent="0.2">
      <c r="A988" s="19">
        <v>977</v>
      </c>
      <c r="B988" s="14" t="s">
        <v>643</v>
      </c>
      <c r="C988" s="15" t="s">
        <v>642</v>
      </c>
      <c r="D988" s="15" t="s">
        <v>6</v>
      </c>
      <c r="E988" s="15" t="s">
        <v>6</v>
      </c>
      <c r="F988" s="13">
        <v>107600</v>
      </c>
      <c r="G988" s="13">
        <v>108000</v>
      </c>
      <c r="H988" s="13">
        <f>+H989</f>
        <v>0</v>
      </c>
      <c r="I988" s="13">
        <f t="shared" si="15"/>
        <v>0</v>
      </c>
    </row>
    <row r="989" spans="1:9" ht="63.75" x14ac:dyDescent="0.2">
      <c r="A989" s="19">
        <v>978</v>
      </c>
      <c r="B989" s="14" t="s">
        <v>169</v>
      </c>
      <c r="C989" s="15" t="s">
        <v>642</v>
      </c>
      <c r="D989" s="15" t="s">
        <v>168</v>
      </c>
      <c r="E989" s="15" t="s">
        <v>6</v>
      </c>
      <c r="F989" s="13">
        <v>107600</v>
      </c>
      <c r="G989" s="13">
        <v>108000</v>
      </c>
      <c r="H989" s="13">
        <f>+H990</f>
        <v>0</v>
      </c>
      <c r="I989" s="13">
        <f t="shared" si="15"/>
        <v>0</v>
      </c>
    </row>
    <row r="990" spans="1:9" ht="38.25" x14ac:dyDescent="0.2">
      <c r="A990" s="19">
        <v>979</v>
      </c>
      <c r="B990" s="14" t="s">
        <v>171</v>
      </c>
      <c r="C990" s="15" t="s">
        <v>642</v>
      </c>
      <c r="D990" s="15" t="s">
        <v>170</v>
      </c>
      <c r="E990" s="15" t="s">
        <v>6</v>
      </c>
      <c r="F990" s="13">
        <v>107600</v>
      </c>
      <c r="G990" s="13">
        <v>108000</v>
      </c>
      <c r="H990" s="13">
        <f>+H991+H996</f>
        <v>0</v>
      </c>
      <c r="I990" s="13">
        <f t="shared" si="15"/>
        <v>0</v>
      </c>
    </row>
    <row r="991" spans="1:9" ht="63.75" x14ac:dyDescent="0.2">
      <c r="A991" s="19">
        <v>980</v>
      </c>
      <c r="B991" s="14" t="s">
        <v>645</v>
      </c>
      <c r="C991" s="15" t="s">
        <v>642</v>
      </c>
      <c r="D991" s="15" t="s">
        <v>644</v>
      </c>
      <c r="E991" s="15" t="s">
        <v>6</v>
      </c>
      <c r="F991" s="13">
        <v>96000</v>
      </c>
      <c r="G991" s="13">
        <v>96000</v>
      </c>
      <c r="H991" s="13">
        <f>+H992+H994</f>
        <v>0</v>
      </c>
      <c r="I991" s="13">
        <f t="shared" si="15"/>
        <v>0</v>
      </c>
    </row>
    <row r="992" spans="1:9" ht="25.5" x14ac:dyDescent="0.2">
      <c r="A992" s="19">
        <v>981</v>
      </c>
      <c r="B992" s="14" t="s">
        <v>30</v>
      </c>
      <c r="C992" s="15" t="s">
        <v>642</v>
      </c>
      <c r="D992" s="15" t="s">
        <v>644</v>
      </c>
      <c r="E992" s="15" t="s">
        <v>29</v>
      </c>
      <c r="F992" s="13">
        <v>0</v>
      </c>
      <c r="G992" s="13">
        <v>96000</v>
      </c>
      <c r="H992" s="13">
        <f>+H993</f>
        <v>0</v>
      </c>
      <c r="I992" s="13">
        <f t="shared" si="15"/>
        <v>0</v>
      </c>
    </row>
    <row r="993" spans="1:9" ht="25.5" x14ac:dyDescent="0.2">
      <c r="A993" s="19">
        <v>982</v>
      </c>
      <c r="B993" s="14" t="s">
        <v>32</v>
      </c>
      <c r="C993" s="15" t="s">
        <v>642</v>
      </c>
      <c r="D993" s="15" t="s">
        <v>644</v>
      </c>
      <c r="E993" s="15" t="s">
        <v>31</v>
      </c>
      <c r="F993" s="13">
        <v>0</v>
      </c>
      <c r="G993" s="13">
        <v>96000</v>
      </c>
      <c r="H993" s="13">
        <v>0</v>
      </c>
      <c r="I993" s="13">
        <f t="shared" si="15"/>
        <v>0</v>
      </c>
    </row>
    <row r="994" spans="1:9" ht="38.25" x14ac:dyDescent="0.2">
      <c r="A994" s="19">
        <v>983</v>
      </c>
      <c r="B994" s="14" t="s">
        <v>310</v>
      </c>
      <c r="C994" s="15" t="s">
        <v>642</v>
      </c>
      <c r="D994" s="15" t="s">
        <v>644</v>
      </c>
      <c r="E994" s="15" t="s">
        <v>309</v>
      </c>
      <c r="F994" s="13">
        <v>96000</v>
      </c>
      <c r="G994" s="13">
        <v>0</v>
      </c>
      <c r="H994" s="13">
        <f>+H995</f>
        <v>0</v>
      </c>
      <c r="I994" s="13">
        <v>0</v>
      </c>
    </row>
    <row r="995" spans="1:9" x14ac:dyDescent="0.2">
      <c r="A995" s="19">
        <v>984</v>
      </c>
      <c r="B995" s="14" t="s">
        <v>312</v>
      </c>
      <c r="C995" s="15" t="s">
        <v>642</v>
      </c>
      <c r="D995" s="15" t="s">
        <v>644</v>
      </c>
      <c r="E995" s="15" t="s">
        <v>311</v>
      </c>
      <c r="F995" s="13">
        <v>96000</v>
      </c>
      <c r="G995" s="13">
        <v>0</v>
      </c>
      <c r="H995" s="13">
        <v>0</v>
      </c>
      <c r="I995" s="13">
        <v>0</v>
      </c>
    </row>
    <row r="996" spans="1:9" ht="76.5" x14ac:dyDescent="0.2">
      <c r="A996" s="19">
        <v>985</v>
      </c>
      <c r="B996" s="18" t="s">
        <v>647</v>
      </c>
      <c r="C996" s="15" t="s">
        <v>642</v>
      </c>
      <c r="D996" s="15" t="s">
        <v>646</v>
      </c>
      <c r="E996" s="15" t="s">
        <v>6</v>
      </c>
      <c r="F996" s="13">
        <v>11600</v>
      </c>
      <c r="G996" s="13">
        <v>12000</v>
      </c>
      <c r="H996" s="13">
        <f>+H997+H999</f>
        <v>0</v>
      </c>
      <c r="I996" s="13">
        <f t="shared" si="15"/>
        <v>0</v>
      </c>
    </row>
    <row r="997" spans="1:9" ht="25.5" x14ac:dyDescent="0.2">
      <c r="A997" s="19">
        <v>986</v>
      </c>
      <c r="B997" s="14" t="s">
        <v>30</v>
      </c>
      <c r="C997" s="15" t="s">
        <v>642</v>
      </c>
      <c r="D997" s="15" t="s">
        <v>646</v>
      </c>
      <c r="E997" s="15" t="s">
        <v>29</v>
      </c>
      <c r="F997" s="13">
        <v>0</v>
      </c>
      <c r="G997" s="13">
        <v>12000</v>
      </c>
      <c r="H997" s="13">
        <f>+H998</f>
        <v>0</v>
      </c>
      <c r="I997" s="13">
        <f t="shared" si="15"/>
        <v>0</v>
      </c>
    </row>
    <row r="998" spans="1:9" ht="25.5" x14ac:dyDescent="0.2">
      <c r="A998" s="19">
        <v>987</v>
      </c>
      <c r="B998" s="14" t="s">
        <v>32</v>
      </c>
      <c r="C998" s="15" t="s">
        <v>642</v>
      </c>
      <c r="D998" s="15" t="s">
        <v>646</v>
      </c>
      <c r="E998" s="15" t="s">
        <v>31</v>
      </c>
      <c r="F998" s="13">
        <v>0</v>
      </c>
      <c r="G998" s="13">
        <v>12000</v>
      </c>
      <c r="H998" s="13">
        <v>0</v>
      </c>
      <c r="I998" s="13">
        <f t="shared" si="15"/>
        <v>0</v>
      </c>
    </row>
    <row r="999" spans="1:9" ht="38.25" x14ac:dyDescent="0.2">
      <c r="A999" s="19">
        <v>988</v>
      </c>
      <c r="B999" s="14" t="s">
        <v>310</v>
      </c>
      <c r="C999" s="15" t="s">
        <v>642</v>
      </c>
      <c r="D999" s="15" t="s">
        <v>646</v>
      </c>
      <c r="E999" s="15" t="s">
        <v>309</v>
      </c>
      <c r="F999" s="13">
        <v>11600</v>
      </c>
      <c r="G999" s="13">
        <v>0</v>
      </c>
      <c r="H999" s="13">
        <f>+H1000</f>
        <v>0</v>
      </c>
      <c r="I999" s="13">
        <v>0</v>
      </c>
    </row>
    <row r="1000" spans="1:9" x14ac:dyDescent="0.2">
      <c r="A1000" s="19">
        <v>989</v>
      </c>
      <c r="B1000" s="14" t="s">
        <v>312</v>
      </c>
      <c r="C1000" s="15" t="s">
        <v>642</v>
      </c>
      <c r="D1000" s="15" t="s">
        <v>646</v>
      </c>
      <c r="E1000" s="15" t="s">
        <v>311</v>
      </c>
      <c r="F1000" s="13">
        <v>11600</v>
      </c>
      <c r="G1000" s="13">
        <v>0</v>
      </c>
      <c r="H1000" s="13">
        <v>0</v>
      </c>
      <c r="I1000" s="13">
        <v>0</v>
      </c>
    </row>
    <row r="1001" spans="1:9" x14ac:dyDescent="0.2">
      <c r="A1001" s="19">
        <v>990</v>
      </c>
      <c r="B1001" s="14" t="s">
        <v>649</v>
      </c>
      <c r="C1001" s="15" t="s">
        <v>648</v>
      </c>
      <c r="D1001" s="15" t="s">
        <v>6</v>
      </c>
      <c r="E1001" s="15" t="s">
        <v>6</v>
      </c>
      <c r="F1001" s="13">
        <v>248413510</v>
      </c>
      <c r="G1001" s="13">
        <v>253843521.19999999</v>
      </c>
      <c r="H1001" s="13">
        <f>+H1002+H1008+H1014+H1136+H1152</f>
        <v>243410000.53000003</v>
      </c>
      <c r="I1001" s="13">
        <f t="shared" si="15"/>
        <v>95.889782563416489</v>
      </c>
    </row>
    <row r="1002" spans="1:9" x14ac:dyDescent="0.2">
      <c r="A1002" s="19">
        <v>991</v>
      </c>
      <c r="B1002" s="14" t="s">
        <v>651</v>
      </c>
      <c r="C1002" s="15" t="s">
        <v>650</v>
      </c>
      <c r="D1002" s="15" t="s">
        <v>6</v>
      </c>
      <c r="E1002" s="15" t="s">
        <v>6</v>
      </c>
      <c r="F1002" s="13">
        <v>763910</v>
      </c>
      <c r="G1002" s="13">
        <v>642022.22</v>
      </c>
      <c r="H1002" s="13">
        <f>+H1003</f>
        <v>633135.54</v>
      </c>
      <c r="I1002" s="13">
        <f t="shared" si="15"/>
        <v>98.615829838412765</v>
      </c>
    </row>
    <row r="1003" spans="1:9" ht="38.25" x14ac:dyDescent="0.2">
      <c r="A1003" s="19">
        <v>992</v>
      </c>
      <c r="B1003" s="14" t="s">
        <v>496</v>
      </c>
      <c r="C1003" s="15" t="s">
        <v>650</v>
      </c>
      <c r="D1003" s="15" t="s">
        <v>495</v>
      </c>
      <c r="E1003" s="15" t="s">
        <v>6</v>
      </c>
      <c r="F1003" s="13">
        <v>763910</v>
      </c>
      <c r="G1003" s="13">
        <v>642022.22</v>
      </c>
      <c r="H1003" s="13">
        <f>+H1004</f>
        <v>633135.54</v>
      </c>
      <c r="I1003" s="13">
        <f t="shared" si="15"/>
        <v>98.615829838412765</v>
      </c>
    </row>
    <row r="1004" spans="1:9" ht="25.5" x14ac:dyDescent="0.2">
      <c r="A1004" s="19">
        <v>993</v>
      </c>
      <c r="B1004" s="14" t="s">
        <v>498</v>
      </c>
      <c r="C1004" s="15" t="s">
        <v>650</v>
      </c>
      <c r="D1004" s="15" t="s">
        <v>497</v>
      </c>
      <c r="E1004" s="15" t="s">
        <v>6</v>
      </c>
      <c r="F1004" s="13">
        <v>763910</v>
      </c>
      <c r="G1004" s="13">
        <v>642022.22</v>
      </c>
      <c r="H1004" s="13">
        <f>+H1005</f>
        <v>633135.54</v>
      </c>
      <c r="I1004" s="13">
        <f t="shared" si="15"/>
        <v>98.615829838412765</v>
      </c>
    </row>
    <row r="1005" spans="1:9" ht="63.75" x14ac:dyDescent="0.2">
      <c r="A1005" s="19">
        <v>994</v>
      </c>
      <c r="B1005" s="14" t="s">
        <v>653</v>
      </c>
      <c r="C1005" s="15" t="s">
        <v>650</v>
      </c>
      <c r="D1005" s="15" t="s">
        <v>652</v>
      </c>
      <c r="E1005" s="15" t="s">
        <v>6</v>
      </c>
      <c r="F1005" s="13">
        <v>763910</v>
      </c>
      <c r="G1005" s="13">
        <v>642022.22</v>
      </c>
      <c r="H1005" s="13">
        <f>+H1006</f>
        <v>633135.54</v>
      </c>
      <c r="I1005" s="13">
        <f t="shared" si="15"/>
        <v>98.615829838412765</v>
      </c>
    </row>
    <row r="1006" spans="1:9" x14ac:dyDescent="0.2">
      <c r="A1006" s="19">
        <v>995</v>
      </c>
      <c r="B1006" s="14" t="s">
        <v>276</v>
      </c>
      <c r="C1006" s="15" t="s">
        <v>650</v>
      </c>
      <c r="D1006" s="15" t="s">
        <v>652</v>
      </c>
      <c r="E1006" s="15" t="s">
        <v>275</v>
      </c>
      <c r="F1006" s="13">
        <v>763910</v>
      </c>
      <c r="G1006" s="13">
        <v>642022.22</v>
      </c>
      <c r="H1006" s="13">
        <f>+H1007</f>
        <v>633135.54</v>
      </c>
      <c r="I1006" s="13">
        <f t="shared" si="15"/>
        <v>98.615829838412765</v>
      </c>
    </row>
    <row r="1007" spans="1:9" x14ac:dyDescent="0.2">
      <c r="A1007" s="19">
        <v>996</v>
      </c>
      <c r="B1007" s="14" t="s">
        <v>278</v>
      </c>
      <c r="C1007" s="15" t="s">
        <v>650</v>
      </c>
      <c r="D1007" s="15" t="s">
        <v>652</v>
      </c>
      <c r="E1007" s="15" t="s">
        <v>277</v>
      </c>
      <c r="F1007" s="13">
        <v>763910</v>
      </c>
      <c r="G1007" s="13">
        <v>642022.22</v>
      </c>
      <c r="H1007" s="13">
        <v>633135.54</v>
      </c>
      <c r="I1007" s="13">
        <f t="shared" si="15"/>
        <v>98.615829838412765</v>
      </c>
    </row>
    <row r="1008" spans="1:9" x14ac:dyDescent="0.2">
      <c r="A1008" s="19">
        <v>997</v>
      </c>
      <c r="B1008" s="14" t="s">
        <v>655</v>
      </c>
      <c r="C1008" s="15" t="s">
        <v>654</v>
      </c>
      <c r="D1008" s="15" t="s">
        <v>6</v>
      </c>
      <c r="E1008" s="15" t="s">
        <v>6</v>
      </c>
      <c r="F1008" s="13">
        <v>34470500</v>
      </c>
      <c r="G1008" s="13">
        <v>33414000</v>
      </c>
      <c r="H1008" s="13">
        <f>+H1009</f>
        <v>33414000</v>
      </c>
      <c r="I1008" s="13">
        <f t="shared" si="15"/>
        <v>100</v>
      </c>
    </row>
    <row r="1009" spans="1:9" ht="38.25" x14ac:dyDescent="0.2">
      <c r="A1009" s="19">
        <v>998</v>
      </c>
      <c r="B1009" s="14" t="s">
        <v>496</v>
      </c>
      <c r="C1009" s="15" t="s">
        <v>654</v>
      </c>
      <c r="D1009" s="15" t="s">
        <v>495</v>
      </c>
      <c r="E1009" s="15" t="s">
        <v>6</v>
      </c>
      <c r="F1009" s="13">
        <v>34470500</v>
      </c>
      <c r="G1009" s="13">
        <v>33414000</v>
      </c>
      <c r="H1009" s="13">
        <f>+H1010</f>
        <v>33414000</v>
      </c>
      <c r="I1009" s="13">
        <f t="shared" si="15"/>
        <v>100</v>
      </c>
    </row>
    <row r="1010" spans="1:9" ht="25.5" x14ac:dyDescent="0.2">
      <c r="A1010" s="19">
        <v>999</v>
      </c>
      <c r="B1010" s="14" t="s">
        <v>657</v>
      </c>
      <c r="C1010" s="15" t="s">
        <v>654</v>
      </c>
      <c r="D1010" s="15" t="s">
        <v>656</v>
      </c>
      <c r="E1010" s="15" t="s">
        <v>6</v>
      </c>
      <c r="F1010" s="13">
        <v>34470500</v>
      </c>
      <c r="G1010" s="13">
        <v>33414000</v>
      </c>
      <c r="H1010" s="13">
        <f>+H1011</f>
        <v>33414000</v>
      </c>
      <c r="I1010" s="13">
        <f t="shared" si="15"/>
        <v>100</v>
      </c>
    </row>
    <row r="1011" spans="1:9" ht="76.5" x14ac:dyDescent="0.2">
      <c r="A1011" s="19">
        <v>1000</v>
      </c>
      <c r="B1011" s="18" t="s">
        <v>659</v>
      </c>
      <c r="C1011" s="15" t="s">
        <v>654</v>
      </c>
      <c r="D1011" s="15" t="s">
        <v>658</v>
      </c>
      <c r="E1011" s="15" t="s">
        <v>6</v>
      </c>
      <c r="F1011" s="13">
        <v>34470500</v>
      </c>
      <c r="G1011" s="13">
        <v>33414000</v>
      </c>
      <c r="H1011" s="13">
        <f>+H1012</f>
        <v>33414000</v>
      </c>
      <c r="I1011" s="13">
        <f t="shared" si="15"/>
        <v>100</v>
      </c>
    </row>
    <row r="1012" spans="1:9" ht="38.25" x14ac:dyDescent="0.2">
      <c r="A1012" s="19">
        <v>1001</v>
      </c>
      <c r="B1012" s="14" t="s">
        <v>310</v>
      </c>
      <c r="C1012" s="15" t="s">
        <v>654</v>
      </c>
      <c r="D1012" s="15" t="s">
        <v>658</v>
      </c>
      <c r="E1012" s="15" t="s">
        <v>309</v>
      </c>
      <c r="F1012" s="13">
        <v>34470500</v>
      </c>
      <c r="G1012" s="13">
        <v>33414000</v>
      </c>
      <c r="H1012" s="13">
        <f>+H1013</f>
        <v>33414000</v>
      </c>
      <c r="I1012" s="13">
        <f t="shared" si="15"/>
        <v>100</v>
      </c>
    </row>
    <row r="1013" spans="1:9" x14ac:dyDescent="0.2">
      <c r="A1013" s="19">
        <v>1002</v>
      </c>
      <c r="B1013" s="14" t="s">
        <v>346</v>
      </c>
      <c r="C1013" s="15" t="s">
        <v>654</v>
      </c>
      <c r="D1013" s="15" t="s">
        <v>658</v>
      </c>
      <c r="E1013" s="15" t="s">
        <v>345</v>
      </c>
      <c r="F1013" s="13">
        <v>34470500</v>
      </c>
      <c r="G1013" s="13">
        <v>33414000</v>
      </c>
      <c r="H1013" s="13">
        <v>33414000</v>
      </c>
      <c r="I1013" s="13">
        <f t="shared" si="15"/>
        <v>100</v>
      </c>
    </row>
    <row r="1014" spans="1:9" x14ac:dyDescent="0.2">
      <c r="A1014" s="19">
        <v>1003</v>
      </c>
      <c r="B1014" s="14" t="s">
        <v>661</v>
      </c>
      <c r="C1014" s="15" t="s">
        <v>660</v>
      </c>
      <c r="D1014" s="15" t="s">
        <v>6</v>
      </c>
      <c r="E1014" s="15" t="s">
        <v>6</v>
      </c>
      <c r="F1014" s="13">
        <v>186889600</v>
      </c>
      <c r="G1014" s="13">
        <v>198368798.97999999</v>
      </c>
      <c r="H1014" s="13">
        <f>+H1015+H1020+H1118+H1125</f>
        <v>188255020.72000003</v>
      </c>
      <c r="I1014" s="13">
        <f t="shared" si="15"/>
        <v>94.901527703951245</v>
      </c>
    </row>
    <row r="1015" spans="1:9" ht="38.25" x14ac:dyDescent="0.2">
      <c r="A1015" s="19">
        <v>1004</v>
      </c>
      <c r="B1015" s="14" t="s">
        <v>340</v>
      </c>
      <c r="C1015" s="15" t="s">
        <v>660</v>
      </c>
      <c r="D1015" s="15" t="s">
        <v>339</v>
      </c>
      <c r="E1015" s="15" t="s">
        <v>6</v>
      </c>
      <c r="F1015" s="13">
        <v>576000</v>
      </c>
      <c r="G1015" s="13">
        <v>576000</v>
      </c>
      <c r="H1015" s="13">
        <f>+H1016</f>
        <v>278811.84000000003</v>
      </c>
      <c r="I1015" s="13">
        <f t="shared" si="15"/>
        <v>48.404833333333336</v>
      </c>
    </row>
    <row r="1016" spans="1:9" ht="25.5" x14ac:dyDescent="0.2">
      <c r="A1016" s="19">
        <v>1005</v>
      </c>
      <c r="B1016" s="14" t="s">
        <v>342</v>
      </c>
      <c r="C1016" s="15" t="s">
        <v>660</v>
      </c>
      <c r="D1016" s="15" t="s">
        <v>341</v>
      </c>
      <c r="E1016" s="15" t="s">
        <v>6</v>
      </c>
      <c r="F1016" s="13">
        <v>576000</v>
      </c>
      <c r="G1016" s="13">
        <v>576000</v>
      </c>
      <c r="H1016" s="13">
        <f>+H1017</f>
        <v>278811.84000000003</v>
      </c>
      <c r="I1016" s="13">
        <f t="shared" si="15"/>
        <v>48.404833333333336</v>
      </c>
    </row>
    <row r="1017" spans="1:9" ht="114.75" x14ac:dyDescent="0.2">
      <c r="A1017" s="19">
        <v>1006</v>
      </c>
      <c r="B1017" s="18" t="s">
        <v>663</v>
      </c>
      <c r="C1017" s="15" t="s">
        <v>660</v>
      </c>
      <c r="D1017" s="15" t="s">
        <v>662</v>
      </c>
      <c r="E1017" s="15" t="s">
        <v>6</v>
      </c>
      <c r="F1017" s="13">
        <v>576000</v>
      </c>
      <c r="G1017" s="13">
        <v>576000</v>
      </c>
      <c r="H1017" s="13">
        <f>+H1018</f>
        <v>278811.84000000003</v>
      </c>
      <c r="I1017" s="13">
        <f t="shared" si="15"/>
        <v>48.404833333333336</v>
      </c>
    </row>
    <row r="1018" spans="1:9" ht="38.25" x14ac:dyDescent="0.2">
      <c r="A1018" s="19">
        <v>1007</v>
      </c>
      <c r="B1018" s="14" t="s">
        <v>310</v>
      </c>
      <c r="C1018" s="15" t="s">
        <v>660</v>
      </c>
      <c r="D1018" s="15" t="s">
        <v>662</v>
      </c>
      <c r="E1018" s="15" t="s">
        <v>309</v>
      </c>
      <c r="F1018" s="13">
        <v>576000</v>
      </c>
      <c r="G1018" s="13">
        <v>576000</v>
      </c>
      <c r="H1018" s="13">
        <f>+H1019</f>
        <v>278811.84000000003</v>
      </c>
      <c r="I1018" s="13">
        <f t="shared" si="15"/>
        <v>48.404833333333336</v>
      </c>
    </row>
    <row r="1019" spans="1:9" x14ac:dyDescent="0.2">
      <c r="A1019" s="19">
        <v>1008</v>
      </c>
      <c r="B1019" s="14" t="s">
        <v>346</v>
      </c>
      <c r="C1019" s="15" t="s">
        <v>660</v>
      </c>
      <c r="D1019" s="15" t="s">
        <v>662</v>
      </c>
      <c r="E1019" s="15" t="s">
        <v>345</v>
      </c>
      <c r="F1019" s="13">
        <v>576000</v>
      </c>
      <c r="G1019" s="13">
        <v>576000</v>
      </c>
      <c r="H1019" s="13">
        <v>278811.84000000003</v>
      </c>
      <c r="I1019" s="13">
        <f t="shared" si="15"/>
        <v>48.404833333333336</v>
      </c>
    </row>
    <row r="1020" spans="1:9" ht="38.25" x14ac:dyDescent="0.2">
      <c r="A1020" s="19">
        <v>1009</v>
      </c>
      <c r="B1020" s="14" t="s">
        <v>496</v>
      </c>
      <c r="C1020" s="15" t="s">
        <v>660</v>
      </c>
      <c r="D1020" s="15" t="s">
        <v>495</v>
      </c>
      <c r="E1020" s="15" t="s">
        <v>6</v>
      </c>
      <c r="F1020" s="13">
        <v>185813600</v>
      </c>
      <c r="G1020" s="13">
        <v>196366949.34999999</v>
      </c>
      <c r="H1020" s="13">
        <f>+H1021+H1090</f>
        <v>186862952.93000001</v>
      </c>
      <c r="I1020" s="13">
        <f t="shared" si="15"/>
        <v>95.160083480718399</v>
      </c>
    </row>
    <row r="1021" spans="1:9" ht="38.25" x14ac:dyDescent="0.2">
      <c r="A1021" s="19">
        <v>1010</v>
      </c>
      <c r="B1021" s="14" t="s">
        <v>665</v>
      </c>
      <c r="C1021" s="15" t="s">
        <v>660</v>
      </c>
      <c r="D1021" s="15" t="s">
        <v>664</v>
      </c>
      <c r="E1021" s="15" t="s">
        <v>6</v>
      </c>
      <c r="F1021" s="13">
        <v>149618300</v>
      </c>
      <c r="G1021" s="13">
        <v>144419339</v>
      </c>
      <c r="H1021" s="13">
        <f>+H1022+H1027+H1032+H1037+H1042+H1047+H1050+H1055+H1058+H1061+H1064+H1067+H1070+H1073+H1076+H1079+H1082+H1087</f>
        <v>136897938.82000002</v>
      </c>
      <c r="I1021" s="13">
        <f t="shared" si="15"/>
        <v>94.791971607071275</v>
      </c>
    </row>
    <row r="1022" spans="1:9" ht="127.5" x14ac:dyDescent="0.2">
      <c r="A1022" s="19">
        <v>1011</v>
      </c>
      <c r="B1022" s="18" t="s">
        <v>667</v>
      </c>
      <c r="C1022" s="15" t="s">
        <v>660</v>
      </c>
      <c r="D1022" s="15" t="s">
        <v>666</v>
      </c>
      <c r="E1022" s="15" t="s">
        <v>6</v>
      </c>
      <c r="F1022" s="13">
        <v>920500</v>
      </c>
      <c r="G1022" s="13">
        <v>918830</v>
      </c>
      <c r="H1022" s="13">
        <f>+H1023+H1025</f>
        <v>896020.57000000007</v>
      </c>
      <c r="I1022" s="13">
        <f t="shared" si="15"/>
        <v>97.517557110673351</v>
      </c>
    </row>
    <row r="1023" spans="1:9" ht="25.5" x14ac:dyDescent="0.2">
      <c r="A1023" s="19">
        <v>1012</v>
      </c>
      <c r="B1023" s="14" t="s">
        <v>30</v>
      </c>
      <c r="C1023" s="15" t="s">
        <v>660</v>
      </c>
      <c r="D1023" s="15" t="s">
        <v>666</v>
      </c>
      <c r="E1023" s="15" t="s">
        <v>29</v>
      </c>
      <c r="F1023" s="13">
        <v>0</v>
      </c>
      <c r="G1023" s="13">
        <v>9200</v>
      </c>
      <c r="H1023" s="13">
        <f>+H1024</f>
        <v>7721.76</v>
      </c>
      <c r="I1023" s="13">
        <f t="shared" si="15"/>
        <v>83.932173913043485</v>
      </c>
    </row>
    <row r="1024" spans="1:9" ht="25.5" x14ac:dyDescent="0.2">
      <c r="A1024" s="19">
        <v>1013</v>
      </c>
      <c r="B1024" s="14" t="s">
        <v>32</v>
      </c>
      <c r="C1024" s="15" t="s">
        <v>660</v>
      </c>
      <c r="D1024" s="15" t="s">
        <v>666</v>
      </c>
      <c r="E1024" s="15" t="s">
        <v>31</v>
      </c>
      <c r="F1024" s="13">
        <v>0</v>
      </c>
      <c r="G1024" s="13">
        <v>9200</v>
      </c>
      <c r="H1024" s="13">
        <v>7721.76</v>
      </c>
      <c r="I1024" s="13">
        <f t="shared" si="15"/>
        <v>83.932173913043485</v>
      </c>
    </row>
    <row r="1025" spans="1:9" x14ac:dyDescent="0.2">
      <c r="A1025" s="19">
        <v>1014</v>
      </c>
      <c r="B1025" s="14" t="s">
        <v>276</v>
      </c>
      <c r="C1025" s="15" t="s">
        <v>660</v>
      </c>
      <c r="D1025" s="15" t="s">
        <v>666</v>
      </c>
      <c r="E1025" s="15" t="s">
        <v>275</v>
      </c>
      <c r="F1025" s="13">
        <v>920500</v>
      </c>
      <c r="G1025" s="13">
        <v>909630</v>
      </c>
      <c r="H1025" s="13">
        <f>+H1026</f>
        <v>888298.81</v>
      </c>
      <c r="I1025" s="13">
        <f t="shared" si="15"/>
        <v>97.654959708892633</v>
      </c>
    </row>
    <row r="1026" spans="1:9" x14ac:dyDescent="0.2">
      <c r="A1026" s="19">
        <v>1015</v>
      </c>
      <c r="B1026" s="14" t="s">
        <v>278</v>
      </c>
      <c r="C1026" s="15" t="s">
        <v>660</v>
      </c>
      <c r="D1026" s="15" t="s">
        <v>666</v>
      </c>
      <c r="E1026" s="15" t="s">
        <v>277</v>
      </c>
      <c r="F1026" s="13">
        <v>920500</v>
      </c>
      <c r="G1026" s="13">
        <v>909630</v>
      </c>
      <c r="H1026" s="13">
        <v>888298.81</v>
      </c>
      <c r="I1026" s="13">
        <f t="shared" si="15"/>
        <v>97.654959708892633</v>
      </c>
    </row>
    <row r="1027" spans="1:9" ht="114.75" x14ac:dyDescent="0.2">
      <c r="A1027" s="19">
        <v>1016</v>
      </c>
      <c r="B1027" s="18" t="s">
        <v>669</v>
      </c>
      <c r="C1027" s="15" t="s">
        <v>660</v>
      </c>
      <c r="D1027" s="15" t="s">
        <v>668</v>
      </c>
      <c r="E1027" s="15" t="s">
        <v>6</v>
      </c>
      <c r="F1027" s="13">
        <v>44494900</v>
      </c>
      <c r="G1027" s="13">
        <v>39572300</v>
      </c>
      <c r="H1027" s="13">
        <f>+H1028+H1030</f>
        <v>38160696.650000006</v>
      </c>
      <c r="I1027" s="13">
        <f t="shared" si="15"/>
        <v>96.432849872259141</v>
      </c>
    </row>
    <row r="1028" spans="1:9" ht="25.5" x14ac:dyDescent="0.2">
      <c r="A1028" s="19">
        <v>1017</v>
      </c>
      <c r="B1028" s="14" t="s">
        <v>30</v>
      </c>
      <c r="C1028" s="15" t="s">
        <v>660</v>
      </c>
      <c r="D1028" s="15" t="s">
        <v>668</v>
      </c>
      <c r="E1028" s="15" t="s">
        <v>29</v>
      </c>
      <c r="F1028" s="13">
        <v>0</v>
      </c>
      <c r="G1028" s="13">
        <v>578660</v>
      </c>
      <c r="H1028" s="13">
        <f>+H1029</f>
        <v>496138.95</v>
      </c>
      <c r="I1028" s="13">
        <f t="shared" si="15"/>
        <v>85.739285590847828</v>
      </c>
    </row>
    <row r="1029" spans="1:9" ht="25.5" x14ac:dyDescent="0.2">
      <c r="A1029" s="19">
        <v>1018</v>
      </c>
      <c r="B1029" s="14" t="s">
        <v>32</v>
      </c>
      <c r="C1029" s="15" t="s">
        <v>660</v>
      </c>
      <c r="D1029" s="15" t="s">
        <v>668</v>
      </c>
      <c r="E1029" s="15" t="s">
        <v>31</v>
      </c>
      <c r="F1029" s="13">
        <v>0</v>
      </c>
      <c r="G1029" s="13">
        <v>578660</v>
      </c>
      <c r="H1029" s="13">
        <v>496138.95</v>
      </c>
      <c r="I1029" s="13">
        <f t="shared" si="15"/>
        <v>85.739285590847828</v>
      </c>
    </row>
    <row r="1030" spans="1:9" x14ac:dyDescent="0.2">
      <c r="A1030" s="19">
        <v>1019</v>
      </c>
      <c r="B1030" s="14" t="s">
        <v>276</v>
      </c>
      <c r="C1030" s="15" t="s">
        <v>660</v>
      </c>
      <c r="D1030" s="15" t="s">
        <v>668</v>
      </c>
      <c r="E1030" s="15" t="s">
        <v>275</v>
      </c>
      <c r="F1030" s="13">
        <v>44494900</v>
      </c>
      <c r="G1030" s="13">
        <v>38993640</v>
      </c>
      <c r="H1030" s="13">
        <f>+H1031</f>
        <v>37664557.700000003</v>
      </c>
      <c r="I1030" s="13">
        <f t="shared" si="15"/>
        <v>96.59154082563208</v>
      </c>
    </row>
    <row r="1031" spans="1:9" x14ac:dyDescent="0.2">
      <c r="A1031" s="19">
        <v>1020</v>
      </c>
      <c r="B1031" s="14" t="s">
        <v>278</v>
      </c>
      <c r="C1031" s="15" t="s">
        <v>660</v>
      </c>
      <c r="D1031" s="15" t="s">
        <v>668</v>
      </c>
      <c r="E1031" s="15" t="s">
        <v>277</v>
      </c>
      <c r="F1031" s="13">
        <v>44494900</v>
      </c>
      <c r="G1031" s="13">
        <v>38993640</v>
      </c>
      <c r="H1031" s="13">
        <v>37664557.700000003</v>
      </c>
      <c r="I1031" s="13">
        <f t="shared" si="15"/>
        <v>96.59154082563208</v>
      </c>
    </row>
    <row r="1032" spans="1:9" ht="102" x14ac:dyDescent="0.2">
      <c r="A1032" s="19">
        <v>1021</v>
      </c>
      <c r="B1032" s="18" t="s">
        <v>671</v>
      </c>
      <c r="C1032" s="15" t="s">
        <v>660</v>
      </c>
      <c r="D1032" s="15" t="s">
        <v>670</v>
      </c>
      <c r="E1032" s="15" t="s">
        <v>6</v>
      </c>
      <c r="F1032" s="13">
        <v>43590600</v>
      </c>
      <c r="G1032" s="13">
        <v>33606200</v>
      </c>
      <c r="H1032" s="13">
        <f>+H1033+H1035</f>
        <v>33365405.16</v>
      </c>
      <c r="I1032" s="13">
        <f t="shared" si="15"/>
        <v>99.283480905309148</v>
      </c>
    </row>
    <row r="1033" spans="1:9" ht="25.5" x14ac:dyDescent="0.2">
      <c r="A1033" s="19">
        <v>1022</v>
      </c>
      <c r="B1033" s="14" t="s">
        <v>30</v>
      </c>
      <c r="C1033" s="15" t="s">
        <v>660</v>
      </c>
      <c r="D1033" s="15" t="s">
        <v>670</v>
      </c>
      <c r="E1033" s="15" t="s">
        <v>29</v>
      </c>
      <c r="F1033" s="13">
        <v>0</v>
      </c>
      <c r="G1033" s="13">
        <v>427400</v>
      </c>
      <c r="H1033" s="13">
        <f>+H1034</f>
        <v>392541.31</v>
      </c>
      <c r="I1033" s="13">
        <f t="shared" si="15"/>
        <v>91.844012634534394</v>
      </c>
    </row>
    <row r="1034" spans="1:9" ht="25.5" x14ac:dyDescent="0.2">
      <c r="A1034" s="19">
        <v>1023</v>
      </c>
      <c r="B1034" s="14" t="s">
        <v>32</v>
      </c>
      <c r="C1034" s="15" t="s">
        <v>660</v>
      </c>
      <c r="D1034" s="15" t="s">
        <v>670</v>
      </c>
      <c r="E1034" s="15" t="s">
        <v>31</v>
      </c>
      <c r="F1034" s="13">
        <v>0</v>
      </c>
      <c r="G1034" s="13">
        <v>427400</v>
      </c>
      <c r="H1034" s="13">
        <v>392541.31</v>
      </c>
      <c r="I1034" s="13">
        <f t="shared" si="15"/>
        <v>91.844012634534394</v>
      </c>
    </row>
    <row r="1035" spans="1:9" x14ac:dyDescent="0.2">
      <c r="A1035" s="19">
        <v>1024</v>
      </c>
      <c r="B1035" s="14" t="s">
        <v>276</v>
      </c>
      <c r="C1035" s="15" t="s">
        <v>660</v>
      </c>
      <c r="D1035" s="15" t="s">
        <v>670</v>
      </c>
      <c r="E1035" s="15" t="s">
        <v>275</v>
      </c>
      <c r="F1035" s="13">
        <v>43590600</v>
      </c>
      <c r="G1035" s="13">
        <v>33178800</v>
      </c>
      <c r="H1035" s="13">
        <f>+H1036</f>
        <v>32972863.850000001</v>
      </c>
      <c r="I1035" s="13">
        <f t="shared" si="15"/>
        <v>99.379314049935502</v>
      </c>
    </row>
    <row r="1036" spans="1:9" x14ac:dyDescent="0.2">
      <c r="A1036" s="19">
        <v>1025</v>
      </c>
      <c r="B1036" s="14" t="s">
        <v>278</v>
      </c>
      <c r="C1036" s="15" t="s">
        <v>660</v>
      </c>
      <c r="D1036" s="15" t="s">
        <v>670</v>
      </c>
      <c r="E1036" s="15" t="s">
        <v>277</v>
      </c>
      <c r="F1036" s="13">
        <v>43590600</v>
      </c>
      <c r="G1036" s="13">
        <v>33178800</v>
      </c>
      <c r="H1036" s="13">
        <v>32972863.850000001</v>
      </c>
      <c r="I1036" s="13">
        <f t="shared" si="15"/>
        <v>99.379314049935502</v>
      </c>
    </row>
    <row r="1037" spans="1:9" ht="89.25" x14ac:dyDescent="0.2">
      <c r="A1037" s="19">
        <v>1026</v>
      </c>
      <c r="B1037" s="18" t="s">
        <v>673</v>
      </c>
      <c r="C1037" s="15" t="s">
        <v>660</v>
      </c>
      <c r="D1037" s="15" t="s">
        <v>672</v>
      </c>
      <c r="E1037" s="15" t="s">
        <v>6</v>
      </c>
      <c r="F1037" s="13">
        <v>11962000</v>
      </c>
      <c r="G1037" s="13">
        <v>11779880</v>
      </c>
      <c r="H1037" s="13">
        <f>+H1038+H1040</f>
        <v>11635746.110000001</v>
      </c>
      <c r="I1037" s="13">
        <f t="shared" ref="I1037:I1100" si="16">+H1037/G1037*100</f>
        <v>98.776440082581502</v>
      </c>
    </row>
    <row r="1038" spans="1:9" ht="25.5" x14ac:dyDescent="0.2">
      <c r="A1038" s="19">
        <v>1027</v>
      </c>
      <c r="B1038" s="14" t="s">
        <v>30</v>
      </c>
      <c r="C1038" s="15" t="s">
        <v>660</v>
      </c>
      <c r="D1038" s="15" t="s">
        <v>672</v>
      </c>
      <c r="E1038" s="15" t="s">
        <v>29</v>
      </c>
      <c r="F1038" s="13">
        <v>0</v>
      </c>
      <c r="G1038" s="13">
        <v>97512.23</v>
      </c>
      <c r="H1038" s="13">
        <f>+H1039</f>
        <v>97512.23</v>
      </c>
      <c r="I1038" s="13">
        <f t="shared" si="16"/>
        <v>100</v>
      </c>
    </row>
    <row r="1039" spans="1:9" ht="25.5" x14ac:dyDescent="0.2">
      <c r="A1039" s="19">
        <v>1028</v>
      </c>
      <c r="B1039" s="14" t="s">
        <v>32</v>
      </c>
      <c r="C1039" s="15" t="s">
        <v>660</v>
      </c>
      <c r="D1039" s="15" t="s">
        <v>672</v>
      </c>
      <c r="E1039" s="15" t="s">
        <v>31</v>
      </c>
      <c r="F1039" s="13">
        <v>0</v>
      </c>
      <c r="G1039" s="13">
        <v>97512.23</v>
      </c>
      <c r="H1039" s="13">
        <v>97512.23</v>
      </c>
      <c r="I1039" s="13">
        <f t="shared" si="16"/>
        <v>100</v>
      </c>
    </row>
    <row r="1040" spans="1:9" x14ac:dyDescent="0.2">
      <c r="A1040" s="19">
        <v>1029</v>
      </c>
      <c r="B1040" s="14" t="s">
        <v>276</v>
      </c>
      <c r="C1040" s="15" t="s">
        <v>660</v>
      </c>
      <c r="D1040" s="15" t="s">
        <v>672</v>
      </c>
      <c r="E1040" s="15" t="s">
        <v>275</v>
      </c>
      <c r="F1040" s="13">
        <v>11962000</v>
      </c>
      <c r="G1040" s="13">
        <v>11682367.77</v>
      </c>
      <c r="H1040" s="13">
        <f>+H1041</f>
        <v>11538233.880000001</v>
      </c>
      <c r="I1040" s="13">
        <f t="shared" si="16"/>
        <v>98.766227079666763</v>
      </c>
    </row>
    <row r="1041" spans="1:9" x14ac:dyDescent="0.2">
      <c r="A1041" s="19">
        <v>1030</v>
      </c>
      <c r="B1041" s="14" t="s">
        <v>278</v>
      </c>
      <c r="C1041" s="15" t="s">
        <v>660</v>
      </c>
      <c r="D1041" s="15" t="s">
        <v>672</v>
      </c>
      <c r="E1041" s="15" t="s">
        <v>277</v>
      </c>
      <c r="F1041" s="13">
        <v>11962000</v>
      </c>
      <c r="G1041" s="13">
        <v>11682367.77</v>
      </c>
      <c r="H1041" s="13">
        <v>11538233.880000001</v>
      </c>
      <c r="I1041" s="13">
        <f t="shared" si="16"/>
        <v>98.766227079666763</v>
      </c>
    </row>
    <row r="1042" spans="1:9" ht="127.5" x14ac:dyDescent="0.2">
      <c r="A1042" s="19">
        <v>1031</v>
      </c>
      <c r="B1042" s="18" t="s">
        <v>675</v>
      </c>
      <c r="C1042" s="15" t="s">
        <v>660</v>
      </c>
      <c r="D1042" s="15" t="s">
        <v>674</v>
      </c>
      <c r="E1042" s="15" t="s">
        <v>6</v>
      </c>
      <c r="F1042" s="13">
        <v>10302600</v>
      </c>
      <c r="G1042" s="13">
        <v>11582600</v>
      </c>
      <c r="H1042" s="13">
        <f>+H1043+H1045</f>
        <v>11159002.91</v>
      </c>
      <c r="I1042" s="13">
        <f t="shared" si="16"/>
        <v>96.342815171032413</v>
      </c>
    </row>
    <row r="1043" spans="1:9" ht="25.5" x14ac:dyDescent="0.2">
      <c r="A1043" s="19">
        <v>1032</v>
      </c>
      <c r="B1043" s="14" t="s">
        <v>30</v>
      </c>
      <c r="C1043" s="15" t="s">
        <v>660</v>
      </c>
      <c r="D1043" s="15" t="s">
        <v>674</v>
      </c>
      <c r="E1043" s="15" t="s">
        <v>29</v>
      </c>
      <c r="F1043" s="13">
        <v>0</v>
      </c>
      <c r="G1043" s="13">
        <v>81716.7</v>
      </c>
      <c r="H1043" s="13">
        <f>+H1044</f>
        <v>81716.7</v>
      </c>
      <c r="I1043" s="13">
        <f t="shared" si="16"/>
        <v>100</v>
      </c>
    </row>
    <row r="1044" spans="1:9" ht="25.5" x14ac:dyDescent="0.2">
      <c r="A1044" s="19">
        <v>1033</v>
      </c>
      <c r="B1044" s="14" t="s">
        <v>32</v>
      </c>
      <c r="C1044" s="15" t="s">
        <v>660</v>
      </c>
      <c r="D1044" s="15" t="s">
        <v>674</v>
      </c>
      <c r="E1044" s="15" t="s">
        <v>31</v>
      </c>
      <c r="F1044" s="13">
        <v>0</v>
      </c>
      <c r="G1044" s="13">
        <v>81716.7</v>
      </c>
      <c r="H1044" s="13">
        <v>81716.7</v>
      </c>
      <c r="I1044" s="13">
        <f t="shared" si="16"/>
        <v>100</v>
      </c>
    </row>
    <row r="1045" spans="1:9" x14ac:dyDescent="0.2">
      <c r="A1045" s="19">
        <v>1034</v>
      </c>
      <c r="B1045" s="14" t="s">
        <v>276</v>
      </c>
      <c r="C1045" s="15" t="s">
        <v>660</v>
      </c>
      <c r="D1045" s="15" t="s">
        <v>674</v>
      </c>
      <c r="E1045" s="15" t="s">
        <v>275</v>
      </c>
      <c r="F1045" s="13">
        <v>10302600</v>
      </c>
      <c r="G1045" s="13">
        <v>11500883.300000001</v>
      </c>
      <c r="H1045" s="13">
        <f>+H1046</f>
        <v>11077286.210000001</v>
      </c>
      <c r="I1045" s="13">
        <f t="shared" si="16"/>
        <v>96.316829942966208</v>
      </c>
    </row>
    <row r="1046" spans="1:9" x14ac:dyDescent="0.2">
      <c r="A1046" s="19">
        <v>1035</v>
      </c>
      <c r="B1046" s="14" t="s">
        <v>278</v>
      </c>
      <c r="C1046" s="15" t="s">
        <v>660</v>
      </c>
      <c r="D1046" s="15" t="s">
        <v>674</v>
      </c>
      <c r="E1046" s="15" t="s">
        <v>277</v>
      </c>
      <c r="F1046" s="13">
        <v>10302600</v>
      </c>
      <c r="G1046" s="13">
        <v>11500883.300000001</v>
      </c>
      <c r="H1046" s="13">
        <v>11077286.210000001</v>
      </c>
      <c r="I1046" s="13">
        <f t="shared" si="16"/>
        <v>96.316829942966208</v>
      </c>
    </row>
    <row r="1047" spans="1:9" ht="191.25" x14ac:dyDescent="0.2">
      <c r="A1047" s="19">
        <v>1036</v>
      </c>
      <c r="B1047" s="18" t="s">
        <v>677</v>
      </c>
      <c r="C1047" s="15" t="s">
        <v>660</v>
      </c>
      <c r="D1047" s="15" t="s">
        <v>676</v>
      </c>
      <c r="E1047" s="15" t="s">
        <v>6</v>
      </c>
      <c r="F1047" s="13">
        <v>162500</v>
      </c>
      <c r="G1047" s="13">
        <v>146860</v>
      </c>
      <c r="H1047" s="13">
        <f>+H1048</f>
        <v>125466</v>
      </c>
      <c r="I1047" s="13">
        <f t="shared" si="16"/>
        <v>85.432384583957514</v>
      </c>
    </row>
    <row r="1048" spans="1:9" x14ac:dyDescent="0.2">
      <c r="A1048" s="19">
        <v>1037</v>
      </c>
      <c r="B1048" s="14" t="s">
        <v>276</v>
      </c>
      <c r="C1048" s="15" t="s">
        <v>660</v>
      </c>
      <c r="D1048" s="15" t="s">
        <v>676</v>
      </c>
      <c r="E1048" s="15" t="s">
        <v>275</v>
      </c>
      <c r="F1048" s="13">
        <v>162500</v>
      </c>
      <c r="G1048" s="13">
        <v>146860</v>
      </c>
      <c r="H1048" s="13">
        <f>+H1049</f>
        <v>125466</v>
      </c>
      <c r="I1048" s="13">
        <f t="shared" si="16"/>
        <v>85.432384583957514</v>
      </c>
    </row>
    <row r="1049" spans="1:9" x14ac:dyDescent="0.2">
      <c r="A1049" s="19">
        <v>1038</v>
      </c>
      <c r="B1049" s="14" t="s">
        <v>278</v>
      </c>
      <c r="C1049" s="15" t="s">
        <v>660</v>
      </c>
      <c r="D1049" s="15" t="s">
        <v>676</v>
      </c>
      <c r="E1049" s="15" t="s">
        <v>277</v>
      </c>
      <c r="F1049" s="13">
        <v>162500</v>
      </c>
      <c r="G1049" s="13">
        <v>146860</v>
      </c>
      <c r="H1049" s="13">
        <v>125466</v>
      </c>
      <c r="I1049" s="13">
        <f t="shared" si="16"/>
        <v>85.432384583957514</v>
      </c>
    </row>
    <row r="1050" spans="1:9" ht="204" x14ac:dyDescent="0.2">
      <c r="A1050" s="19">
        <v>1039</v>
      </c>
      <c r="B1050" s="18" t="s">
        <v>679</v>
      </c>
      <c r="C1050" s="15" t="s">
        <v>660</v>
      </c>
      <c r="D1050" s="15" t="s">
        <v>678</v>
      </c>
      <c r="E1050" s="15" t="s">
        <v>6</v>
      </c>
      <c r="F1050" s="13">
        <v>5105600</v>
      </c>
      <c r="G1050" s="13">
        <v>5233900</v>
      </c>
      <c r="H1050" s="13">
        <f>+H1051+H1053</f>
        <v>4909856.95</v>
      </c>
      <c r="I1050" s="13">
        <f t="shared" si="16"/>
        <v>93.808764974493215</v>
      </c>
    </row>
    <row r="1051" spans="1:9" ht="25.5" x14ac:dyDescent="0.2">
      <c r="A1051" s="19">
        <v>1040</v>
      </c>
      <c r="B1051" s="14" t="s">
        <v>30</v>
      </c>
      <c r="C1051" s="15" t="s">
        <v>660</v>
      </c>
      <c r="D1051" s="15" t="s">
        <v>678</v>
      </c>
      <c r="E1051" s="15" t="s">
        <v>29</v>
      </c>
      <c r="F1051" s="13">
        <v>0</v>
      </c>
      <c r="G1051" s="13">
        <v>55190</v>
      </c>
      <c r="H1051" s="13">
        <f>+H1052</f>
        <v>54077.16</v>
      </c>
      <c r="I1051" s="13">
        <f t="shared" si="16"/>
        <v>97.983620221054551</v>
      </c>
    </row>
    <row r="1052" spans="1:9" ht="25.5" x14ac:dyDescent="0.2">
      <c r="A1052" s="19">
        <v>1041</v>
      </c>
      <c r="B1052" s="14" t="s">
        <v>32</v>
      </c>
      <c r="C1052" s="15" t="s">
        <v>660</v>
      </c>
      <c r="D1052" s="15" t="s">
        <v>678</v>
      </c>
      <c r="E1052" s="15" t="s">
        <v>31</v>
      </c>
      <c r="F1052" s="13">
        <v>0</v>
      </c>
      <c r="G1052" s="13">
        <v>55190</v>
      </c>
      <c r="H1052" s="13">
        <v>54077.16</v>
      </c>
      <c r="I1052" s="13">
        <f t="shared" si="16"/>
        <v>97.983620221054551</v>
      </c>
    </row>
    <row r="1053" spans="1:9" x14ac:dyDescent="0.2">
      <c r="A1053" s="19">
        <v>1042</v>
      </c>
      <c r="B1053" s="14" t="s">
        <v>276</v>
      </c>
      <c r="C1053" s="15" t="s">
        <v>660</v>
      </c>
      <c r="D1053" s="15" t="s">
        <v>678</v>
      </c>
      <c r="E1053" s="15" t="s">
        <v>275</v>
      </c>
      <c r="F1053" s="13">
        <v>5105600</v>
      </c>
      <c r="G1053" s="13">
        <v>5178710</v>
      </c>
      <c r="H1053" s="13">
        <f>+H1054</f>
        <v>4855779.79</v>
      </c>
      <c r="I1053" s="13">
        <f t="shared" si="16"/>
        <v>93.76427314910471</v>
      </c>
    </row>
    <row r="1054" spans="1:9" x14ac:dyDescent="0.2">
      <c r="A1054" s="19">
        <v>1043</v>
      </c>
      <c r="B1054" s="14" t="s">
        <v>278</v>
      </c>
      <c r="C1054" s="15" t="s">
        <v>660</v>
      </c>
      <c r="D1054" s="15" t="s">
        <v>678</v>
      </c>
      <c r="E1054" s="15" t="s">
        <v>277</v>
      </c>
      <c r="F1054" s="13">
        <v>5105600</v>
      </c>
      <c r="G1054" s="13">
        <v>5178710</v>
      </c>
      <c r="H1054" s="13">
        <v>4855779.79</v>
      </c>
      <c r="I1054" s="13">
        <f t="shared" si="16"/>
        <v>93.76427314910471</v>
      </c>
    </row>
    <row r="1055" spans="1:9" ht="114.75" x14ac:dyDescent="0.2">
      <c r="A1055" s="19">
        <v>1044</v>
      </c>
      <c r="B1055" s="18" t="s">
        <v>681</v>
      </c>
      <c r="C1055" s="15" t="s">
        <v>660</v>
      </c>
      <c r="D1055" s="15" t="s">
        <v>680</v>
      </c>
      <c r="E1055" s="15" t="s">
        <v>6</v>
      </c>
      <c r="F1055" s="13">
        <v>432200</v>
      </c>
      <c r="G1055" s="13">
        <v>445000</v>
      </c>
      <c r="H1055" s="13">
        <f>+H1056</f>
        <v>444869.5</v>
      </c>
      <c r="I1055" s="13">
        <f t="shared" si="16"/>
        <v>99.970674157303378</v>
      </c>
    </row>
    <row r="1056" spans="1:9" x14ac:dyDescent="0.2">
      <c r="A1056" s="19">
        <v>1045</v>
      </c>
      <c r="B1056" s="14" t="s">
        <v>276</v>
      </c>
      <c r="C1056" s="15" t="s">
        <v>660</v>
      </c>
      <c r="D1056" s="15" t="s">
        <v>680</v>
      </c>
      <c r="E1056" s="15" t="s">
        <v>275</v>
      </c>
      <c r="F1056" s="13">
        <v>432200</v>
      </c>
      <c r="G1056" s="13">
        <v>445000</v>
      </c>
      <c r="H1056" s="13">
        <f>+H1057</f>
        <v>444869.5</v>
      </c>
      <c r="I1056" s="13">
        <f t="shared" si="16"/>
        <v>99.970674157303378</v>
      </c>
    </row>
    <row r="1057" spans="1:9" x14ac:dyDescent="0.2">
      <c r="A1057" s="19">
        <v>1046</v>
      </c>
      <c r="B1057" s="14" t="s">
        <v>278</v>
      </c>
      <c r="C1057" s="15" t="s">
        <v>660</v>
      </c>
      <c r="D1057" s="15" t="s">
        <v>680</v>
      </c>
      <c r="E1057" s="15" t="s">
        <v>277</v>
      </c>
      <c r="F1057" s="13">
        <v>432200</v>
      </c>
      <c r="G1057" s="13">
        <v>445000</v>
      </c>
      <c r="H1057" s="13">
        <v>444869.5</v>
      </c>
      <c r="I1057" s="13">
        <f t="shared" si="16"/>
        <v>99.970674157303378</v>
      </c>
    </row>
    <row r="1058" spans="1:9" ht="114.75" x14ac:dyDescent="0.2">
      <c r="A1058" s="19">
        <v>1047</v>
      </c>
      <c r="B1058" s="18" t="s">
        <v>683</v>
      </c>
      <c r="C1058" s="15" t="s">
        <v>660</v>
      </c>
      <c r="D1058" s="15" t="s">
        <v>682</v>
      </c>
      <c r="E1058" s="15" t="s">
        <v>6</v>
      </c>
      <c r="F1058" s="13">
        <v>660100</v>
      </c>
      <c r="G1058" s="13">
        <v>535956</v>
      </c>
      <c r="H1058" s="13">
        <f>+H1059</f>
        <v>472900</v>
      </c>
      <c r="I1058" s="13">
        <f t="shared" si="16"/>
        <v>88.234855100045522</v>
      </c>
    </row>
    <row r="1059" spans="1:9" x14ac:dyDescent="0.2">
      <c r="A1059" s="19">
        <v>1048</v>
      </c>
      <c r="B1059" s="14" t="s">
        <v>276</v>
      </c>
      <c r="C1059" s="15" t="s">
        <v>660</v>
      </c>
      <c r="D1059" s="15" t="s">
        <v>682</v>
      </c>
      <c r="E1059" s="15" t="s">
        <v>275</v>
      </c>
      <c r="F1059" s="13">
        <v>660100</v>
      </c>
      <c r="G1059" s="13">
        <v>535956</v>
      </c>
      <c r="H1059" s="13">
        <f>+H1060</f>
        <v>472900</v>
      </c>
      <c r="I1059" s="13">
        <f t="shared" si="16"/>
        <v>88.234855100045522</v>
      </c>
    </row>
    <row r="1060" spans="1:9" x14ac:dyDescent="0.2">
      <c r="A1060" s="19">
        <v>1049</v>
      </c>
      <c r="B1060" s="14" t="s">
        <v>278</v>
      </c>
      <c r="C1060" s="15" t="s">
        <v>660</v>
      </c>
      <c r="D1060" s="15" t="s">
        <v>682</v>
      </c>
      <c r="E1060" s="15" t="s">
        <v>277</v>
      </c>
      <c r="F1060" s="13">
        <v>660100</v>
      </c>
      <c r="G1060" s="13">
        <v>535956</v>
      </c>
      <c r="H1060" s="13">
        <v>472900</v>
      </c>
      <c r="I1060" s="13">
        <f t="shared" si="16"/>
        <v>88.234855100045522</v>
      </c>
    </row>
    <row r="1061" spans="1:9" ht="102" x14ac:dyDescent="0.2">
      <c r="A1061" s="19">
        <v>1050</v>
      </c>
      <c r="B1061" s="18" t="s">
        <v>685</v>
      </c>
      <c r="C1061" s="15" t="s">
        <v>660</v>
      </c>
      <c r="D1061" s="15" t="s">
        <v>684</v>
      </c>
      <c r="E1061" s="15" t="s">
        <v>6</v>
      </c>
      <c r="F1061" s="13">
        <v>401500</v>
      </c>
      <c r="G1061" s="13">
        <v>487142.44</v>
      </c>
      <c r="H1061" s="13">
        <f>+H1062</f>
        <v>481776.24</v>
      </c>
      <c r="I1061" s="13">
        <f t="shared" si="16"/>
        <v>98.898433074318064</v>
      </c>
    </row>
    <row r="1062" spans="1:9" x14ac:dyDescent="0.2">
      <c r="A1062" s="19">
        <v>1051</v>
      </c>
      <c r="B1062" s="14" t="s">
        <v>276</v>
      </c>
      <c r="C1062" s="15" t="s">
        <v>660</v>
      </c>
      <c r="D1062" s="15" t="s">
        <v>684</v>
      </c>
      <c r="E1062" s="15" t="s">
        <v>275</v>
      </c>
      <c r="F1062" s="13">
        <v>401500</v>
      </c>
      <c r="G1062" s="13">
        <v>487142.44</v>
      </c>
      <c r="H1062" s="13">
        <f>+H1063</f>
        <v>481776.24</v>
      </c>
      <c r="I1062" s="13">
        <f t="shared" si="16"/>
        <v>98.898433074318064</v>
      </c>
    </row>
    <row r="1063" spans="1:9" x14ac:dyDescent="0.2">
      <c r="A1063" s="19">
        <v>1052</v>
      </c>
      <c r="B1063" s="14" t="s">
        <v>278</v>
      </c>
      <c r="C1063" s="15" t="s">
        <v>660</v>
      </c>
      <c r="D1063" s="15" t="s">
        <v>684</v>
      </c>
      <c r="E1063" s="15" t="s">
        <v>277</v>
      </c>
      <c r="F1063" s="13">
        <v>401500</v>
      </c>
      <c r="G1063" s="13">
        <v>487142.44</v>
      </c>
      <c r="H1063" s="13">
        <v>481776.24</v>
      </c>
      <c r="I1063" s="13">
        <f t="shared" si="16"/>
        <v>98.898433074318064</v>
      </c>
    </row>
    <row r="1064" spans="1:9" ht="114.75" x14ac:dyDescent="0.2">
      <c r="A1064" s="19">
        <v>1053</v>
      </c>
      <c r="B1064" s="18" t="s">
        <v>687</v>
      </c>
      <c r="C1064" s="15" t="s">
        <v>660</v>
      </c>
      <c r="D1064" s="15" t="s">
        <v>686</v>
      </c>
      <c r="E1064" s="15" t="s">
        <v>6</v>
      </c>
      <c r="F1064" s="13">
        <v>20300</v>
      </c>
      <c r="G1064" s="13">
        <v>20300</v>
      </c>
      <c r="H1064" s="13">
        <f>+H1065</f>
        <v>19938</v>
      </c>
      <c r="I1064" s="13">
        <f t="shared" si="16"/>
        <v>98.216748768472911</v>
      </c>
    </row>
    <row r="1065" spans="1:9" x14ac:dyDescent="0.2">
      <c r="A1065" s="19">
        <v>1054</v>
      </c>
      <c r="B1065" s="14" t="s">
        <v>276</v>
      </c>
      <c r="C1065" s="15" t="s">
        <v>660</v>
      </c>
      <c r="D1065" s="15" t="s">
        <v>686</v>
      </c>
      <c r="E1065" s="15" t="s">
        <v>275</v>
      </c>
      <c r="F1065" s="13">
        <v>20300</v>
      </c>
      <c r="G1065" s="13">
        <v>20300</v>
      </c>
      <c r="H1065" s="13">
        <f>+H1066</f>
        <v>19938</v>
      </c>
      <c r="I1065" s="13">
        <f t="shared" si="16"/>
        <v>98.216748768472911</v>
      </c>
    </row>
    <row r="1066" spans="1:9" x14ac:dyDescent="0.2">
      <c r="A1066" s="19">
        <v>1055</v>
      </c>
      <c r="B1066" s="14" t="s">
        <v>278</v>
      </c>
      <c r="C1066" s="15" t="s">
        <v>660</v>
      </c>
      <c r="D1066" s="15" t="s">
        <v>686</v>
      </c>
      <c r="E1066" s="15" t="s">
        <v>277</v>
      </c>
      <c r="F1066" s="13">
        <v>20300</v>
      </c>
      <c r="G1066" s="13">
        <v>20300</v>
      </c>
      <c r="H1066" s="13">
        <v>19938</v>
      </c>
      <c r="I1066" s="13">
        <f t="shared" si="16"/>
        <v>98.216748768472911</v>
      </c>
    </row>
    <row r="1067" spans="1:9" ht="127.5" x14ac:dyDescent="0.2">
      <c r="A1067" s="19">
        <v>1056</v>
      </c>
      <c r="B1067" s="18" t="s">
        <v>689</v>
      </c>
      <c r="C1067" s="15" t="s">
        <v>660</v>
      </c>
      <c r="D1067" s="15" t="s">
        <v>688</v>
      </c>
      <c r="E1067" s="15" t="s">
        <v>6</v>
      </c>
      <c r="F1067" s="13">
        <v>101500</v>
      </c>
      <c r="G1067" s="13">
        <v>109705</v>
      </c>
      <c r="H1067" s="13">
        <f>+H1068</f>
        <v>109693</v>
      </c>
      <c r="I1067" s="13">
        <f t="shared" si="16"/>
        <v>99.989061574221765</v>
      </c>
    </row>
    <row r="1068" spans="1:9" x14ac:dyDescent="0.2">
      <c r="A1068" s="19">
        <v>1057</v>
      </c>
      <c r="B1068" s="14" t="s">
        <v>276</v>
      </c>
      <c r="C1068" s="15" t="s">
        <v>660</v>
      </c>
      <c r="D1068" s="15" t="s">
        <v>688</v>
      </c>
      <c r="E1068" s="15" t="s">
        <v>275</v>
      </c>
      <c r="F1068" s="13">
        <v>101500</v>
      </c>
      <c r="G1068" s="13">
        <v>109705</v>
      </c>
      <c r="H1068" s="13">
        <f>+H1069</f>
        <v>109693</v>
      </c>
      <c r="I1068" s="13">
        <f t="shared" si="16"/>
        <v>99.989061574221765</v>
      </c>
    </row>
    <row r="1069" spans="1:9" x14ac:dyDescent="0.2">
      <c r="A1069" s="19">
        <v>1058</v>
      </c>
      <c r="B1069" s="14" t="s">
        <v>278</v>
      </c>
      <c r="C1069" s="15" t="s">
        <v>660</v>
      </c>
      <c r="D1069" s="15" t="s">
        <v>688</v>
      </c>
      <c r="E1069" s="15" t="s">
        <v>277</v>
      </c>
      <c r="F1069" s="13">
        <v>101500</v>
      </c>
      <c r="G1069" s="13">
        <v>109705</v>
      </c>
      <c r="H1069" s="13">
        <v>109693</v>
      </c>
      <c r="I1069" s="13">
        <f t="shared" si="16"/>
        <v>99.989061574221765</v>
      </c>
    </row>
    <row r="1070" spans="1:9" ht="114.75" x14ac:dyDescent="0.2">
      <c r="A1070" s="19">
        <v>1059</v>
      </c>
      <c r="B1070" s="18" t="s">
        <v>691</v>
      </c>
      <c r="C1070" s="15" t="s">
        <v>660</v>
      </c>
      <c r="D1070" s="15" t="s">
        <v>690</v>
      </c>
      <c r="E1070" s="15" t="s">
        <v>6</v>
      </c>
      <c r="F1070" s="13">
        <v>0</v>
      </c>
      <c r="G1070" s="13">
        <v>190000</v>
      </c>
      <c r="H1070" s="13">
        <f>+H1071</f>
        <v>190000</v>
      </c>
      <c r="I1070" s="13">
        <f t="shared" si="16"/>
        <v>100</v>
      </c>
    </row>
    <row r="1071" spans="1:9" x14ac:dyDescent="0.2">
      <c r="A1071" s="19">
        <v>1060</v>
      </c>
      <c r="B1071" s="14" t="s">
        <v>276</v>
      </c>
      <c r="C1071" s="15" t="s">
        <v>660</v>
      </c>
      <c r="D1071" s="15" t="s">
        <v>690</v>
      </c>
      <c r="E1071" s="15" t="s">
        <v>275</v>
      </c>
      <c r="F1071" s="13">
        <v>0</v>
      </c>
      <c r="G1071" s="13">
        <v>190000</v>
      </c>
      <c r="H1071" s="13">
        <f>+H1072</f>
        <v>190000</v>
      </c>
      <c r="I1071" s="13">
        <f t="shared" si="16"/>
        <v>100</v>
      </c>
    </row>
    <row r="1072" spans="1:9" x14ac:dyDescent="0.2">
      <c r="A1072" s="19">
        <v>1061</v>
      </c>
      <c r="B1072" s="14" t="s">
        <v>278</v>
      </c>
      <c r="C1072" s="15" t="s">
        <v>660</v>
      </c>
      <c r="D1072" s="15" t="s">
        <v>690</v>
      </c>
      <c r="E1072" s="15" t="s">
        <v>277</v>
      </c>
      <c r="F1072" s="13">
        <v>0</v>
      </c>
      <c r="G1072" s="13">
        <v>190000</v>
      </c>
      <c r="H1072" s="13">
        <v>190000</v>
      </c>
      <c r="I1072" s="13">
        <f t="shared" si="16"/>
        <v>100</v>
      </c>
    </row>
    <row r="1073" spans="1:9" ht="102" x14ac:dyDescent="0.2">
      <c r="A1073" s="19">
        <v>1062</v>
      </c>
      <c r="B1073" s="18" t="s">
        <v>693</v>
      </c>
      <c r="C1073" s="15" t="s">
        <v>660</v>
      </c>
      <c r="D1073" s="15" t="s">
        <v>692</v>
      </c>
      <c r="E1073" s="15" t="s">
        <v>6</v>
      </c>
      <c r="F1073" s="13">
        <v>685000</v>
      </c>
      <c r="G1073" s="13">
        <v>685000</v>
      </c>
      <c r="H1073" s="13">
        <f>+H1074</f>
        <v>685000</v>
      </c>
      <c r="I1073" s="13">
        <f t="shared" si="16"/>
        <v>100</v>
      </c>
    </row>
    <row r="1074" spans="1:9" x14ac:dyDescent="0.2">
      <c r="A1074" s="19">
        <v>1063</v>
      </c>
      <c r="B1074" s="14" t="s">
        <v>276</v>
      </c>
      <c r="C1074" s="15" t="s">
        <v>660</v>
      </c>
      <c r="D1074" s="15" t="s">
        <v>692</v>
      </c>
      <c r="E1074" s="15" t="s">
        <v>275</v>
      </c>
      <c r="F1074" s="13">
        <v>685000</v>
      </c>
      <c r="G1074" s="13">
        <v>685000</v>
      </c>
      <c r="H1074" s="13">
        <f>+H1075</f>
        <v>685000</v>
      </c>
      <c r="I1074" s="13">
        <f t="shared" si="16"/>
        <v>100</v>
      </c>
    </row>
    <row r="1075" spans="1:9" ht="25.5" x14ac:dyDescent="0.2">
      <c r="A1075" s="19">
        <v>1064</v>
      </c>
      <c r="B1075" s="14" t="s">
        <v>695</v>
      </c>
      <c r="C1075" s="15" t="s">
        <v>660</v>
      </c>
      <c r="D1075" s="15" t="s">
        <v>692</v>
      </c>
      <c r="E1075" s="15" t="s">
        <v>694</v>
      </c>
      <c r="F1075" s="13">
        <v>685000</v>
      </c>
      <c r="G1075" s="13">
        <v>685000</v>
      </c>
      <c r="H1075" s="13">
        <v>685000</v>
      </c>
      <c r="I1075" s="13">
        <f t="shared" si="16"/>
        <v>100</v>
      </c>
    </row>
    <row r="1076" spans="1:9" ht="63.75" x14ac:dyDescent="0.2">
      <c r="A1076" s="19">
        <v>1065</v>
      </c>
      <c r="B1076" s="14" t="s">
        <v>697</v>
      </c>
      <c r="C1076" s="15" t="s">
        <v>660</v>
      </c>
      <c r="D1076" s="15" t="s">
        <v>696</v>
      </c>
      <c r="E1076" s="15" t="s">
        <v>6</v>
      </c>
      <c r="F1076" s="13">
        <v>535400</v>
      </c>
      <c r="G1076" s="13">
        <v>535400</v>
      </c>
      <c r="H1076" s="13">
        <f>+H1077</f>
        <v>535400</v>
      </c>
      <c r="I1076" s="13">
        <f t="shared" si="16"/>
        <v>100</v>
      </c>
    </row>
    <row r="1077" spans="1:9" x14ac:dyDescent="0.2">
      <c r="A1077" s="19">
        <v>1066</v>
      </c>
      <c r="B1077" s="14" t="s">
        <v>276</v>
      </c>
      <c r="C1077" s="15" t="s">
        <v>660</v>
      </c>
      <c r="D1077" s="15" t="s">
        <v>696</v>
      </c>
      <c r="E1077" s="15" t="s">
        <v>275</v>
      </c>
      <c r="F1077" s="13">
        <v>535400</v>
      </c>
      <c r="G1077" s="13">
        <v>535400</v>
      </c>
      <c r="H1077" s="13">
        <f>+H1078</f>
        <v>535400</v>
      </c>
      <c r="I1077" s="13">
        <f t="shared" si="16"/>
        <v>100</v>
      </c>
    </row>
    <row r="1078" spans="1:9" x14ac:dyDescent="0.2">
      <c r="A1078" s="19">
        <v>1067</v>
      </c>
      <c r="B1078" s="14" t="s">
        <v>278</v>
      </c>
      <c r="C1078" s="15" t="s">
        <v>660</v>
      </c>
      <c r="D1078" s="15" t="s">
        <v>696</v>
      </c>
      <c r="E1078" s="15" t="s">
        <v>277</v>
      </c>
      <c r="F1078" s="13">
        <v>535400</v>
      </c>
      <c r="G1078" s="13">
        <v>535400</v>
      </c>
      <c r="H1078" s="13">
        <v>535400</v>
      </c>
      <c r="I1078" s="13">
        <f t="shared" si="16"/>
        <v>100</v>
      </c>
    </row>
    <row r="1079" spans="1:9" ht="63.75" x14ac:dyDescent="0.2">
      <c r="A1079" s="19">
        <v>1068</v>
      </c>
      <c r="B1079" s="14" t="s">
        <v>699</v>
      </c>
      <c r="C1079" s="15" t="s">
        <v>660</v>
      </c>
      <c r="D1079" s="15" t="s">
        <v>698</v>
      </c>
      <c r="E1079" s="15" t="s">
        <v>6</v>
      </c>
      <c r="F1079" s="13">
        <v>369100</v>
      </c>
      <c r="G1079" s="13">
        <v>419412.56</v>
      </c>
      <c r="H1079" s="13">
        <f>+H1080</f>
        <v>419412.56</v>
      </c>
      <c r="I1079" s="13">
        <f t="shared" si="16"/>
        <v>100</v>
      </c>
    </row>
    <row r="1080" spans="1:9" x14ac:dyDescent="0.2">
      <c r="A1080" s="19">
        <v>1069</v>
      </c>
      <c r="B1080" s="14" t="s">
        <v>276</v>
      </c>
      <c r="C1080" s="15" t="s">
        <v>660</v>
      </c>
      <c r="D1080" s="15" t="s">
        <v>698</v>
      </c>
      <c r="E1080" s="15" t="s">
        <v>275</v>
      </c>
      <c r="F1080" s="13">
        <v>369100</v>
      </c>
      <c r="G1080" s="13">
        <v>419412.56</v>
      </c>
      <c r="H1080" s="13">
        <f>+H1081</f>
        <v>419412.56</v>
      </c>
      <c r="I1080" s="13">
        <f t="shared" si="16"/>
        <v>100</v>
      </c>
    </row>
    <row r="1081" spans="1:9" x14ac:dyDescent="0.2">
      <c r="A1081" s="19">
        <v>1070</v>
      </c>
      <c r="B1081" s="14" t="s">
        <v>278</v>
      </c>
      <c r="C1081" s="15" t="s">
        <v>660</v>
      </c>
      <c r="D1081" s="15" t="s">
        <v>698</v>
      </c>
      <c r="E1081" s="15" t="s">
        <v>277</v>
      </c>
      <c r="F1081" s="13">
        <v>369100</v>
      </c>
      <c r="G1081" s="13">
        <v>419412.56</v>
      </c>
      <c r="H1081" s="13">
        <v>419412.56</v>
      </c>
      <c r="I1081" s="13">
        <f t="shared" si="16"/>
        <v>100</v>
      </c>
    </row>
    <row r="1082" spans="1:9" ht="63.75" x14ac:dyDescent="0.2">
      <c r="A1082" s="19">
        <v>1071</v>
      </c>
      <c r="B1082" s="14" t="s">
        <v>701</v>
      </c>
      <c r="C1082" s="15" t="s">
        <v>660</v>
      </c>
      <c r="D1082" s="15" t="s">
        <v>700</v>
      </c>
      <c r="E1082" s="15" t="s">
        <v>6</v>
      </c>
      <c r="F1082" s="13">
        <v>29860000</v>
      </c>
      <c r="G1082" s="13">
        <v>38136353</v>
      </c>
      <c r="H1082" s="13">
        <f>+H1083+H1085</f>
        <v>33277983.270000003</v>
      </c>
      <c r="I1082" s="13">
        <f t="shared" si="16"/>
        <v>87.260528740123632</v>
      </c>
    </row>
    <row r="1083" spans="1:9" ht="25.5" x14ac:dyDescent="0.2">
      <c r="A1083" s="19">
        <v>1072</v>
      </c>
      <c r="B1083" s="14" t="s">
        <v>30</v>
      </c>
      <c r="C1083" s="15" t="s">
        <v>660</v>
      </c>
      <c r="D1083" s="15" t="s">
        <v>700</v>
      </c>
      <c r="E1083" s="15" t="s">
        <v>29</v>
      </c>
      <c r="F1083" s="13">
        <v>0</v>
      </c>
      <c r="G1083" s="13">
        <v>250374</v>
      </c>
      <c r="H1083" s="13">
        <f>+H1084</f>
        <v>205460.42</v>
      </c>
      <c r="I1083" s="13">
        <f t="shared" si="16"/>
        <v>82.061404139407458</v>
      </c>
    </row>
    <row r="1084" spans="1:9" ht="25.5" x14ac:dyDescent="0.2">
      <c r="A1084" s="19">
        <v>1073</v>
      </c>
      <c r="B1084" s="14" t="s">
        <v>32</v>
      </c>
      <c r="C1084" s="15" t="s">
        <v>660</v>
      </c>
      <c r="D1084" s="15" t="s">
        <v>700</v>
      </c>
      <c r="E1084" s="15" t="s">
        <v>31</v>
      </c>
      <c r="F1084" s="13">
        <v>0</v>
      </c>
      <c r="G1084" s="13">
        <v>250374</v>
      </c>
      <c r="H1084" s="13">
        <v>205460.42</v>
      </c>
      <c r="I1084" s="13">
        <f t="shared" si="16"/>
        <v>82.061404139407458</v>
      </c>
    </row>
    <row r="1085" spans="1:9" x14ac:dyDescent="0.2">
      <c r="A1085" s="19">
        <v>1074</v>
      </c>
      <c r="B1085" s="14" t="s">
        <v>276</v>
      </c>
      <c r="C1085" s="15" t="s">
        <v>660</v>
      </c>
      <c r="D1085" s="15" t="s">
        <v>700</v>
      </c>
      <c r="E1085" s="15" t="s">
        <v>275</v>
      </c>
      <c r="F1085" s="13">
        <v>29860000</v>
      </c>
      <c r="G1085" s="13">
        <v>37885979</v>
      </c>
      <c r="H1085" s="13">
        <f>+H1086</f>
        <v>33072522.850000001</v>
      </c>
      <c r="I1085" s="13">
        <f t="shared" si="16"/>
        <v>87.294887773653684</v>
      </c>
    </row>
    <row r="1086" spans="1:9" x14ac:dyDescent="0.2">
      <c r="A1086" s="19">
        <v>1075</v>
      </c>
      <c r="B1086" s="14" t="s">
        <v>278</v>
      </c>
      <c r="C1086" s="15" t="s">
        <v>660</v>
      </c>
      <c r="D1086" s="15" t="s">
        <v>700</v>
      </c>
      <c r="E1086" s="15" t="s">
        <v>277</v>
      </c>
      <c r="F1086" s="13">
        <v>29860000</v>
      </c>
      <c r="G1086" s="13">
        <v>37885979</v>
      </c>
      <c r="H1086" s="13">
        <v>33072522.850000001</v>
      </c>
      <c r="I1086" s="13">
        <f t="shared" si="16"/>
        <v>87.294887773653684</v>
      </c>
    </row>
    <row r="1087" spans="1:9" ht="76.5" x14ac:dyDescent="0.2">
      <c r="A1087" s="19">
        <v>1076</v>
      </c>
      <c r="B1087" s="18" t="s">
        <v>703</v>
      </c>
      <c r="C1087" s="15" t="s">
        <v>660</v>
      </c>
      <c r="D1087" s="15" t="s">
        <v>702</v>
      </c>
      <c r="E1087" s="15" t="s">
        <v>6</v>
      </c>
      <c r="F1087" s="13">
        <v>14500</v>
      </c>
      <c r="G1087" s="13">
        <v>14500</v>
      </c>
      <c r="H1087" s="13">
        <f>+H1088</f>
        <v>8771.9</v>
      </c>
      <c r="I1087" s="13">
        <f t="shared" si="16"/>
        <v>60.495862068965508</v>
      </c>
    </row>
    <row r="1088" spans="1:9" x14ac:dyDescent="0.2">
      <c r="A1088" s="19">
        <v>1077</v>
      </c>
      <c r="B1088" s="14" t="s">
        <v>276</v>
      </c>
      <c r="C1088" s="15" t="s">
        <v>660</v>
      </c>
      <c r="D1088" s="15" t="s">
        <v>702</v>
      </c>
      <c r="E1088" s="15" t="s">
        <v>275</v>
      </c>
      <c r="F1088" s="13">
        <v>14500</v>
      </c>
      <c r="G1088" s="13">
        <v>14500</v>
      </c>
      <c r="H1088" s="13">
        <f>+H1089</f>
        <v>8771.9</v>
      </c>
      <c r="I1088" s="13">
        <f t="shared" si="16"/>
        <v>60.495862068965508</v>
      </c>
    </row>
    <row r="1089" spans="1:9" x14ac:dyDescent="0.2">
      <c r="A1089" s="19">
        <v>1078</v>
      </c>
      <c r="B1089" s="14" t="s">
        <v>278</v>
      </c>
      <c r="C1089" s="15" t="s">
        <v>660</v>
      </c>
      <c r="D1089" s="15" t="s">
        <v>702</v>
      </c>
      <c r="E1089" s="15" t="s">
        <v>277</v>
      </c>
      <c r="F1089" s="13">
        <v>14500</v>
      </c>
      <c r="G1089" s="13">
        <v>14500</v>
      </c>
      <c r="H1089" s="13">
        <v>8771.9</v>
      </c>
      <c r="I1089" s="13">
        <f t="shared" si="16"/>
        <v>60.495862068965508</v>
      </c>
    </row>
    <row r="1090" spans="1:9" ht="25.5" x14ac:dyDescent="0.2">
      <c r="A1090" s="19">
        <v>1079</v>
      </c>
      <c r="B1090" s="14" t="s">
        <v>705</v>
      </c>
      <c r="C1090" s="15" t="s">
        <v>660</v>
      </c>
      <c r="D1090" s="15" t="s">
        <v>704</v>
      </c>
      <c r="E1090" s="15" t="s">
        <v>6</v>
      </c>
      <c r="F1090" s="13">
        <v>36195300</v>
      </c>
      <c r="G1090" s="13">
        <v>51947610.350000001</v>
      </c>
      <c r="H1090" s="13">
        <f>+H1091+H1094+H1097+H1100+H1103+H1106+H1109+H1112+H1115</f>
        <v>49965014.109999999</v>
      </c>
      <c r="I1090" s="13">
        <f t="shared" si="16"/>
        <v>96.183469794583146</v>
      </c>
    </row>
    <row r="1091" spans="1:9" ht="63.75" x14ac:dyDescent="0.2">
      <c r="A1091" s="19">
        <v>1080</v>
      </c>
      <c r="B1091" s="14" t="s">
        <v>707</v>
      </c>
      <c r="C1091" s="15" t="s">
        <v>660</v>
      </c>
      <c r="D1091" s="15" t="s">
        <v>706</v>
      </c>
      <c r="E1091" s="15" t="s">
        <v>6</v>
      </c>
      <c r="F1091" s="13">
        <v>10113200</v>
      </c>
      <c r="G1091" s="13">
        <v>10294900</v>
      </c>
      <c r="H1091" s="13">
        <f>+H1092</f>
        <v>10283912</v>
      </c>
      <c r="I1091" s="13">
        <f t="shared" si="16"/>
        <v>99.893267540238369</v>
      </c>
    </row>
    <row r="1092" spans="1:9" x14ac:dyDescent="0.2">
      <c r="A1092" s="19">
        <v>1081</v>
      </c>
      <c r="B1092" s="14" t="s">
        <v>276</v>
      </c>
      <c r="C1092" s="15" t="s">
        <v>660</v>
      </c>
      <c r="D1092" s="15" t="s">
        <v>706</v>
      </c>
      <c r="E1092" s="15" t="s">
        <v>275</v>
      </c>
      <c r="F1092" s="13">
        <v>10113200</v>
      </c>
      <c r="G1092" s="13">
        <v>10294900</v>
      </c>
      <c r="H1092" s="13">
        <f>+H1093</f>
        <v>10283912</v>
      </c>
      <c r="I1092" s="13">
        <f t="shared" si="16"/>
        <v>99.893267540238369</v>
      </c>
    </row>
    <row r="1093" spans="1:9" x14ac:dyDescent="0.2">
      <c r="A1093" s="19">
        <v>1082</v>
      </c>
      <c r="B1093" s="14" t="s">
        <v>278</v>
      </c>
      <c r="C1093" s="15" t="s">
        <v>660</v>
      </c>
      <c r="D1093" s="15" t="s">
        <v>706</v>
      </c>
      <c r="E1093" s="15" t="s">
        <v>277</v>
      </c>
      <c r="F1093" s="13">
        <v>10113200</v>
      </c>
      <c r="G1093" s="13">
        <v>10294900</v>
      </c>
      <c r="H1093" s="13">
        <v>10283912</v>
      </c>
      <c r="I1093" s="13">
        <f t="shared" si="16"/>
        <v>99.893267540238369</v>
      </c>
    </row>
    <row r="1094" spans="1:9" ht="76.5" x14ac:dyDescent="0.2">
      <c r="A1094" s="19">
        <v>1083</v>
      </c>
      <c r="B1094" s="18" t="s">
        <v>709</v>
      </c>
      <c r="C1094" s="15" t="s">
        <v>660</v>
      </c>
      <c r="D1094" s="15" t="s">
        <v>708</v>
      </c>
      <c r="E1094" s="15" t="s">
        <v>6</v>
      </c>
      <c r="F1094" s="13">
        <v>861300</v>
      </c>
      <c r="G1094" s="13">
        <v>953680</v>
      </c>
      <c r="H1094" s="13">
        <f>+H1095</f>
        <v>947608.93</v>
      </c>
      <c r="I1094" s="13">
        <f t="shared" si="16"/>
        <v>99.363405964264757</v>
      </c>
    </row>
    <row r="1095" spans="1:9" x14ac:dyDescent="0.2">
      <c r="A1095" s="19">
        <v>1084</v>
      </c>
      <c r="B1095" s="14" t="s">
        <v>276</v>
      </c>
      <c r="C1095" s="15" t="s">
        <v>660</v>
      </c>
      <c r="D1095" s="15" t="s">
        <v>708</v>
      </c>
      <c r="E1095" s="15" t="s">
        <v>275</v>
      </c>
      <c r="F1095" s="13">
        <v>861300</v>
      </c>
      <c r="G1095" s="13">
        <v>953680</v>
      </c>
      <c r="H1095" s="13">
        <f>+H1096</f>
        <v>947608.93</v>
      </c>
      <c r="I1095" s="13">
        <f t="shared" si="16"/>
        <v>99.363405964264757</v>
      </c>
    </row>
    <row r="1096" spans="1:9" x14ac:dyDescent="0.2">
      <c r="A1096" s="19">
        <v>1085</v>
      </c>
      <c r="B1096" s="14" t="s">
        <v>278</v>
      </c>
      <c r="C1096" s="15" t="s">
        <v>660</v>
      </c>
      <c r="D1096" s="15" t="s">
        <v>708</v>
      </c>
      <c r="E1096" s="15" t="s">
        <v>277</v>
      </c>
      <c r="F1096" s="13">
        <v>861300</v>
      </c>
      <c r="G1096" s="13">
        <v>953680</v>
      </c>
      <c r="H1096" s="13">
        <v>947608.93</v>
      </c>
      <c r="I1096" s="13">
        <f t="shared" si="16"/>
        <v>99.363405964264757</v>
      </c>
    </row>
    <row r="1097" spans="1:9" ht="89.25" x14ac:dyDescent="0.2">
      <c r="A1097" s="19">
        <v>1086</v>
      </c>
      <c r="B1097" s="18" t="s">
        <v>711</v>
      </c>
      <c r="C1097" s="15" t="s">
        <v>660</v>
      </c>
      <c r="D1097" s="15" t="s">
        <v>710</v>
      </c>
      <c r="E1097" s="15" t="s">
        <v>6</v>
      </c>
      <c r="F1097" s="13">
        <v>648100</v>
      </c>
      <c r="G1097" s="13">
        <v>380100</v>
      </c>
      <c r="H1097" s="13">
        <f>+H1098</f>
        <v>379984.58</v>
      </c>
      <c r="I1097" s="13">
        <f t="shared" si="16"/>
        <v>99.969634306761378</v>
      </c>
    </row>
    <row r="1098" spans="1:9" x14ac:dyDescent="0.2">
      <c r="A1098" s="19">
        <v>1087</v>
      </c>
      <c r="B1098" s="14" t="s">
        <v>276</v>
      </c>
      <c r="C1098" s="15" t="s">
        <v>660</v>
      </c>
      <c r="D1098" s="15" t="s">
        <v>710</v>
      </c>
      <c r="E1098" s="15" t="s">
        <v>275</v>
      </c>
      <c r="F1098" s="13">
        <v>648100</v>
      </c>
      <c r="G1098" s="13">
        <v>380100</v>
      </c>
      <c r="H1098" s="13">
        <f>+H1099</f>
        <v>379984.58</v>
      </c>
      <c r="I1098" s="13">
        <f t="shared" si="16"/>
        <v>99.969634306761378</v>
      </c>
    </row>
    <row r="1099" spans="1:9" x14ac:dyDescent="0.2">
      <c r="A1099" s="19">
        <v>1088</v>
      </c>
      <c r="B1099" s="14" t="s">
        <v>278</v>
      </c>
      <c r="C1099" s="15" t="s">
        <v>660</v>
      </c>
      <c r="D1099" s="15" t="s">
        <v>710</v>
      </c>
      <c r="E1099" s="15" t="s">
        <v>277</v>
      </c>
      <c r="F1099" s="13">
        <v>648100</v>
      </c>
      <c r="G1099" s="13">
        <v>380100</v>
      </c>
      <c r="H1099" s="13">
        <v>379984.58</v>
      </c>
      <c r="I1099" s="13">
        <f t="shared" si="16"/>
        <v>99.969634306761378</v>
      </c>
    </row>
    <row r="1100" spans="1:9" ht="127.5" x14ac:dyDescent="0.2">
      <c r="A1100" s="19">
        <v>1089</v>
      </c>
      <c r="B1100" s="18" t="s">
        <v>713</v>
      </c>
      <c r="C1100" s="15" t="s">
        <v>660</v>
      </c>
      <c r="D1100" s="15" t="s">
        <v>712</v>
      </c>
      <c r="E1100" s="15" t="s">
        <v>6</v>
      </c>
      <c r="F1100" s="13">
        <v>55100</v>
      </c>
      <c r="G1100" s="13">
        <v>47300</v>
      </c>
      <c r="H1100" s="13">
        <f>+H1101</f>
        <v>34390</v>
      </c>
      <c r="I1100" s="13">
        <f t="shared" si="16"/>
        <v>72.706131078224104</v>
      </c>
    </row>
    <row r="1101" spans="1:9" x14ac:dyDescent="0.2">
      <c r="A1101" s="19">
        <v>1090</v>
      </c>
      <c r="B1101" s="14" t="s">
        <v>276</v>
      </c>
      <c r="C1101" s="15" t="s">
        <v>660</v>
      </c>
      <c r="D1101" s="15" t="s">
        <v>712</v>
      </c>
      <c r="E1101" s="15" t="s">
        <v>275</v>
      </c>
      <c r="F1101" s="13">
        <v>55100</v>
      </c>
      <c r="G1101" s="13">
        <v>47300</v>
      </c>
      <c r="H1101" s="13">
        <f>+H1102</f>
        <v>34390</v>
      </c>
      <c r="I1101" s="13">
        <f t="shared" ref="I1101:I1164" si="17">+H1101/G1101*100</f>
        <v>72.706131078224104</v>
      </c>
    </row>
    <row r="1102" spans="1:9" x14ac:dyDescent="0.2">
      <c r="A1102" s="19">
        <v>1091</v>
      </c>
      <c r="B1102" s="14" t="s">
        <v>278</v>
      </c>
      <c r="C1102" s="15" t="s">
        <v>660</v>
      </c>
      <c r="D1102" s="15" t="s">
        <v>712</v>
      </c>
      <c r="E1102" s="15" t="s">
        <v>277</v>
      </c>
      <c r="F1102" s="13">
        <v>55100</v>
      </c>
      <c r="G1102" s="13">
        <v>47300</v>
      </c>
      <c r="H1102" s="13">
        <v>34390</v>
      </c>
      <c r="I1102" s="13">
        <f t="shared" si="17"/>
        <v>72.706131078224104</v>
      </c>
    </row>
    <row r="1103" spans="1:9" ht="89.25" x14ac:dyDescent="0.2">
      <c r="A1103" s="19">
        <v>1092</v>
      </c>
      <c r="B1103" s="18" t="s">
        <v>715</v>
      </c>
      <c r="C1103" s="15" t="s">
        <v>660</v>
      </c>
      <c r="D1103" s="15" t="s">
        <v>714</v>
      </c>
      <c r="E1103" s="15" t="s">
        <v>6</v>
      </c>
      <c r="F1103" s="13">
        <v>176800</v>
      </c>
      <c r="G1103" s="13">
        <v>228421.4</v>
      </c>
      <c r="H1103" s="13">
        <f>+H1104</f>
        <v>228421.4</v>
      </c>
      <c r="I1103" s="13">
        <f t="shared" si="17"/>
        <v>100</v>
      </c>
    </row>
    <row r="1104" spans="1:9" x14ac:dyDescent="0.2">
      <c r="A1104" s="19">
        <v>1093</v>
      </c>
      <c r="B1104" s="14" t="s">
        <v>276</v>
      </c>
      <c r="C1104" s="15" t="s">
        <v>660</v>
      </c>
      <c r="D1104" s="15" t="s">
        <v>714</v>
      </c>
      <c r="E1104" s="15" t="s">
        <v>275</v>
      </c>
      <c r="F1104" s="13">
        <v>176800</v>
      </c>
      <c r="G1104" s="13">
        <v>228421.4</v>
      </c>
      <c r="H1104" s="13">
        <f>+H1105</f>
        <v>228421.4</v>
      </c>
      <c r="I1104" s="13">
        <f t="shared" si="17"/>
        <v>100</v>
      </c>
    </row>
    <row r="1105" spans="1:9" x14ac:dyDescent="0.2">
      <c r="A1105" s="19">
        <v>1094</v>
      </c>
      <c r="B1105" s="14" t="s">
        <v>278</v>
      </c>
      <c r="C1105" s="15" t="s">
        <v>660</v>
      </c>
      <c r="D1105" s="15" t="s">
        <v>714</v>
      </c>
      <c r="E1105" s="15" t="s">
        <v>277</v>
      </c>
      <c r="F1105" s="13">
        <v>176800</v>
      </c>
      <c r="G1105" s="13">
        <v>228421.4</v>
      </c>
      <c r="H1105" s="13">
        <v>228421.4</v>
      </c>
      <c r="I1105" s="13">
        <f t="shared" si="17"/>
        <v>100</v>
      </c>
    </row>
    <row r="1106" spans="1:9" ht="102" x14ac:dyDescent="0.2">
      <c r="A1106" s="19">
        <v>1095</v>
      </c>
      <c r="B1106" s="18" t="s">
        <v>717</v>
      </c>
      <c r="C1106" s="15" t="s">
        <v>660</v>
      </c>
      <c r="D1106" s="15" t="s">
        <v>716</v>
      </c>
      <c r="E1106" s="15" t="s">
        <v>6</v>
      </c>
      <c r="F1106" s="13">
        <v>149200</v>
      </c>
      <c r="G1106" s="13">
        <v>268500</v>
      </c>
      <c r="H1106" s="13">
        <f>+H1107</f>
        <v>238810.65</v>
      </c>
      <c r="I1106" s="13">
        <f t="shared" si="17"/>
        <v>88.942513966480448</v>
      </c>
    </row>
    <row r="1107" spans="1:9" x14ac:dyDescent="0.2">
      <c r="A1107" s="19">
        <v>1096</v>
      </c>
      <c r="B1107" s="14" t="s">
        <v>276</v>
      </c>
      <c r="C1107" s="15" t="s">
        <v>660</v>
      </c>
      <c r="D1107" s="15" t="s">
        <v>716</v>
      </c>
      <c r="E1107" s="15" t="s">
        <v>275</v>
      </c>
      <c r="F1107" s="13">
        <v>149200</v>
      </c>
      <c r="G1107" s="13">
        <v>268500</v>
      </c>
      <c r="H1107" s="13">
        <f>+H1108</f>
        <v>238810.65</v>
      </c>
      <c r="I1107" s="13">
        <f t="shared" si="17"/>
        <v>88.942513966480448</v>
      </c>
    </row>
    <row r="1108" spans="1:9" x14ac:dyDescent="0.2">
      <c r="A1108" s="19">
        <v>1097</v>
      </c>
      <c r="B1108" s="14" t="s">
        <v>278</v>
      </c>
      <c r="C1108" s="15" t="s">
        <v>660</v>
      </c>
      <c r="D1108" s="15" t="s">
        <v>716</v>
      </c>
      <c r="E1108" s="15" t="s">
        <v>277</v>
      </c>
      <c r="F1108" s="13">
        <v>149200</v>
      </c>
      <c r="G1108" s="13">
        <v>268500</v>
      </c>
      <c r="H1108" s="13">
        <v>238810.65</v>
      </c>
      <c r="I1108" s="13">
        <f t="shared" si="17"/>
        <v>88.942513966480448</v>
      </c>
    </row>
    <row r="1109" spans="1:9" ht="102" x14ac:dyDescent="0.2">
      <c r="A1109" s="19">
        <v>1098</v>
      </c>
      <c r="B1109" s="18" t="s">
        <v>719</v>
      </c>
      <c r="C1109" s="15" t="s">
        <v>660</v>
      </c>
      <c r="D1109" s="15" t="s">
        <v>718</v>
      </c>
      <c r="E1109" s="15" t="s">
        <v>6</v>
      </c>
      <c r="F1109" s="13">
        <v>0</v>
      </c>
      <c r="G1109" s="13">
        <v>9445.7999999999993</v>
      </c>
      <c r="H1109" s="13">
        <f>+H1110</f>
        <v>8248.25</v>
      </c>
      <c r="I1109" s="13">
        <f t="shared" si="17"/>
        <v>87.321878506849615</v>
      </c>
    </row>
    <row r="1110" spans="1:9" x14ac:dyDescent="0.2">
      <c r="A1110" s="19">
        <v>1099</v>
      </c>
      <c r="B1110" s="14" t="s">
        <v>276</v>
      </c>
      <c r="C1110" s="15" t="s">
        <v>660</v>
      </c>
      <c r="D1110" s="15" t="s">
        <v>718</v>
      </c>
      <c r="E1110" s="15" t="s">
        <v>275</v>
      </c>
      <c r="F1110" s="13">
        <v>0</v>
      </c>
      <c r="G1110" s="13">
        <v>9445.7999999999993</v>
      </c>
      <c r="H1110" s="13">
        <f>+H1111</f>
        <v>8248.25</v>
      </c>
      <c r="I1110" s="13">
        <f t="shared" si="17"/>
        <v>87.321878506849615</v>
      </c>
    </row>
    <row r="1111" spans="1:9" x14ac:dyDescent="0.2">
      <c r="A1111" s="19">
        <v>1100</v>
      </c>
      <c r="B1111" s="14" t="s">
        <v>278</v>
      </c>
      <c r="C1111" s="15" t="s">
        <v>660</v>
      </c>
      <c r="D1111" s="15" t="s">
        <v>718</v>
      </c>
      <c r="E1111" s="15" t="s">
        <v>277</v>
      </c>
      <c r="F1111" s="13">
        <v>0</v>
      </c>
      <c r="G1111" s="13">
        <v>9445.7999999999993</v>
      </c>
      <c r="H1111" s="13">
        <v>8248.25</v>
      </c>
      <c r="I1111" s="13">
        <f t="shared" si="17"/>
        <v>87.321878506849615</v>
      </c>
    </row>
    <row r="1112" spans="1:9" ht="114.75" x14ac:dyDescent="0.2">
      <c r="A1112" s="19">
        <v>1101</v>
      </c>
      <c r="B1112" s="18" t="s">
        <v>721</v>
      </c>
      <c r="C1112" s="15" t="s">
        <v>660</v>
      </c>
      <c r="D1112" s="15" t="s">
        <v>720</v>
      </c>
      <c r="E1112" s="15" t="s">
        <v>6</v>
      </c>
      <c r="F1112" s="13">
        <v>97800</v>
      </c>
      <c r="G1112" s="13">
        <v>8000</v>
      </c>
      <c r="H1112" s="13">
        <f>+H1113</f>
        <v>2638.3</v>
      </c>
      <c r="I1112" s="13">
        <f t="shared" si="17"/>
        <v>32.978749999999998</v>
      </c>
    </row>
    <row r="1113" spans="1:9" x14ac:dyDescent="0.2">
      <c r="A1113" s="19">
        <v>1102</v>
      </c>
      <c r="B1113" s="14" t="s">
        <v>276</v>
      </c>
      <c r="C1113" s="15" t="s">
        <v>660</v>
      </c>
      <c r="D1113" s="15" t="s">
        <v>720</v>
      </c>
      <c r="E1113" s="15" t="s">
        <v>275</v>
      </c>
      <c r="F1113" s="13">
        <v>97800</v>
      </c>
      <c r="G1113" s="13">
        <v>8000</v>
      </c>
      <c r="H1113" s="13">
        <f>+H1114</f>
        <v>2638.3</v>
      </c>
      <c r="I1113" s="13">
        <f t="shared" si="17"/>
        <v>32.978749999999998</v>
      </c>
    </row>
    <row r="1114" spans="1:9" x14ac:dyDescent="0.2">
      <c r="A1114" s="19">
        <v>1103</v>
      </c>
      <c r="B1114" s="14" t="s">
        <v>278</v>
      </c>
      <c r="C1114" s="15" t="s">
        <v>660</v>
      </c>
      <c r="D1114" s="15" t="s">
        <v>720</v>
      </c>
      <c r="E1114" s="15" t="s">
        <v>277</v>
      </c>
      <c r="F1114" s="13">
        <v>97800</v>
      </c>
      <c r="G1114" s="13">
        <v>8000</v>
      </c>
      <c r="H1114" s="13">
        <v>2638.3</v>
      </c>
      <c r="I1114" s="13">
        <f t="shared" si="17"/>
        <v>32.978749999999998</v>
      </c>
    </row>
    <row r="1115" spans="1:9" ht="140.25" x14ac:dyDescent="0.2">
      <c r="A1115" s="19">
        <v>1104</v>
      </c>
      <c r="B1115" s="18" t="s">
        <v>723</v>
      </c>
      <c r="C1115" s="15" t="s">
        <v>660</v>
      </c>
      <c r="D1115" s="15" t="s">
        <v>722</v>
      </c>
      <c r="E1115" s="15" t="s">
        <v>6</v>
      </c>
      <c r="F1115" s="13">
        <v>24093800</v>
      </c>
      <c r="G1115" s="13">
        <v>39757263.149999999</v>
      </c>
      <c r="H1115" s="13">
        <f>+H1116</f>
        <v>37841000</v>
      </c>
      <c r="I1115" s="13">
        <f t="shared" si="17"/>
        <v>95.180092898321149</v>
      </c>
    </row>
    <row r="1116" spans="1:9" x14ac:dyDescent="0.2">
      <c r="A1116" s="19">
        <v>1105</v>
      </c>
      <c r="B1116" s="14" t="s">
        <v>276</v>
      </c>
      <c r="C1116" s="15" t="s">
        <v>660</v>
      </c>
      <c r="D1116" s="15" t="s">
        <v>722</v>
      </c>
      <c r="E1116" s="15" t="s">
        <v>275</v>
      </c>
      <c r="F1116" s="13">
        <v>24093800</v>
      </c>
      <c r="G1116" s="13">
        <v>39757263.149999999</v>
      </c>
      <c r="H1116" s="13">
        <f>+H1117</f>
        <v>37841000</v>
      </c>
      <c r="I1116" s="13">
        <f t="shared" si="17"/>
        <v>95.180092898321149</v>
      </c>
    </row>
    <row r="1117" spans="1:9" x14ac:dyDescent="0.2">
      <c r="A1117" s="19">
        <v>1106</v>
      </c>
      <c r="B1117" s="14" t="s">
        <v>278</v>
      </c>
      <c r="C1117" s="15" t="s">
        <v>660</v>
      </c>
      <c r="D1117" s="15" t="s">
        <v>722</v>
      </c>
      <c r="E1117" s="15" t="s">
        <v>277</v>
      </c>
      <c r="F1117" s="13">
        <v>24093800</v>
      </c>
      <c r="G1117" s="13">
        <v>39757263.149999999</v>
      </c>
      <c r="H1117" s="13">
        <v>37841000</v>
      </c>
      <c r="I1117" s="13">
        <f t="shared" si="17"/>
        <v>95.180092898321149</v>
      </c>
    </row>
    <row r="1118" spans="1:9" ht="63.75" x14ac:dyDescent="0.2">
      <c r="A1118" s="19">
        <v>1107</v>
      </c>
      <c r="B1118" s="14" t="s">
        <v>80</v>
      </c>
      <c r="C1118" s="15" t="s">
        <v>660</v>
      </c>
      <c r="D1118" s="15" t="s">
        <v>79</v>
      </c>
      <c r="E1118" s="15" t="s">
        <v>6</v>
      </c>
      <c r="F1118" s="13">
        <v>0</v>
      </c>
      <c r="G1118" s="13">
        <v>28826.87</v>
      </c>
      <c r="H1118" s="13">
        <f>+H1119</f>
        <v>28826.87</v>
      </c>
      <c r="I1118" s="13">
        <f t="shared" si="17"/>
        <v>100</v>
      </c>
    </row>
    <row r="1119" spans="1:9" ht="38.25" x14ac:dyDescent="0.2">
      <c r="A1119" s="19">
        <v>1108</v>
      </c>
      <c r="B1119" s="14" t="s">
        <v>82</v>
      </c>
      <c r="C1119" s="15" t="s">
        <v>660</v>
      </c>
      <c r="D1119" s="15" t="s">
        <v>81</v>
      </c>
      <c r="E1119" s="15" t="s">
        <v>6</v>
      </c>
      <c r="F1119" s="13">
        <v>0</v>
      </c>
      <c r="G1119" s="13">
        <v>28826.87</v>
      </c>
      <c r="H1119" s="13">
        <f>+H1120</f>
        <v>28826.87</v>
      </c>
      <c r="I1119" s="13">
        <f t="shared" si="17"/>
        <v>100</v>
      </c>
    </row>
    <row r="1120" spans="1:9" ht="89.25" x14ac:dyDescent="0.2">
      <c r="A1120" s="19">
        <v>1109</v>
      </c>
      <c r="B1120" s="18" t="s">
        <v>725</v>
      </c>
      <c r="C1120" s="15" t="s">
        <v>660</v>
      </c>
      <c r="D1120" s="15" t="s">
        <v>724</v>
      </c>
      <c r="E1120" s="15" t="s">
        <v>6</v>
      </c>
      <c r="F1120" s="13">
        <v>0</v>
      </c>
      <c r="G1120" s="13">
        <v>28826.87</v>
      </c>
      <c r="H1120" s="13">
        <f>+H1121+H1123</f>
        <v>28826.87</v>
      </c>
      <c r="I1120" s="13">
        <f t="shared" si="17"/>
        <v>100</v>
      </c>
    </row>
    <row r="1121" spans="1:9" ht="25.5" x14ac:dyDescent="0.2">
      <c r="A1121" s="19">
        <v>1110</v>
      </c>
      <c r="B1121" s="14" t="s">
        <v>30</v>
      </c>
      <c r="C1121" s="15" t="s">
        <v>660</v>
      </c>
      <c r="D1121" s="15" t="s">
        <v>724</v>
      </c>
      <c r="E1121" s="15" t="s">
        <v>29</v>
      </c>
      <c r="F1121" s="13">
        <v>0</v>
      </c>
      <c r="G1121" s="13">
        <v>285.42</v>
      </c>
      <c r="H1121" s="13">
        <f>+H1122</f>
        <v>285.42</v>
      </c>
      <c r="I1121" s="13">
        <f t="shared" si="17"/>
        <v>100</v>
      </c>
    </row>
    <row r="1122" spans="1:9" ht="25.5" x14ac:dyDescent="0.2">
      <c r="A1122" s="19">
        <v>1111</v>
      </c>
      <c r="B1122" s="14" t="s">
        <v>32</v>
      </c>
      <c r="C1122" s="15" t="s">
        <v>660</v>
      </c>
      <c r="D1122" s="15" t="s">
        <v>724</v>
      </c>
      <c r="E1122" s="15" t="s">
        <v>31</v>
      </c>
      <c r="F1122" s="13">
        <v>0</v>
      </c>
      <c r="G1122" s="13">
        <v>285.42</v>
      </c>
      <c r="H1122" s="13">
        <v>285.42</v>
      </c>
      <c r="I1122" s="13">
        <f t="shared" si="17"/>
        <v>100</v>
      </c>
    </row>
    <row r="1123" spans="1:9" x14ac:dyDescent="0.2">
      <c r="A1123" s="19">
        <v>1112</v>
      </c>
      <c r="B1123" s="14" t="s">
        <v>276</v>
      </c>
      <c r="C1123" s="15" t="s">
        <v>660</v>
      </c>
      <c r="D1123" s="15" t="s">
        <v>724</v>
      </c>
      <c r="E1123" s="15" t="s">
        <v>275</v>
      </c>
      <c r="F1123" s="13">
        <v>0</v>
      </c>
      <c r="G1123" s="13">
        <v>28541.45</v>
      </c>
      <c r="H1123" s="13">
        <f>+H1124</f>
        <v>28541.45</v>
      </c>
      <c r="I1123" s="13">
        <f t="shared" si="17"/>
        <v>100</v>
      </c>
    </row>
    <row r="1124" spans="1:9" x14ac:dyDescent="0.2">
      <c r="A1124" s="19">
        <v>1113</v>
      </c>
      <c r="B1124" s="14" t="s">
        <v>278</v>
      </c>
      <c r="C1124" s="15" t="s">
        <v>660</v>
      </c>
      <c r="D1124" s="15" t="s">
        <v>724</v>
      </c>
      <c r="E1124" s="15" t="s">
        <v>277</v>
      </c>
      <c r="F1124" s="13">
        <v>0</v>
      </c>
      <c r="G1124" s="13">
        <v>28541.45</v>
      </c>
      <c r="H1124" s="13">
        <v>28541.45</v>
      </c>
      <c r="I1124" s="13">
        <f t="shared" si="17"/>
        <v>100</v>
      </c>
    </row>
    <row r="1125" spans="1:9" ht="25.5" x14ac:dyDescent="0.2">
      <c r="A1125" s="19">
        <v>1114</v>
      </c>
      <c r="B1125" s="14" t="s">
        <v>512</v>
      </c>
      <c r="C1125" s="15" t="s">
        <v>660</v>
      </c>
      <c r="D1125" s="15" t="s">
        <v>511</v>
      </c>
      <c r="E1125" s="15" t="s">
        <v>6</v>
      </c>
      <c r="F1125" s="13">
        <v>500000</v>
      </c>
      <c r="G1125" s="13">
        <v>1397022.76</v>
      </c>
      <c r="H1125" s="13">
        <f>+H1126</f>
        <v>1084429.08</v>
      </c>
      <c r="I1125" s="13">
        <f t="shared" si="17"/>
        <v>77.624295827506785</v>
      </c>
    </row>
    <row r="1126" spans="1:9" ht="25.5" x14ac:dyDescent="0.2">
      <c r="A1126" s="19">
        <v>1115</v>
      </c>
      <c r="B1126" s="14" t="s">
        <v>727</v>
      </c>
      <c r="C1126" s="15" t="s">
        <v>660</v>
      </c>
      <c r="D1126" s="15" t="s">
        <v>726</v>
      </c>
      <c r="E1126" s="15" t="s">
        <v>6</v>
      </c>
      <c r="F1126" s="13">
        <v>500000</v>
      </c>
      <c r="G1126" s="13">
        <v>1397022.76</v>
      </c>
      <c r="H1126" s="13">
        <f>+H1127+H1130+H1133</f>
        <v>1084429.08</v>
      </c>
      <c r="I1126" s="13">
        <f t="shared" si="17"/>
        <v>77.624295827506785</v>
      </c>
    </row>
    <row r="1127" spans="1:9" ht="89.25" x14ac:dyDescent="0.2">
      <c r="A1127" s="19">
        <v>1116</v>
      </c>
      <c r="B1127" s="18" t="s">
        <v>729</v>
      </c>
      <c r="C1127" s="15" t="s">
        <v>660</v>
      </c>
      <c r="D1127" s="15" t="s">
        <v>728</v>
      </c>
      <c r="E1127" s="15" t="s">
        <v>6</v>
      </c>
      <c r="F1127" s="13">
        <v>0</v>
      </c>
      <c r="G1127" s="13">
        <v>172875.75</v>
      </c>
      <c r="H1127" s="13">
        <f>+H1128</f>
        <v>172875.75</v>
      </c>
      <c r="I1127" s="13">
        <f t="shared" si="17"/>
        <v>100</v>
      </c>
    </row>
    <row r="1128" spans="1:9" x14ac:dyDescent="0.2">
      <c r="A1128" s="19">
        <v>1117</v>
      </c>
      <c r="B1128" s="14" t="s">
        <v>276</v>
      </c>
      <c r="C1128" s="15" t="s">
        <v>660</v>
      </c>
      <c r="D1128" s="15" t="s">
        <v>728</v>
      </c>
      <c r="E1128" s="15" t="s">
        <v>275</v>
      </c>
      <c r="F1128" s="13">
        <v>0</v>
      </c>
      <c r="G1128" s="13">
        <v>172875.75</v>
      </c>
      <c r="H1128" s="13">
        <f>+H1129</f>
        <v>172875.75</v>
      </c>
      <c r="I1128" s="13">
        <f t="shared" si="17"/>
        <v>100</v>
      </c>
    </row>
    <row r="1129" spans="1:9" ht="25.5" x14ac:dyDescent="0.2">
      <c r="A1129" s="19">
        <v>1118</v>
      </c>
      <c r="B1129" s="14" t="s">
        <v>695</v>
      </c>
      <c r="C1129" s="15" t="s">
        <v>660</v>
      </c>
      <c r="D1129" s="15" t="s">
        <v>728</v>
      </c>
      <c r="E1129" s="15" t="s">
        <v>694</v>
      </c>
      <c r="F1129" s="13">
        <v>0</v>
      </c>
      <c r="G1129" s="13">
        <v>172875.75</v>
      </c>
      <c r="H1129" s="13">
        <v>172875.75</v>
      </c>
      <c r="I1129" s="13">
        <f t="shared" si="17"/>
        <v>100</v>
      </c>
    </row>
    <row r="1130" spans="1:9" ht="63.75" x14ac:dyDescent="0.2">
      <c r="A1130" s="19">
        <v>1119</v>
      </c>
      <c r="B1130" s="14" t="s">
        <v>731</v>
      </c>
      <c r="C1130" s="15" t="s">
        <v>660</v>
      </c>
      <c r="D1130" s="15" t="s">
        <v>730</v>
      </c>
      <c r="E1130" s="15" t="s">
        <v>6</v>
      </c>
      <c r="F1130" s="13">
        <v>0</v>
      </c>
      <c r="G1130" s="13">
        <v>724147.01</v>
      </c>
      <c r="H1130" s="13">
        <f>+H1131</f>
        <v>724147.01</v>
      </c>
      <c r="I1130" s="13">
        <f t="shared" si="17"/>
        <v>100</v>
      </c>
    </row>
    <row r="1131" spans="1:9" x14ac:dyDescent="0.2">
      <c r="A1131" s="19">
        <v>1120</v>
      </c>
      <c r="B1131" s="14" t="s">
        <v>276</v>
      </c>
      <c r="C1131" s="15" t="s">
        <v>660</v>
      </c>
      <c r="D1131" s="15" t="s">
        <v>730</v>
      </c>
      <c r="E1131" s="15" t="s">
        <v>275</v>
      </c>
      <c r="F1131" s="13">
        <v>0</v>
      </c>
      <c r="G1131" s="13">
        <v>724147.01</v>
      </c>
      <c r="H1131" s="13">
        <f>+H1132</f>
        <v>724147.01</v>
      </c>
      <c r="I1131" s="13">
        <f t="shared" si="17"/>
        <v>100</v>
      </c>
    </row>
    <row r="1132" spans="1:9" ht="25.5" x14ac:dyDescent="0.2">
      <c r="A1132" s="19">
        <v>1121</v>
      </c>
      <c r="B1132" s="14" t="s">
        <v>695</v>
      </c>
      <c r="C1132" s="15" t="s">
        <v>660</v>
      </c>
      <c r="D1132" s="15" t="s">
        <v>730</v>
      </c>
      <c r="E1132" s="15" t="s">
        <v>694</v>
      </c>
      <c r="F1132" s="13">
        <v>0</v>
      </c>
      <c r="G1132" s="13">
        <v>724147.01</v>
      </c>
      <c r="H1132" s="13">
        <v>724147.01</v>
      </c>
      <c r="I1132" s="13">
        <f t="shared" si="17"/>
        <v>100</v>
      </c>
    </row>
    <row r="1133" spans="1:9" ht="51" x14ac:dyDescent="0.2">
      <c r="A1133" s="19">
        <v>1122</v>
      </c>
      <c r="B1133" s="14" t="s">
        <v>733</v>
      </c>
      <c r="C1133" s="15" t="s">
        <v>660</v>
      </c>
      <c r="D1133" s="15" t="s">
        <v>732</v>
      </c>
      <c r="E1133" s="15" t="s">
        <v>6</v>
      </c>
      <c r="F1133" s="13">
        <v>500000</v>
      </c>
      <c r="G1133" s="13">
        <v>500000</v>
      </c>
      <c r="H1133" s="13">
        <f>+H1134</f>
        <v>187406.32</v>
      </c>
      <c r="I1133" s="13">
        <f t="shared" si="17"/>
        <v>37.481264000000003</v>
      </c>
    </row>
    <row r="1134" spans="1:9" x14ac:dyDescent="0.2">
      <c r="A1134" s="19">
        <v>1123</v>
      </c>
      <c r="B1134" s="14" t="s">
        <v>276</v>
      </c>
      <c r="C1134" s="15" t="s">
        <v>660</v>
      </c>
      <c r="D1134" s="15" t="s">
        <v>732</v>
      </c>
      <c r="E1134" s="15" t="s">
        <v>275</v>
      </c>
      <c r="F1134" s="13">
        <v>500000</v>
      </c>
      <c r="G1134" s="13">
        <v>500000</v>
      </c>
      <c r="H1134" s="13">
        <f>+H1135</f>
        <v>187406.32</v>
      </c>
      <c r="I1134" s="13">
        <f t="shared" si="17"/>
        <v>37.481264000000003</v>
      </c>
    </row>
    <row r="1135" spans="1:9" ht="25.5" x14ac:dyDescent="0.2">
      <c r="A1135" s="19">
        <v>1124</v>
      </c>
      <c r="B1135" s="14" t="s">
        <v>695</v>
      </c>
      <c r="C1135" s="15" t="s">
        <v>660</v>
      </c>
      <c r="D1135" s="15" t="s">
        <v>732</v>
      </c>
      <c r="E1135" s="15" t="s">
        <v>694</v>
      </c>
      <c r="F1135" s="13">
        <v>500000</v>
      </c>
      <c r="G1135" s="13">
        <v>500000</v>
      </c>
      <c r="H1135" s="13">
        <v>187406.32</v>
      </c>
      <c r="I1135" s="13">
        <f t="shared" si="17"/>
        <v>37.481264000000003</v>
      </c>
    </row>
    <row r="1136" spans="1:9" x14ac:dyDescent="0.2">
      <c r="A1136" s="19">
        <v>1125</v>
      </c>
      <c r="B1136" s="14" t="s">
        <v>735</v>
      </c>
      <c r="C1136" s="15" t="s">
        <v>734</v>
      </c>
      <c r="D1136" s="15" t="s">
        <v>6</v>
      </c>
      <c r="E1136" s="15" t="s">
        <v>6</v>
      </c>
      <c r="F1136" s="13">
        <v>9100400</v>
      </c>
      <c r="G1136" s="13">
        <v>4388000</v>
      </c>
      <c r="H1136" s="13">
        <f>+H1137</f>
        <v>4096689.57</v>
      </c>
      <c r="I1136" s="13">
        <f t="shared" si="17"/>
        <v>93.361202597994534</v>
      </c>
    </row>
    <row r="1137" spans="1:9" ht="38.25" x14ac:dyDescent="0.2">
      <c r="A1137" s="19">
        <v>1126</v>
      </c>
      <c r="B1137" s="14" t="s">
        <v>340</v>
      </c>
      <c r="C1137" s="15" t="s">
        <v>734</v>
      </c>
      <c r="D1137" s="15" t="s">
        <v>339</v>
      </c>
      <c r="E1137" s="15" t="s">
        <v>6</v>
      </c>
      <c r="F1137" s="13">
        <v>9100400</v>
      </c>
      <c r="G1137" s="13">
        <v>4388000</v>
      </c>
      <c r="H1137" s="13">
        <f>+H1138+H1142</f>
        <v>4096689.57</v>
      </c>
      <c r="I1137" s="13">
        <f t="shared" si="17"/>
        <v>93.361202597994534</v>
      </c>
    </row>
    <row r="1138" spans="1:9" ht="25.5" x14ac:dyDescent="0.2">
      <c r="A1138" s="19">
        <v>1127</v>
      </c>
      <c r="B1138" s="14" t="s">
        <v>342</v>
      </c>
      <c r="C1138" s="15" t="s">
        <v>734</v>
      </c>
      <c r="D1138" s="15" t="s">
        <v>341</v>
      </c>
      <c r="E1138" s="15" t="s">
        <v>6</v>
      </c>
      <c r="F1138" s="13">
        <v>4788000</v>
      </c>
      <c r="G1138" s="13">
        <v>4388000</v>
      </c>
      <c r="H1138" s="13">
        <f>+H1139</f>
        <v>4096689.57</v>
      </c>
      <c r="I1138" s="13">
        <f t="shared" si="17"/>
        <v>93.361202597994534</v>
      </c>
    </row>
    <row r="1139" spans="1:9" ht="89.25" x14ac:dyDescent="0.2">
      <c r="A1139" s="19">
        <v>1128</v>
      </c>
      <c r="B1139" s="18" t="s">
        <v>737</v>
      </c>
      <c r="C1139" s="15" t="s">
        <v>734</v>
      </c>
      <c r="D1139" s="15" t="s">
        <v>736</v>
      </c>
      <c r="E1139" s="15" t="s">
        <v>6</v>
      </c>
      <c r="F1139" s="13">
        <v>4788000</v>
      </c>
      <c r="G1139" s="13">
        <v>4388000</v>
      </c>
      <c r="H1139" s="13">
        <f>+H1140</f>
        <v>4096689.57</v>
      </c>
      <c r="I1139" s="13">
        <f t="shared" si="17"/>
        <v>93.361202597994534</v>
      </c>
    </row>
    <row r="1140" spans="1:9" x14ac:dyDescent="0.2">
      <c r="A1140" s="19">
        <v>1129</v>
      </c>
      <c r="B1140" s="14" t="s">
        <v>276</v>
      </c>
      <c r="C1140" s="15" t="s">
        <v>734</v>
      </c>
      <c r="D1140" s="15" t="s">
        <v>736</v>
      </c>
      <c r="E1140" s="15" t="s">
        <v>275</v>
      </c>
      <c r="F1140" s="13">
        <v>4788000</v>
      </c>
      <c r="G1140" s="13">
        <v>4388000</v>
      </c>
      <c r="H1140" s="13">
        <f>+H1141</f>
        <v>4096689.57</v>
      </c>
      <c r="I1140" s="13">
        <f t="shared" si="17"/>
        <v>93.361202597994534</v>
      </c>
    </row>
    <row r="1141" spans="1:9" x14ac:dyDescent="0.2">
      <c r="A1141" s="19">
        <v>1130</v>
      </c>
      <c r="B1141" s="14" t="s">
        <v>278</v>
      </c>
      <c r="C1141" s="15" t="s">
        <v>734</v>
      </c>
      <c r="D1141" s="15" t="s">
        <v>736</v>
      </c>
      <c r="E1141" s="15" t="s">
        <v>277</v>
      </c>
      <c r="F1141" s="13">
        <v>4788000</v>
      </c>
      <c r="G1141" s="13">
        <v>4388000</v>
      </c>
      <c r="H1141" s="13">
        <v>4096689.57</v>
      </c>
      <c r="I1141" s="13">
        <f t="shared" si="17"/>
        <v>93.361202597994534</v>
      </c>
    </row>
    <row r="1142" spans="1:9" ht="25.5" x14ac:dyDescent="0.2">
      <c r="A1142" s="19">
        <v>1131</v>
      </c>
      <c r="B1142" s="14" t="s">
        <v>739</v>
      </c>
      <c r="C1142" s="15" t="s">
        <v>734</v>
      </c>
      <c r="D1142" s="15" t="s">
        <v>738</v>
      </c>
      <c r="E1142" s="15" t="s">
        <v>6</v>
      </c>
      <c r="F1142" s="13">
        <v>4312400</v>
      </c>
      <c r="G1142" s="13">
        <v>0</v>
      </c>
      <c r="H1142" s="13">
        <f>+H1143+H1146+H1149</f>
        <v>0</v>
      </c>
      <c r="I1142" s="13">
        <v>0</v>
      </c>
    </row>
    <row r="1143" spans="1:9" ht="89.25" x14ac:dyDescent="0.2">
      <c r="A1143" s="19">
        <v>1132</v>
      </c>
      <c r="B1143" s="18" t="s">
        <v>741</v>
      </c>
      <c r="C1143" s="15" t="s">
        <v>734</v>
      </c>
      <c r="D1143" s="15" t="s">
        <v>740</v>
      </c>
      <c r="E1143" s="15" t="s">
        <v>6</v>
      </c>
      <c r="F1143" s="13">
        <v>1219700</v>
      </c>
      <c r="G1143" s="13">
        <v>0</v>
      </c>
      <c r="H1143" s="13">
        <f>+H1144</f>
        <v>0</v>
      </c>
      <c r="I1143" s="13">
        <v>0</v>
      </c>
    </row>
    <row r="1144" spans="1:9" ht="25.5" x14ac:dyDescent="0.2">
      <c r="A1144" s="19">
        <v>1133</v>
      </c>
      <c r="B1144" s="14" t="s">
        <v>30</v>
      </c>
      <c r="C1144" s="15" t="s">
        <v>734</v>
      </c>
      <c r="D1144" s="15" t="s">
        <v>740</v>
      </c>
      <c r="E1144" s="15" t="s">
        <v>29</v>
      </c>
      <c r="F1144" s="13">
        <v>1219700</v>
      </c>
      <c r="G1144" s="13">
        <v>0</v>
      </c>
      <c r="H1144" s="13">
        <f>+H1145</f>
        <v>0</v>
      </c>
      <c r="I1144" s="13">
        <v>0</v>
      </c>
    </row>
    <row r="1145" spans="1:9" ht="25.5" x14ac:dyDescent="0.2">
      <c r="A1145" s="19">
        <v>1134</v>
      </c>
      <c r="B1145" s="14" t="s">
        <v>32</v>
      </c>
      <c r="C1145" s="15" t="s">
        <v>734</v>
      </c>
      <c r="D1145" s="15" t="s">
        <v>740</v>
      </c>
      <c r="E1145" s="15" t="s">
        <v>31</v>
      </c>
      <c r="F1145" s="13">
        <v>1219700</v>
      </c>
      <c r="G1145" s="13">
        <v>0</v>
      </c>
      <c r="H1145" s="13">
        <v>0</v>
      </c>
      <c r="I1145" s="13">
        <v>0</v>
      </c>
    </row>
    <row r="1146" spans="1:9" ht="63.75" x14ac:dyDescent="0.2">
      <c r="A1146" s="19">
        <v>1135</v>
      </c>
      <c r="B1146" s="14" t="s">
        <v>743</v>
      </c>
      <c r="C1146" s="15" t="s">
        <v>734</v>
      </c>
      <c r="D1146" s="15" t="s">
        <v>742</v>
      </c>
      <c r="E1146" s="15" t="s">
        <v>6</v>
      </c>
      <c r="F1146" s="13">
        <v>2156200</v>
      </c>
      <c r="G1146" s="13">
        <v>0</v>
      </c>
      <c r="H1146" s="13">
        <f>+H1147</f>
        <v>0</v>
      </c>
      <c r="I1146" s="13">
        <v>0</v>
      </c>
    </row>
    <row r="1147" spans="1:9" ht="25.5" x14ac:dyDescent="0.2">
      <c r="A1147" s="19">
        <v>1136</v>
      </c>
      <c r="B1147" s="14" t="s">
        <v>30</v>
      </c>
      <c r="C1147" s="15" t="s">
        <v>734</v>
      </c>
      <c r="D1147" s="15" t="s">
        <v>742</v>
      </c>
      <c r="E1147" s="15" t="s">
        <v>29</v>
      </c>
      <c r="F1147" s="13">
        <v>2156200</v>
      </c>
      <c r="G1147" s="13">
        <v>0</v>
      </c>
      <c r="H1147" s="13">
        <f>+H1148</f>
        <v>0</v>
      </c>
      <c r="I1147" s="13">
        <v>0</v>
      </c>
    </row>
    <row r="1148" spans="1:9" ht="25.5" x14ac:dyDescent="0.2">
      <c r="A1148" s="19">
        <v>1137</v>
      </c>
      <c r="B1148" s="14" t="s">
        <v>32</v>
      </c>
      <c r="C1148" s="15" t="s">
        <v>734</v>
      </c>
      <c r="D1148" s="15" t="s">
        <v>742</v>
      </c>
      <c r="E1148" s="15" t="s">
        <v>31</v>
      </c>
      <c r="F1148" s="13">
        <v>2156200</v>
      </c>
      <c r="G1148" s="13">
        <v>0</v>
      </c>
      <c r="H1148" s="13">
        <v>0</v>
      </c>
      <c r="I1148" s="13">
        <v>0</v>
      </c>
    </row>
    <row r="1149" spans="1:9" ht="76.5" x14ac:dyDescent="0.2">
      <c r="A1149" s="19">
        <v>1138</v>
      </c>
      <c r="B1149" s="18" t="s">
        <v>745</v>
      </c>
      <c r="C1149" s="15" t="s">
        <v>734</v>
      </c>
      <c r="D1149" s="15" t="s">
        <v>744</v>
      </c>
      <c r="E1149" s="15" t="s">
        <v>6</v>
      </c>
      <c r="F1149" s="13">
        <v>936500</v>
      </c>
      <c r="G1149" s="13">
        <v>0</v>
      </c>
      <c r="H1149" s="13">
        <f>+H1150</f>
        <v>0</v>
      </c>
      <c r="I1149" s="13">
        <v>0</v>
      </c>
    </row>
    <row r="1150" spans="1:9" ht="25.5" x14ac:dyDescent="0.2">
      <c r="A1150" s="19">
        <v>1139</v>
      </c>
      <c r="B1150" s="14" t="s">
        <v>30</v>
      </c>
      <c r="C1150" s="15" t="s">
        <v>734</v>
      </c>
      <c r="D1150" s="15" t="s">
        <v>744</v>
      </c>
      <c r="E1150" s="15" t="s">
        <v>29</v>
      </c>
      <c r="F1150" s="13">
        <v>936500</v>
      </c>
      <c r="G1150" s="13">
        <v>0</v>
      </c>
      <c r="H1150" s="13">
        <f>+H1151</f>
        <v>0</v>
      </c>
      <c r="I1150" s="13">
        <v>0</v>
      </c>
    </row>
    <row r="1151" spans="1:9" ht="25.5" x14ac:dyDescent="0.2">
      <c r="A1151" s="19">
        <v>1140</v>
      </c>
      <c r="B1151" s="14" t="s">
        <v>32</v>
      </c>
      <c r="C1151" s="15" t="s">
        <v>734</v>
      </c>
      <c r="D1151" s="15" t="s">
        <v>744</v>
      </c>
      <c r="E1151" s="15" t="s">
        <v>31</v>
      </c>
      <c r="F1151" s="13">
        <v>936500</v>
      </c>
      <c r="G1151" s="13">
        <v>0</v>
      </c>
      <c r="H1151" s="13">
        <v>0</v>
      </c>
      <c r="I1151" s="13">
        <v>0</v>
      </c>
    </row>
    <row r="1152" spans="1:9" x14ac:dyDescent="0.2">
      <c r="A1152" s="19">
        <v>1141</v>
      </c>
      <c r="B1152" s="14" t="s">
        <v>747</v>
      </c>
      <c r="C1152" s="15" t="s">
        <v>746</v>
      </c>
      <c r="D1152" s="15" t="s">
        <v>6</v>
      </c>
      <c r="E1152" s="15" t="s">
        <v>6</v>
      </c>
      <c r="F1152" s="13">
        <v>17189100</v>
      </c>
      <c r="G1152" s="13">
        <v>17030700</v>
      </c>
      <c r="H1152" s="13">
        <f>+H1153</f>
        <v>17011154.700000003</v>
      </c>
      <c r="I1152" s="13">
        <f t="shared" si="17"/>
        <v>99.885234899328879</v>
      </c>
    </row>
    <row r="1153" spans="1:9" ht="38.25" x14ac:dyDescent="0.2">
      <c r="A1153" s="19">
        <v>1142</v>
      </c>
      <c r="B1153" s="14" t="s">
        <v>496</v>
      </c>
      <c r="C1153" s="15" t="s">
        <v>746</v>
      </c>
      <c r="D1153" s="15" t="s">
        <v>495</v>
      </c>
      <c r="E1153" s="15" t="s">
        <v>6</v>
      </c>
      <c r="F1153" s="13">
        <v>17189100</v>
      </c>
      <c r="G1153" s="13">
        <v>17030700</v>
      </c>
      <c r="H1153" s="13">
        <f>+H1154</f>
        <v>17011154.700000003</v>
      </c>
      <c r="I1153" s="13">
        <f t="shared" si="17"/>
        <v>99.885234899328879</v>
      </c>
    </row>
    <row r="1154" spans="1:9" ht="25.5" x14ac:dyDescent="0.2">
      <c r="A1154" s="19">
        <v>1143</v>
      </c>
      <c r="B1154" s="14" t="s">
        <v>498</v>
      </c>
      <c r="C1154" s="15" t="s">
        <v>746</v>
      </c>
      <c r="D1154" s="15" t="s">
        <v>497</v>
      </c>
      <c r="E1154" s="15" t="s">
        <v>6</v>
      </c>
      <c r="F1154" s="13">
        <v>17189100</v>
      </c>
      <c r="G1154" s="13">
        <v>17030700</v>
      </c>
      <c r="H1154" s="13">
        <f>+H1155</f>
        <v>17011154.700000003</v>
      </c>
      <c r="I1154" s="13">
        <f t="shared" si="17"/>
        <v>99.885234899328879</v>
      </c>
    </row>
    <row r="1155" spans="1:9" ht="153" x14ac:dyDescent="0.2">
      <c r="A1155" s="19">
        <v>1144</v>
      </c>
      <c r="B1155" s="18" t="s">
        <v>749</v>
      </c>
      <c r="C1155" s="15" t="s">
        <v>746</v>
      </c>
      <c r="D1155" s="15" t="s">
        <v>748</v>
      </c>
      <c r="E1155" s="15" t="s">
        <v>6</v>
      </c>
      <c r="F1155" s="13">
        <v>17189100</v>
      </c>
      <c r="G1155" s="13">
        <v>17030700</v>
      </c>
      <c r="H1155" s="13">
        <f>+H1156+H1158+H1160</f>
        <v>17011154.700000003</v>
      </c>
      <c r="I1155" s="13">
        <f t="shared" si="17"/>
        <v>99.885234899328879</v>
      </c>
    </row>
    <row r="1156" spans="1:9" ht="63.75" x14ac:dyDescent="0.2">
      <c r="A1156" s="19">
        <v>1145</v>
      </c>
      <c r="B1156" s="14" t="s">
        <v>18</v>
      </c>
      <c r="C1156" s="15" t="s">
        <v>746</v>
      </c>
      <c r="D1156" s="15" t="s">
        <v>748</v>
      </c>
      <c r="E1156" s="15" t="s">
        <v>17</v>
      </c>
      <c r="F1156" s="13">
        <v>14456990</v>
      </c>
      <c r="G1156" s="13">
        <v>14327057.529999999</v>
      </c>
      <c r="H1156" s="13">
        <f>+H1157</f>
        <v>14307512.23</v>
      </c>
      <c r="I1156" s="13">
        <f t="shared" si="17"/>
        <v>99.863577709804872</v>
      </c>
    </row>
    <row r="1157" spans="1:9" ht="25.5" x14ac:dyDescent="0.2">
      <c r="A1157" s="19">
        <v>1146</v>
      </c>
      <c r="B1157" s="14" t="s">
        <v>20</v>
      </c>
      <c r="C1157" s="15" t="s">
        <v>746</v>
      </c>
      <c r="D1157" s="15" t="s">
        <v>748</v>
      </c>
      <c r="E1157" s="15" t="s">
        <v>19</v>
      </c>
      <c r="F1157" s="13">
        <v>14456990</v>
      </c>
      <c r="G1157" s="13">
        <v>14327057.529999999</v>
      </c>
      <c r="H1157" s="13">
        <v>14307512.23</v>
      </c>
      <c r="I1157" s="13">
        <f t="shared" si="17"/>
        <v>99.863577709804872</v>
      </c>
    </row>
    <row r="1158" spans="1:9" ht="25.5" x14ac:dyDescent="0.2">
      <c r="A1158" s="19">
        <v>1147</v>
      </c>
      <c r="B1158" s="14" t="s">
        <v>30</v>
      </c>
      <c r="C1158" s="15" t="s">
        <v>746</v>
      </c>
      <c r="D1158" s="15" t="s">
        <v>748</v>
      </c>
      <c r="E1158" s="15" t="s">
        <v>29</v>
      </c>
      <c r="F1158" s="13">
        <v>2729985</v>
      </c>
      <c r="G1158" s="13">
        <v>2700652.87</v>
      </c>
      <c r="H1158" s="13">
        <f>+H1159</f>
        <v>2700652.87</v>
      </c>
      <c r="I1158" s="13">
        <f t="shared" si="17"/>
        <v>100</v>
      </c>
    </row>
    <row r="1159" spans="1:9" ht="25.5" x14ac:dyDescent="0.2">
      <c r="A1159" s="19">
        <v>1148</v>
      </c>
      <c r="B1159" s="14" t="s">
        <v>32</v>
      </c>
      <c r="C1159" s="15" t="s">
        <v>746</v>
      </c>
      <c r="D1159" s="15" t="s">
        <v>748</v>
      </c>
      <c r="E1159" s="15" t="s">
        <v>31</v>
      </c>
      <c r="F1159" s="13">
        <v>2729985</v>
      </c>
      <c r="G1159" s="13">
        <v>2700652.87</v>
      </c>
      <c r="H1159" s="13">
        <v>2700652.87</v>
      </c>
      <c r="I1159" s="13">
        <f t="shared" si="17"/>
        <v>100</v>
      </c>
    </row>
    <row r="1160" spans="1:9" x14ac:dyDescent="0.2">
      <c r="A1160" s="19">
        <v>1149</v>
      </c>
      <c r="B1160" s="14" t="s">
        <v>50</v>
      </c>
      <c r="C1160" s="15" t="s">
        <v>746</v>
      </c>
      <c r="D1160" s="15" t="s">
        <v>748</v>
      </c>
      <c r="E1160" s="15" t="s">
        <v>49</v>
      </c>
      <c r="F1160" s="13">
        <v>2125</v>
      </c>
      <c r="G1160" s="13">
        <v>2989.6</v>
      </c>
      <c r="H1160" s="13">
        <f>+H1161</f>
        <v>2989.6</v>
      </c>
      <c r="I1160" s="13">
        <f t="shared" si="17"/>
        <v>100</v>
      </c>
    </row>
    <row r="1161" spans="1:9" x14ac:dyDescent="0.2">
      <c r="A1161" s="19">
        <v>1150</v>
      </c>
      <c r="B1161" s="14" t="s">
        <v>54</v>
      </c>
      <c r="C1161" s="15" t="s">
        <v>746</v>
      </c>
      <c r="D1161" s="15" t="s">
        <v>748</v>
      </c>
      <c r="E1161" s="15" t="s">
        <v>53</v>
      </c>
      <c r="F1161" s="13">
        <v>2125</v>
      </c>
      <c r="G1161" s="13">
        <v>2989.6</v>
      </c>
      <c r="H1161" s="13">
        <v>2989.6</v>
      </c>
      <c r="I1161" s="13">
        <f t="shared" si="17"/>
        <v>100</v>
      </c>
    </row>
    <row r="1162" spans="1:9" x14ac:dyDescent="0.2">
      <c r="A1162" s="19">
        <v>1151</v>
      </c>
      <c r="B1162" s="14" t="s">
        <v>751</v>
      </c>
      <c r="C1162" s="15" t="s">
        <v>750</v>
      </c>
      <c r="D1162" s="15" t="s">
        <v>6</v>
      </c>
      <c r="E1162" s="15" t="s">
        <v>6</v>
      </c>
      <c r="F1162" s="13">
        <v>32765040.02</v>
      </c>
      <c r="G1162" s="13">
        <v>31342983.02</v>
      </c>
      <c r="H1162" s="13">
        <f>+H1163</f>
        <v>31320680.609999999</v>
      </c>
      <c r="I1162" s="13">
        <f t="shared" si="17"/>
        <v>99.928844009564216</v>
      </c>
    </row>
    <row r="1163" spans="1:9" x14ac:dyDescent="0.2">
      <c r="A1163" s="19">
        <v>1152</v>
      </c>
      <c r="B1163" s="14" t="s">
        <v>753</v>
      </c>
      <c r="C1163" s="15" t="s">
        <v>752</v>
      </c>
      <c r="D1163" s="15" t="s">
        <v>6</v>
      </c>
      <c r="E1163" s="15" t="s">
        <v>6</v>
      </c>
      <c r="F1163" s="13">
        <v>32765040.02</v>
      </c>
      <c r="G1163" s="13">
        <v>31342983.02</v>
      </c>
      <c r="H1163" s="13">
        <f>+H1164</f>
        <v>31320680.609999999</v>
      </c>
      <c r="I1163" s="13">
        <f t="shared" si="17"/>
        <v>99.928844009564216</v>
      </c>
    </row>
    <row r="1164" spans="1:9" ht="38.25" x14ac:dyDescent="0.2">
      <c r="A1164" s="19">
        <v>1153</v>
      </c>
      <c r="B1164" s="14" t="s">
        <v>424</v>
      </c>
      <c r="C1164" s="15" t="s">
        <v>752</v>
      </c>
      <c r="D1164" s="15" t="s">
        <v>423</v>
      </c>
      <c r="E1164" s="15" t="s">
        <v>6</v>
      </c>
      <c r="F1164" s="13">
        <v>32765040.02</v>
      </c>
      <c r="G1164" s="13">
        <v>31342983.02</v>
      </c>
      <c r="H1164" s="13">
        <f>+H1165</f>
        <v>31320680.609999999</v>
      </c>
      <c r="I1164" s="13">
        <f t="shared" si="17"/>
        <v>99.928844009564216</v>
      </c>
    </row>
    <row r="1165" spans="1:9" ht="25.5" x14ac:dyDescent="0.2">
      <c r="A1165" s="19">
        <v>1154</v>
      </c>
      <c r="B1165" s="14" t="s">
        <v>755</v>
      </c>
      <c r="C1165" s="15" t="s">
        <v>752</v>
      </c>
      <c r="D1165" s="15" t="s">
        <v>754</v>
      </c>
      <c r="E1165" s="15" t="s">
        <v>6</v>
      </c>
      <c r="F1165" s="13">
        <v>32765040.02</v>
      </c>
      <c r="G1165" s="13">
        <v>31342983.02</v>
      </c>
      <c r="H1165" s="13">
        <f>+H1166+H1169</f>
        <v>31320680.609999999</v>
      </c>
      <c r="I1165" s="13">
        <f t="shared" ref="I1165:I1179" si="18">+H1165/G1165*100</f>
        <v>99.928844009564216</v>
      </c>
    </row>
    <row r="1166" spans="1:9" ht="63.75" x14ac:dyDescent="0.2">
      <c r="A1166" s="19">
        <v>1155</v>
      </c>
      <c r="B1166" s="14" t="s">
        <v>757</v>
      </c>
      <c r="C1166" s="15" t="s">
        <v>752</v>
      </c>
      <c r="D1166" s="15" t="s">
        <v>756</v>
      </c>
      <c r="E1166" s="15" t="s">
        <v>6</v>
      </c>
      <c r="F1166" s="13">
        <v>32465040.02</v>
      </c>
      <c r="G1166" s="13">
        <v>31042983.02</v>
      </c>
      <c r="H1166" s="13">
        <f>+H1167</f>
        <v>31020680.609999999</v>
      </c>
      <c r="I1166" s="13">
        <f t="shared" si="18"/>
        <v>99.928156356669618</v>
      </c>
    </row>
    <row r="1167" spans="1:9" ht="38.25" x14ac:dyDescent="0.2">
      <c r="A1167" s="19">
        <v>1156</v>
      </c>
      <c r="B1167" s="14" t="s">
        <v>310</v>
      </c>
      <c r="C1167" s="15" t="s">
        <v>752</v>
      </c>
      <c r="D1167" s="15" t="s">
        <v>756</v>
      </c>
      <c r="E1167" s="15" t="s">
        <v>309</v>
      </c>
      <c r="F1167" s="13">
        <v>32465040.02</v>
      </c>
      <c r="G1167" s="13">
        <v>31042983.02</v>
      </c>
      <c r="H1167" s="13">
        <f>+H1168</f>
        <v>31020680.609999999</v>
      </c>
      <c r="I1167" s="13">
        <f t="shared" si="18"/>
        <v>99.928156356669618</v>
      </c>
    </row>
    <row r="1168" spans="1:9" x14ac:dyDescent="0.2">
      <c r="A1168" s="19">
        <v>1157</v>
      </c>
      <c r="B1168" s="14" t="s">
        <v>312</v>
      </c>
      <c r="C1168" s="15" t="s">
        <v>752</v>
      </c>
      <c r="D1168" s="15" t="s">
        <v>756</v>
      </c>
      <c r="E1168" s="15" t="s">
        <v>311</v>
      </c>
      <c r="F1168" s="13">
        <v>32465040.02</v>
      </c>
      <c r="G1168" s="13">
        <v>31042983.02</v>
      </c>
      <c r="H1168" s="13">
        <v>31020680.609999999</v>
      </c>
      <c r="I1168" s="13">
        <f t="shared" si="18"/>
        <v>99.928156356669618</v>
      </c>
    </row>
    <row r="1169" spans="1:9" ht="51" x14ac:dyDescent="0.2">
      <c r="A1169" s="19">
        <v>1158</v>
      </c>
      <c r="B1169" s="14" t="s">
        <v>759</v>
      </c>
      <c r="C1169" s="15" t="s">
        <v>752</v>
      </c>
      <c r="D1169" s="15" t="s">
        <v>758</v>
      </c>
      <c r="E1169" s="15" t="s">
        <v>6</v>
      </c>
      <c r="F1169" s="13">
        <v>300000</v>
      </c>
      <c r="G1169" s="13">
        <v>300000</v>
      </c>
      <c r="H1169" s="13">
        <f>+H1170</f>
        <v>300000</v>
      </c>
      <c r="I1169" s="13">
        <f t="shared" si="18"/>
        <v>100</v>
      </c>
    </row>
    <row r="1170" spans="1:9" ht="38.25" x14ac:dyDescent="0.2">
      <c r="A1170" s="19">
        <v>1159</v>
      </c>
      <c r="B1170" s="14" t="s">
        <v>310</v>
      </c>
      <c r="C1170" s="15" t="s">
        <v>752</v>
      </c>
      <c r="D1170" s="15" t="s">
        <v>758</v>
      </c>
      <c r="E1170" s="15" t="s">
        <v>309</v>
      </c>
      <c r="F1170" s="13">
        <v>300000</v>
      </c>
      <c r="G1170" s="13">
        <v>300000</v>
      </c>
      <c r="H1170" s="13">
        <f>+H1171</f>
        <v>300000</v>
      </c>
      <c r="I1170" s="13">
        <f t="shared" si="18"/>
        <v>100</v>
      </c>
    </row>
    <row r="1171" spans="1:9" x14ac:dyDescent="0.2">
      <c r="A1171" s="19">
        <v>1160</v>
      </c>
      <c r="B1171" s="14" t="s">
        <v>312</v>
      </c>
      <c r="C1171" s="15" t="s">
        <v>752</v>
      </c>
      <c r="D1171" s="15" t="s">
        <v>758</v>
      </c>
      <c r="E1171" s="15" t="s">
        <v>311</v>
      </c>
      <c r="F1171" s="13">
        <v>300000</v>
      </c>
      <c r="G1171" s="13">
        <v>300000</v>
      </c>
      <c r="H1171" s="13">
        <v>300000</v>
      </c>
      <c r="I1171" s="13">
        <f t="shared" si="18"/>
        <v>100</v>
      </c>
    </row>
    <row r="1172" spans="1:9" ht="25.5" x14ac:dyDescent="0.2">
      <c r="A1172" s="19">
        <v>1161</v>
      </c>
      <c r="B1172" s="14" t="s">
        <v>761</v>
      </c>
      <c r="C1172" s="15" t="s">
        <v>760</v>
      </c>
      <c r="D1172" s="15" t="s">
        <v>6</v>
      </c>
      <c r="E1172" s="15" t="s">
        <v>6</v>
      </c>
      <c r="F1172" s="13">
        <v>1500000</v>
      </c>
      <c r="G1172" s="13">
        <v>0</v>
      </c>
      <c r="H1172" s="13">
        <f t="shared" ref="H1172:H1177" si="19">+H1173</f>
        <v>0</v>
      </c>
      <c r="I1172" s="13">
        <v>0</v>
      </c>
    </row>
    <row r="1173" spans="1:9" ht="25.5" x14ac:dyDescent="0.2">
      <c r="A1173" s="19">
        <v>1162</v>
      </c>
      <c r="B1173" s="14" t="s">
        <v>763</v>
      </c>
      <c r="C1173" s="15" t="s">
        <v>762</v>
      </c>
      <c r="D1173" s="15" t="s">
        <v>6</v>
      </c>
      <c r="E1173" s="15" t="s">
        <v>6</v>
      </c>
      <c r="F1173" s="13">
        <v>1500000</v>
      </c>
      <c r="G1173" s="13">
        <v>0</v>
      </c>
      <c r="H1173" s="13">
        <f t="shared" si="19"/>
        <v>0</v>
      </c>
      <c r="I1173" s="13">
        <v>0</v>
      </c>
    </row>
    <row r="1174" spans="1:9" ht="51" x14ac:dyDescent="0.2">
      <c r="A1174" s="19">
        <v>1163</v>
      </c>
      <c r="B1174" s="14" t="s">
        <v>58</v>
      </c>
      <c r="C1174" s="15" t="s">
        <v>762</v>
      </c>
      <c r="D1174" s="15" t="s">
        <v>57</v>
      </c>
      <c r="E1174" s="15" t="s">
        <v>6</v>
      </c>
      <c r="F1174" s="13">
        <v>1500000</v>
      </c>
      <c r="G1174" s="13">
        <v>0</v>
      </c>
      <c r="H1174" s="13">
        <f t="shared" si="19"/>
        <v>0</v>
      </c>
      <c r="I1174" s="13">
        <v>0</v>
      </c>
    </row>
    <row r="1175" spans="1:9" ht="25.5" x14ac:dyDescent="0.2">
      <c r="A1175" s="19">
        <v>1164</v>
      </c>
      <c r="B1175" s="14" t="s">
        <v>765</v>
      </c>
      <c r="C1175" s="15" t="s">
        <v>762</v>
      </c>
      <c r="D1175" s="15" t="s">
        <v>764</v>
      </c>
      <c r="E1175" s="15" t="s">
        <v>6</v>
      </c>
      <c r="F1175" s="13">
        <v>1500000</v>
      </c>
      <c r="G1175" s="13">
        <v>0</v>
      </c>
      <c r="H1175" s="13">
        <f t="shared" si="19"/>
        <v>0</v>
      </c>
      <c r="I1175" s="13">
        <v>0</v>
      </c>
    </row>
    <row r="1176" spans="1:9" ht="51" x14ac:dyDescent="0.2">
      <c r="A1176" s="19">
        <v>1165</v>
      </c>
      <c r="B1176" s="14" t="s">
        <v>767</v>
      </c>
      <c r="C1176" s="15" t="s">
        <v>762</v>
      </c>
      <c r="D1176" s="15" t="s">
        <v>766</v>
      </c>
      <c r="E1176" s="15" t="s">
        <v>6</v>
      </c>
      <c r="F1176" s="13">
        <v>1500000</v>
      </c>
      <c r="G1176" s="13">
        <v>0</v>
      </c>
      <c r="H1176" s="13">
        <f t="shared" si="19"/>
        <v>0</v>
      </c>
      <c r="I1176" s="13">
        <v>0</v>
      </c>
    </row>
    <row r="1177" spans="1:9" x14ac:dyDescent="0.2">
      <c r="A1177" s="19">
        <v>1166</v>
      </c>
      <c r="B1177" s="14" t="s">
        <v>769</v>
      </c>
      <c r="C1177" s="15" t="s">
        <v>762</v>
      </c>
      <c r="D1177" s="15" t="s">
        <v>766</v>
      </c>
      <c r="E1177" s="15" t="s">
        <v>768</v>
      </c>
      <c r="F1177" s="13">
        <v>1500000</v>
      </c>
      <c r="G1177" s="13">
        <v>0</v>
      </c>
      <c r="H1177" s="13">
        <f t="shared" si="19"/>
        <v>0</v>
      </c>
      <c r="I1177" s="13">
        <v>0</v>
      </c>
    </row>
    <row r="1178" spans="1:9" x14ac:dyDescent="0.2">
      <c r="A1178" s="19">
        <v>1167</v>
      </c>
      <c r="B1178" s="14" t="s">
        <v>771</v>
      </c>
      <c r="C1178" s="15" t="s">
        <v>762</v>
      </c>
      <c r="D1178" s="15" t="s">
        <v>766</v>
      </c>
      <c r="E1178" s="15" t="s">
        <v>770</v>
      </c>
      <c r="F1178" s="13">
        <v>1500000</v>
      </c>
      <c r="G1178" s="13">
        <v>0</v>
      </c>
      <c r="H1178" s="13">
        <v>0</v>
      </c>
      <c r="I1178" s="13">
        <v>0</v>
      </c>
    </row>
    <row r="1179" spans="1:9" x14ac:dyDescent="0.2">
      <c r="A1179" s="19">
        <v>1168</v>
      </c>
      <c r="B1179" s="16" t="s">
        <v>772</v>
      </c>
      <c r="C1179" s="16"/>
      <c r="D1179" s="16"/>
      <c r="E1179" s="16"/>
      <c r="F1179" s="17">
        <f>+F1172+F1162+F1001+F987+F860+F457+F322+F228+F207+F192+F12</f>
        <v>974331000</v>
      </c>
      <c r="G1179" s="17">
        <f t="shared" ref="G1179:H1179" si="20">+G1172+G1162+G1001+G987+G860+G457+G322+G228+G207+G192+G12</f>
        <v>1107484234.4899998</v>
      </c>
      <c r="H1179" s="17">
        <f t="shared" si="20"/>
        <v>1077841306.4000001</v>
      </c>
      <c r="I1179" s="21">
        <f t="shared" si="18"/>
        <v>97.32339954223815</v>
      </c>
    </row>
  </sheetData>
  <mergeCells count="17">
    <mergeCell ref="F1:I1"/>
    <mergeCell ref="F2:I2"/>
    <mergeCell ref="B8:C8"/>
    <mergeCell ref="B9:B10"/>
    <mergeCell ref="F9:F10"/>
    <mergeCell ref="G9:G10"/>
    <mergeCell ref="B6:I6"/>
    <mergeCell ref="B7:I7"/>
    <mergeCell ref="F3:I3"/>
    <mergeCell ref="F4:I4"/>
    <mergeCell ref="F5:I5"/>
    <mergeCell ref="A9:A10"/>
    <mergeCell ref="H9:H10"/>
    <mergeCell ref="I9:I10"/>
    <mergeCell ref="C9:C10"/>
    <mergeCell ref="D9:D10"/>
    <mergeCell ref="E9:E10"/>
  </mergeCells>
  <pageMargins left="0.98425196850393704" right="0.39370078740157483" top="0.39370078740157483" bottom="0.39370078740157483" header="0.19685039370078741" footer="0.19685039370078741"/>
  <pageSetup paperSize="9" scale="62" fitToHeight="0"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Роспись расходов</vt:lpstr>
      <vt:lpstr>'Роспись расходов'!BFT_Print_Titles</vt:lpstr>
      <vt:lpstr>'Роспись расходов'!Заголовки_для_печати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Дина Яхина</dc:creator>
  <cp:lastModifiedBy>tatyana</cp:lastModifiedBy>
  <cp:lastPrinted>2015-03-30T03:38:10Z</cp:lastPrinted>
  <dcterms:created xsi:type="dcterms:W3CDTF">1996-10-08T23:32:33Z</dcterms:created>
  <dcterms:modified xsi:type="dcterms:W3CDTF">2015-03-30T03:42:06Z</dcterms:modified>
</cp:coreProperties>
</file>