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E:\Мои документы\отчет об исполнении бюджета на ГорСовет\по исп-ю бюджета\2015 за 2014\2015\для депутатов\"/>
    </mc:Choice>
  </mc:AlternateContent>
  <bookViews>
    <workbookView xWindow="120" yWindow="180" windowWidth="9720" windowHeight="7260"/>
  </bookViews>
  <sheets>
    <sheet name="Роспись расходов" sheetId="12" r:id="rId1"/>
  </sheets>
  <definedNames>
    <definedName name="_xlnm._FilterDatabase" localSheetId="0" hidden="1">'Роспись расходов'!$A$10:$O$1319</definedName>
    <definedName name="BFT_Print_Titles" localSheetId="0">'Роспись расходов'!$6:$8</definedName>
    <definedName name="_xlnm.Print_Titles" localSheetId="0">'Роспись расходов'!$8:$10</definedName>
  </definedNames>
  <calcPr calcId="152511"/>
</workbook>
</file>

<file path=xl/calcChain.xml><?xml version="1.0" encoding="utf-8"?>
<calcChain xmlns="http://schemas.openxmlformats.org/spreadsheetml/2006/main">
  <c r="I186" i="12" l="1"/>
  <c r="J1020" i="12" l="1"/>
  <c r="J1025" i="12"/>
  <c r="J13" i="12"/>
  <c r="J14" i="12"/>
  <c r="J15" i="12"/>
  <c r="J16" i="12"/>
  <c r="J17" i="12"/>
  <c r="J18" i="12"/>
  <c r="J24" i="12"/>
  <c r="J25" i="12"/>
  <c r="J26" i="12"/>
  <c r="J28" i="12"/>
  <c r="J29" i="12"/>
  <c r="J38" i="12"/>
  <c r="J39" i="12"/>
  <c r="J40" i="12"/>
  <c r="J41" i="12"/>
  <c r="J42" i="12"/>
  <c r="J45" i="12"/>
  <c r="J48" i="12"/>
  <c r="J51" i="12"/>
  <c r="J52" i="12"/>
  <c r="J53" i="12"/>
  <c r="J54" i="12"/>
  <c r="J55" i="12"/>
  <c r="J56" i="12"/>
  <c r="J57" i="12"/>
  <c r="J58" i="12"/>
  <c r="J59" i="12"/>
  <c r="J60" i="12"/>
  <c r="J61" i="12"/>
  <c r="J62" i="12"/>
  <c r="J65" i="12"/>
  <c r="J68" i="12"/>
  <c r="J72" i="12"/>
  <c r="J73" i="12"/>
  <c r="J75" i="12"/>
  <c r="J78" i="12"/>
  <c r="J80" i="12"/>
  <c r="J83" i="12"/>
  <c r="J85" i="12"/>
  <c r="J92" i="12"/>
  <c r="J95" i="12"/>
  <c r="J97" i="12"/>
  <c r="J100" i="12"/>
  <c r="J101" i="12"/>
  <c r="J105" i="12"/>
  <c r="J112" i="12"/>
  <c r="J119" i="12"/>
  <c r="J125" i="12"/>
  <c r="J128" i="12"/>
  <c r="J131" i="12"/>
  <c r="J134" i="12"/>
  <c r="J137" i="12"/>
  <c r="J140" i="12"/>
  <c r="J147" i="12"/>
  <c r="J150" i="12"/>
  <c r="J154" i="12"/>
  <c r="J157" i="12"/>
  <c r="J160" i="12"/>
  <c r="J165" i="12"/>
  <c r="J168" i="12"/>
  <c r="J171" i="12"/>
  <c r="J178" i="12"/>
  <c r="J179" i="12"/>
  <c r="J180" i="12"/>
  <c r="J181" i="12"/>
  <c r="J182" i="12"/>
  <c r="J183" i="12"/>
  <c r="J184" i="12"/>
  <c r="J185" i="12"/>
  <c r="J188" i="12"/>
  <c r="J189" i="12"/>
  <c r="J190" i="12"/>
  <c r="J221" i="12"/>
  <c r="J224" i="12"/>
  <c r="J232" i="12"/>
  <c r="J233" i="12"/>
  <c r="J236" i="12"/>
  <c r="J237" i="12"/>
  <c r="J240" i="12"/>
  <c r="J243" i="12"/>
  <c r="J244" i="12"/>
  <c r="J247" i="12"/>
  <c r="J248" i="12"/>
  <c r="J251" i="12"/>
  <c r="J254" i="12"/>
  <c r="J257" i="12"/>
  <c r="J261" i="12"/>
  <c r="J264" i="12"/>
  <c r="J265" i="12"/>
  <c r="J268" i="12"/>
  <c r="J271" i="12"/>
  <c r="J274" i="12"/>
  <c r="J275" i="12"/>
  <c r="J278" i="12"/>
  <c r="J281" i="12"/>
  <c r="J287" i="12"/>
  <c r="J288" i="12"/>
  <c r="J291" i="12"/>
  <c r="J292" i="12"/>
  <c r="J295" i="12"/>
  <c r="J298" i="12"/>
  <c r="J301" i="12"/>
  <c r="J302" i="12"/>
  <c r="J305" i="12"/>
  <c r="J306" i="12"/>
  <c r="J309" i="12"/>
  <c r="J310" i="12"/>
  <c r="J313" i="12"/>
  <c r="J314" i="12"/>
  <c r="J317" i="12"/>
  <c r="J318" i="12"/>
  <c r="J321" i="12"/>
  <c r="J322" i="12"/>
  <c r="J325" i="12"/>
  <c r="J328" i="12"/>
  <c r="J329" i="12"/>
  <c r="J332" i="12"/>
  <c r="J335" i="12"/>
  <c r="J338" i="12"/>
  <c r="J339" i="12"/>
  <c r="J342" i="12"/>
  <c r="J346" i="12"/>
  <c r="J351" i="12"/>
  <c r="J352" i="12"/>
  <c r="J358" i="12"/>
  <c r="J361" i="12"/>
  <c r="J364" i="12"/>
  <c r="J367" i="12"/>
  <c r="J371" i="12"/>
  <c r="J374" i="12"/>
  <c r="J377" i="12"/>
  <c r="J380" i="12"/>
  <c r="J381" i="12"/>
  <c r="J384" i="12"/>
  <c r="J387" i="12"/>
  <c r="J390" i="12"/>
  <c r="J391" i="12"/>
  <c r="J394" i="12"/>
  <c r="J395" i="12"/>
  <c r="J398" i="12"/>
  <c r="J401" i="12"/>
  <c r="J404" i="12"/>
  <c r="J407" i="12"/>
  <c r="J410" i="12"/>
  <c r="J415" i="12"/>
  <c r="J421" i="12"/>
  <c r="J424" i="12"/>
  <c r="J428" i="12"/>
  <c r="J432" i="12"/>
  <c r="J435" i="12"/>
  <c r="J438" i="12"/>
  <c r="J440" i="12"/>
  <c r="J442" i="12"/>
  <c r="J445" i="12"/>
  <c r="J447" i="12"/>
  <c r="J450" i="12"/>
  <c r="J452" i="12"/>
  <c r="J455" i="12"/>
  <c r="J457" i="12"/>
  <c r="J460" i="12"/>
  <c r="J463" i="12"/>
  <c r="J465" i="12"/>
  <c r="J472" i="12"/>
  <c r="J478" i="12"/>
  <c r="J496" i="12"/>
  <c r="J499" i="12"/>
  <c r="J502" i="12"/>
  <c r="J504" i="12"/>
  <c r="J511" i="12"/>
  <c r="J513" i="12"/>
  <c r="J520" i="12"/>
  <c r="J522" i="12"/>
  <c r="J525" i="12"/>
  <c r="J532" i="12"/>
  <c r="J539" i="12"/>
  <c r="J545" i="12"/>
  <c r="J548" i="12"/>
  <c r="J551" i="12"/>
  <c r="J553" i="12"/>
  <c r="J561" i="12"/>
  <c r="J563" i="12"/>
  <c r="J571" i="12"/>
  <c r="J573" i="12"/>
  <c r="J579" i="12"/>
  <c r="J586" i="12"/>
  <c r="J588" i="12"/>
  <c r="J602" i="12"/>
  <c r="J610" i="12"/>
  <c r="J615" i="12"/>
  <c r="J618" i="12"/>
  <c r="J621" i="12"/>
  <c r="J624" i="12"/>
  <c r="J627" i="12"/>
  <c r="J630" i="12"/>
  <c r="J633" i="12"/>
  <c r="J636" i="12"/>
  <c r="J639" i="12"/>
  <c r="J645" i="12"/>
  <c r="J652" i="12"/>
  <c r="J655" i="12"/>
  <c r="J658" i="12"/>
  <c r="J663" i="12"/>
  <c r="J664" i="12"/>
  <c r="J669" i="12"/>
  <c r="J672" i="12"/>
  <c r="J675" i="12"/>
  <c r="J678" i="12"/>
  <c r="J681" i="12"/>
  <c r="J684" i="12"/>
  <c r="J687" i="12"/>
  <c r="J690" i="12"/>
  <c r="J694" i="12"/>
  <c r="J697" i="12"/>
  <c r="J700" i="12"/>
  <c r="J703" i="12"/>
  <c r="J706" i="12"/>
  <c r="J709" i="12"/>
  <c r="J712" i="12"/>
  <c r="J715" i="12"/>
  <c r="J718" i="12"/>
  <c r="J721" i="12"/>
  <c r="J724" i="12"/>
  <c r="J728" i="12"/>
  <c r="J731" i="12"/>
  <c r="J732" i="12"/>
  <c r="J735" i="12"/>
  <c r="J738" i="12"/>
  <c r="J739" i="12"/>
  <c r="J742" i="12"/>
  <c r="J743" i="12"/>
  <c r="J744" i="12"/>
  <c r="J745" i="12"/>
  <c r="J748" i="12"/>
  <c r="J754" i="12"/>
  <c r="J759" i="12"/>
  <c r="J761" i="12"/>
  <c r="J764" i="12"/>
  <c r="J766" i="12"/>
  <c r="J769" i="12"/>
  <c r="J772" i="12"/>
  <c r="J780" i="12"/>
  <c r="J783" i="12"/>
  <c r="J786" i="12"/>
  <c r="J789" i="12"/>
  <c r="J792" i="12"/>
  <c r="J795" i="12"/>
  <c r="J798" i="12"/>
  <c r="J801" i="12"/>
  <c r="J804" i="12"/>
  <c r="J808" i="12"/>
  <c r="J811" i="12"/>
  <c r="J814" i="12"/>
  <c r="J817" i="12"/>
  <c r="J820" i="12"/>
  <c r="J823" i="12"/>
  <c r="J826" i="12"/>
  <c r="J829" i="12"/>
  <c r="J832" i="12"/>
  <c r="J838" i="12"/>
  <c r="J842" i="12"/>
  <c r="J844" i="12"/>
  <c r="J847" i="12"/>
  <c r="J852" i="12"/>
  <c r="J855" i="12"/>
  <c r="J858" i="12"/>
  <c r="J861" i="12"/>
  <c r="J864" i="12"/>
  <c r="J867" i="12"/>
  <c r="J870" i="12"/>
  <c r="J873" i="12"/>
  <c r="J875" i="12"/>
  <c r="J878" i="12"/>
  <c r="J879" i="12"/>
  <c r="J880" i="12"/>
  <c r="J881" i="12"/>
  <c r="J884" i="12"/>
  <c r="J887" i="12"/>
  <c r="J891" i="12"/>
  <c r="J900" i="12"/>
  <c r="J907" i="12"/>
  <c r="J910" i="12"/>
  <c r="J918" i="12"/>
  <c r="J921" i="12"/>
  <c r="J923" i="12"/>
  <c r="J938" i="12"/>
  <c r="J942" i="12"/>
  <c r="J944" i="12"/>
  <c r="J949" i="12"/>
  <c r="J952" i="12"/>
  <c r="J953" i="12"/>
  <c r="J956" i="12"/>
  <c r="J963" i="12"/>
  <c r="J970" i="12"/>
  <c r="J977" i="12"/>
  <c r="J983" i="12"/>
  <c r="J988" i="12"/>
  <c r="J991" i="12"/>
  <c r="J998" i="12"/>
  <c r="J1001" i="12"/>
  <c r="J1004" i="12"/>
  <c r="J1012" i="12"/>
  <c r="J1013" i="12"/>
  <c r="J1018" i="12"/>
  <c r="J1019" i="12"/>
  <c r="J1023" i="12"/>
  <c r="J1027" i="12"/>
  <c r="J1028" i="12"/>
  <c r="J1038" i="12"/>
  <c r="J1044" i="12"/>
  <c r="J1050" i="12"/>
  <c r="J1053" i="12"/>
  <c r="J1056" i="12"/>
  <c r="J1059" i="12"/>
  <c r="J1062" i="12"/>
  <c r="J1065" i="12"/>
  <c r="J1069" i="12"/>
  <c r="J1072" i="12"/>
  <c r="J1075" i="12"/>
  <c r="J1078" i="12"/>
  <c r="J1085" i="12"/>
  <c r="J1088" i="12"/>
  <c r="J1092" i="12"/>
  <c r="J1098" i="12"/>
  <c r="J1102" i="12"/>
  <c r="J1104" i="12"/>
  <c r="J1107" i="12"/>
  <c r="J1113" i="12"/>
  <c r="J1116" i="12"/>
  <c r="J1119" i="12"/>
  <c r="J1122" i="12"/>
  <c r="J1125" i="12"/>
  <c r="J1128" i="12"/>
  <c r="J1131" i="12"/>
  <c r="J1134" i="12"/>
  <c r="J1137" i="12"/>
  <c r="J1140" i="12"/>
  <c r="J1143" i="12"/>
  <c r="J1149" i="12"/>
  <c r="J1152" i="12"/>
  <c r="J1155" i="12"/>
  <c r="J1157" i="12"/>
  <c r="J1159" i="12"/>
  <c r="J1162" i="12"/>
  <c r="J1167" i="12"/>
  <c r="J1170" i="12"/>
  <c r="J1172" i="12"/>
  <c r="J1175" i="12"/>
  <c r="J1176" i="12"/>
  <c r="J1177" i="12"/>
  <c r="J1178" i="12"/>
  <c r="J1179" i="12"/>
  <c r="J1180" i="12"/>
  <c r="J1181" i="12"/>
  <c r="J1183" i="12"/>
  <c r="J1184" i="12"/>
  <c r="J1185" i="12"/>
  <c r="J1186" i="12"/>
  <c r="J1187" i="12"/>
  <c r="J1188" i="12"/>
  <c r="J1189" i="12"/>
  <c r="J1196" i="12"/>
  <c r="J1197" i="12"/>
  <c r="J1198" i="12"/>
  <c r="J1199" i="12"/>
  <c r="J1200" i="12"/>
  <c r="J1201" i="12"/>
  <c r="J1202" i="12"/>
  <c r="J1208" i="12"/>
  <c r="J1210" i="12"/>
  <c r="J1213" i="12"/>
  <c r="J1215" i="12"/>
  <c r="J1218" i="12"/>
  <c r="J1220" i="12"/>
  <c r="J1223" i="12"/>
  <c r="J1225" i="12"/>
  <c r="J1228" i="12"/>
  <c r="J1230" i="12"/>
  <c r="J1233" i="12"/>
  <c r="J1236" i="12"/>
  <c r="J1238" i="12"/>
  <c r="J1241" i="12"/>
  <c r="J1244" i="12"/>
  <c r="J1247" i="12"/>
  <c r="J1250" i="12"/>
  <c r="J1253" i="12"/>
  <c r="J1256" i="12"/>
  <c r="J1259" i="12"/>
  <c r="J1262" i="12"/>
  <c r="J1265" i="12"/>
  <c r="J1268" i="12"/>
  <c r="J1270" i="12"/>
  <c r="J1273" i="12"/>
  <c r="J1277" i="12"/>
  <c r="J1280" i="12"/>
  <c r="J1283" i="12"/>
  <c r="J1286" i="12"/>
  <c r="J1289" i="12"/>
  <c r="J1292" i="12"/>
  <c r="J1295" i="12"/>
  <c r="J1298" i="12"/>
  <c r="J1301" i="12"/>
  <c r="J1306" i="12"/>
  <c r="J1308" i="12"/>
  <c r="J1314" i="12"/>
  <c r="J1316" i="12"/>
  <c r="J1318" i="12"/>
  <c r="H1319" i="12" l="1"/>
  <c r="G1319" i="12"/>
  <c r="I477" i="12"/>
  <c r="I471" i="12"/>
  <c r="J471" i="12" s="1"/>
  <c r="I464" i="12"/>
  <c r="J464" i="12" s="1"/>
  <c r="I462" i="12"/>
  <c r="J462" i="12" s="1"/>
  <c r="I459" i="12"/>
  <c r="I454" i="12"/>
  <c r="J454" i="12" s="1"/>
  <c r="I456" i="12"/>
  <c r="J456" i="12" s="1"/>
  <c r="I451" i="12"/>
  <c r="J451" i="12" s="1"/>
  <c r="I449" i="12"/>
  <c r="I446" i="12"/>
  <c r="J446" i="12" s="1"/>
  <c r="I444" i="12"/>
  <c r="I441" i="12"/>
  <c r="J441" i="12" s="1"/>
  <c r="I439" i="12"/>
  <c r="J439" i="12" s="1"/>
  <c r="I437" i="12"/>
  <c r="J437" i="12" s="1"/>
  <c r="I434" i="12"/>
  <c r="I431" i="12"/>
  <c r="I427" i="12"/>
  <c r="J427" i="12" s="1"/>
  <c r="I423" i="12"/>
  <c r="J423" i="12" s="1"/>
  <c r="I420" i="12"/>
  <c r="J420" i="12" s="1"/>
  <c r="I414" i="12"/>
  <c r="J414" i="12" s="1"/>
  <c r="I409" i="12"/>
  <c r="I406" i="12"/>
  <c r="I403" i="12"/>
  <c r="I400" i="12"/>
  <c r="I397" i="12"/>
  <c r="I393" i="12"/>
  <c r="I389" i="12"/>
  <c r="I386" i="12"/>
  <c r="I383" i="12"/>
  <c r="I379" i="12"/>
  <c r="I376" i="12"/>
  <c r="I373" i="12"/>
  <c r="I370" i="12"/>
  <c r="I366" i="12"/>
  <c r="I363" i="12"/>
  <c r="I360" i="12"/>
  <c r="I357" i="12"/>
  <c r="I350" i="12"/>
  <c r="I345" i="12"/>
  <c r="I341" i="12"/>
  <c r="I337" i="12"/>
  <c r="I334" i="12"/>
  <c r="I331" i="12"/>
  <c r="I327" i="12"/>
  <c r="I324" i="12"/>
  <c r="I320" i="12"/>
  <c r="I316" i="12"/>
  <c r="I312" i="12"/>
  <c r="I308" i="12"/>
  <c r="I304" i="12"/>
  <c r="I300" i="12"/>
  <c r="I297" i="12"/>
  <c r="I294" i="12"/>
  <c r="I290" i="12"/>
  <c r="I286" i="12"/>
  <c r="I280" i="12"/>
  <c r="J280" i="12" s="1"/>
  <c r="I277" i="12"/>
  <c r="J277" i="12" s="1"/>
  <c r="I273" i="12"/>
  <c r="J273" i="12" s="1"/>
  <c r="I270" i="12"/>
  <c r="J270" i="12" s="1"/>
  <c r="I267" i="12"/>
  <c r="J267" i="12" s="1"/>
  <c r="I263" i="12"/>
  <c r="J263" i="12" s="1"/>
  <c r="I260" i="12"/>
  <c r="J260" i="12" s="1"/>
  <c r="I256" i="12"/>
  <c r="J256" i="12" s="1"/>
  <c r="I253" i="12"/>
  <c r="J253" i="12" s="1"/>
  <c r="I250" i="12"/>
  <c r="J250" i="12" s="1"/>
  <c r="I246" i="12"/>
  <c r="J246" i="12" s="1"/>
  <c r="I242" i="12"/>
  <c r="I239" i="12"/>
  <c r="I413" i="12" l="1"/>
  <c r="I412" i="12" s="1"/>
  <c r="I419" i="12"/>
  <c r="J419" i="12" s="1"/>
  <c r="I422" i="12"/>
  <c r="J422" i="12" s="1"/>
  <c r="I426" i="12"/>
  <c r="J426" i="12" s="1"/>
  <c r="I470" i="12"/>
  <c r="I469" i="12" s="1"/>
  <c r="I238" i="12"/>
  <c r="J238" i="12" s="1"/>
  <c r="J239" i="12"/>
  <c r="I285" i="12"/>
  <c r="J285" i="12" s="1"/>
  <c r="J286" i="12"/>
  <c r="I293" i="12"/>
  <c r="J293" i="12" s="1"/>
  <c r="J294" i="12"/>
  <c r="I299" i="12"/>
  <c r="J299" i="12" s="1"/>
  <c r="J300" i="12"/>
  <c r="I307" i="12"/>
  <c r="J307" i="12" s="1"/>
  <c r="J308" i="12"/>
  <c r="I315" i="12"/>
  <c r="J315" i="12" s="1"/>
  <c r="J316" i="12"/>
  <c r="I323" i="12"/>
  <c r="J323" i="12" s="1"/>
  <c r="J324" i="12"/>
  <c r="I330" i="12"/>
  <c r="J330" i="12" s="1"/>
  <c r="J331" i="12"/>
  <c r="I336" i="12"/>
  <c r="J336" i="12" s="1"/>
  <c r="J337" i="12"/>
  <c r="I344" i="12"/>
  <c r="J345" i="12"/>
  <c r="I356" i="12"/>
  <c r="J356" i="12" s="1"/>
  <c r="J357" i="12"/>
  <c r="I362" i="12"/>
  <c r="J362" i="12" s="1"/>
  <c r="J363" i="12"/>
  <c r="I369" i="12"/>
  <c r="J369" i="12" s="1"/>
  <c r="J370" i="12"/>
  <c r="I375" i="12"/>
  <c r="J375" i="12" s="1"/>
  <c r="J376" i="12"/>
  <c r="I382" i="12"/>
  <c r="J382" i="12" s="1"/>
  <c r="J383" i="12"/>
  <c r="I388" i="12"/>
  <c r="J388" i="12" s="1"/>
  <c r="J389" i="12"/>
  <c r="I396" i="12"/>
  <c r="J396" i="12" s="1"/>
  <c r="J397" i="12"/>
  <c r="I402" i="12"/>
  <c r="J402" i="12" s="1"/>
  <c r="J403" i="12"/>
  <c r="I408" i="12"/>
  <c r="J408" i="12" s="1"/>
  <c r="J409" i="12"/>
  <c r="I425" i="12"/>
  <c r="J425" i="12" s="1"/>
  <c r="I433" i="12"/>
  <c r="J433" i="12" s="1"/>
  <c r="J434" i="12"/>
  <c r="I443" i="12"/>
  <c r="J443" i="12" s="1"/>
  <c r="J444" i="12"/>
  <c r="I448" i="12"/>
  <c r="J448" i="12" s="1"/>
  <c r="J449" i="12"/>
  <c r="I458" i="12"/>
  <c r="J458" i="12" s="1"/>
  <c r="J459" i="12"/>
  <c r="I241" i="12"/>
  <c r="J241" i="12" s="1"/>
  <c r="J242" i="12"/>
  <c r="I245" i="12"/>
  <c r="J245" i="12" s="1"/>
  <c r="I249" i="12"/>
  <c r="J249" i="12" s="1"/>
  <c r="I252" i="12"/>
  <c r="J252" i="12" s="1"/>
  <c r="I255" i="12"/>
  <c r="J255" i="12" s="1"/>
  <c r="I259" i="12"/>
  <c r="J259" i="12" s="1"/>
  <c r="I262" i="12"/>
  <c r="J262" i="12" s="1"/>
  <c r="I266" i="12"/>
  <c r="J266" i="12" s="1"/>
  <c r="I269" i="12"/>
  <c r="J269" i="12" s="1"/>
  <c r="I272" i="12"/>
  <c r="J272" i="12" s="1"/>
  <c r="I276" i="12"/>
  <c r="J276" i="12" s="1"/>
  <c r="I279" i="12"/>
  <c r="J279" i="12" s="1"/>
  <c r="I289" i="12"/>
  <c r="J289" i="12" s="1"/>
  <c r="J290" i="12"/>
  <c r="I296" i="12"/>
  <c r="J296" i="12" s="1"/>
  <c r="J297" i="12"/>
  <c r="I303" i="12"/>
  <c r="J303" i="12" s="1"/>
  <c r="J304" i="12"/>
  <c r="I311" i="12"/>
  <c r="J311" i="12" s="1"/>
  <c r="J312" i="12"/>
  <c r="I319" i="12"/>
  <c r="J319" i="12" s="1"/>
  <c r="J320" i="12"/>
  <c r="I326" i="12"/>
  <c r="J326" i="12" s="1"/>
  <c r="J327" i="12"/>
  <c r="I333" i="12"/>
  <c r="J333" i="12" s="1"/>
  <c r="J334" i="12"/>
  <c r="I340" i="12"/>
  <c r="J340" i="12" s="1"/>
  <c r="J341" i="12"/>
  <c r="I349" i="12"/>
  <c r="J350" i="12"/>
  <c r="I359" i="12"/>
  <c r="J359" i="12" s="1"/>
  <c r="J360" i="12"/>
  <c r="I365" i="12"/>
  <c r="J365" i="12" s="1"/>
  <c r="J366" i="12"/>
  <c r="I372" i="12"/>
  <c r="J372" i="12" s="1"/>
  <c r="J373" i="12"/>
  <c r="I378" i="12"/>
  <c r="J378" i="12" s="1"/>
  <c r="J379" i="12"/>
  <c r="I385" i="12"/>
  <c r="J385" i="12" s="1"/>
  <c r="J386" i="12"/>
  <c r="I392" i="12"/>
  <c r="J392" i="12" s="1"/>
  <c r="J393" i="12"/>
  <c r="I399" i="12"/>
  <c r="J399" i="12" s="1"/>
  <c r="J400" i="12"/>
  <c r="I405" i="12"/>
  <c r="J405" i="12" s="1"/>
  <c r="J406" i="12"/>
  <c r="I430" i="12"/>
  <c r="J430" i="12" s="1"/>
  <c r="J431" i="12"/>
  <c r="I476" i="12"/>
  <c r="J477" i="12"/>
  <c r="I436" i="12"/>
  <c r="J436" i="12" s="1"/>
  <c r="I453" i="12"/>
  <c r="J453" i="12" s="1"/>
  <c r="I461" i="12"/>
  <c r="I651" i="12"/>
  <c r="I654" i="12"/>
  <c r="I657" i="12"/>
  <c r="I662" i="12"/>
  <c r="I668" i="12"/>
  <c r="I671" i="12"/>
  <c r="I674" i="12"/>
  <c r="I677" i="12"/>
  <c r="I680" i="12"/>
  <c r="I683" i="12"/>
  <c r="I686" i="12"/>
  <c r="I689" i="12"/>
  <c r="I779" i="12"/>
  <c r="I782" i="12"/>
  <c r="I785" i="12"/>
  <c r="I788" i="12"/>
  <c r="I791" i="12"/>
  <c r="I794" i="12"/>
  <c r="I797" i="12"/>
  <c r="I800" i="12"/>
  <c r="I803" i="12"/>
  <c r="I807" i="12"/>
  <c r="J807" i="12" s="1"/>
  <c r="I810" i="12"/>
  <c r="J810" i="12" s="1"/>
  <c r="I813" i="12"/>
  <c r="J813" i="12" s="1"/>
  <c r="I816" i="12"/>
  <c r="J816" i="12" s="1"/>
  <c r="I819" i="12"/>
  <c r="J819" i="12" s="1"/>
  <c r="I822" i="12"/>
  <c r="J822" i="12" s="1"/>
  <c r="I825" i="12"/>
  <c r="J825" i="12" s="1"/>
  <c r="I828" i="12"/>
  <c r="J828" i="12" s="1"/>
  <c r="I831" i="12"/>
  <c r="J831" i="12" s="1"/>
  <c r="I837" i="12"/>
  <c r="I841" i="12"/>
  <c r="J841" i="12" s="1"/>
  <c r="I843" i="12"/>
  <c r="I846" i="12"/>
  <c r="I851" i="12"/>
  <c r="I854" i="12"/>
  <c r="I857" i="12"/>
  <c r="I860" i="12"/>
  <c r="I863" i="12"/>
  <c r="I866" i="12"/>
  <c r="I869" i="12"/>
  <c r="I872" i="12"/>
  <c r="J872" i="12" s="1"/>
  <c r="I874" i="12"/>
  <c r="J874" i="12" s="1"/>
  <c r="I877" i="12"/>
  <c r="I883" i="12"/>
  <c r="I886" i="12"/>
  <c r="I890" i="12"/>
  <c r="I899" i="12"/>
  <c r="I906" i="12"/>
  <c r="I909" i="12"/>
  <c r="J470" i="12" l="1"/>
  <c r="J413" i="12"/>
  <c r="I418" i="12"/>
  <c r="J418" i="12" s="1"/>
  <c r="I355" i="12"/>
  <c r="J355" i="12" s="1"/>
  <c r="I830" i="12"/>
  <c r="J830" i="12" s="1"/>
  <c r="I827" i="12"/>
  <c r="J827" i="12" s="1"/>
  <c r="I824" i="12"/>
  <c r="J824" i="12" s="1"/>
  <c r="I821" i="12"/>
  <c r="J821" i="12" s="1"/>
  <c r="I818" i="12"/>
  <c r="J818" i="12" s="1"/>
  <c r="I815" i="12"/>
  <c r="J815" i="12" s="1"/>
  <c r="I812" i="12"/>
  <c r="J812" i="12" s="1"/>
  <c r="I809" i="12"/>
  <c r="J809" i="12" s="1"/>
  <c r="I806" i="12"/>
  <c r="J806" i="12" s="1"/>
  <c r="I368" i="12"/>
  <c r="I354" i="12" s="1"/>
  <c r="I905" i="12"/>
  <c r="J905" i="12" s="1"/>
  <c r="J906" i="12"/>
  <c r="I889" i="12"/>
  <c r="J889" i="12" s="1"/>
  <c r="J890" i="12"/>
  <c r="I882" i="12"/>
  <c r="J882" i="12" s="1"/>
  <c r="J883" i="12"/>
  <c r="I868" i="12"/>
  <c r="J868" i="12" s="1"/>
  <c r="J869" i="12"/>
  <c r="I862" i="12"/>
  <c r="J862" i="12" s="1"/>
  <c r="J863" i="12"/>
  <c r="I856" i="12"/>
  <c r="J856" i="12" s="1"/>
  <c r="J857" i="12"/>
  <c r="I850" i="12"/>
  <c r="J850" i="12" s="1"/>
  <c r="J851" i="12"/>
  <c r="I840" i="12"/>
  <c r="J840" i="12" s="1"/>
  <c r="J843" i="12"/>
  <c r="I836" i="12"/>
  <c r="J837" i="12"/>
  <c r="I799" i="12"/>
  <c r="J799" i="12" s="1"/>
  <c r="J800" i="12"/>
  <c r="I793" i="12"/>
  <c r="J793" i="12" s="1"/>
  <c r="J794" i="12"/>
  <c r="I787" i="12"/>
  <c r="J787" i="12" s="1"/>
  <c r="J788" i="12"/>
  <c r="I781" i="12"/>
  <c r="J781" i="12" s="1"/>
  <c r="J782" i="12"/>
  <c r="I688" i="12"/>
  <c r="J688" i="12" s="1"/>
  <c r="J689" i="12"/>
  <c r="I682" i="12"/>
  <c r="J682" i="12" s="1"/>
  <c r="J683" i="12"/>
  <c r="I676" i="12"/>
  <c r="J676" i="12" s="1"/>
  <c r="J677" i="12"/>
  <c r="I670" i="12"/>
  <c r="J670" i="12" s="1"/>
  <c r="J671" i="12"/>
  <c r="I661" i="12"/>
  <c r="J662" i="12"/>
  <c r="I653" i="12"/>
  <c r="J653" i="12" s="1"/>
  <c r="J654" i="12"/>
  <c r="I429" i="12"/>
  <c r="J461" i="12"/>
  <c r="I475" i="12"/>
  <c r="J476" i="12"/>
  <c r="I348" i="12"/>
  <c r="J349" i="12"/>
  <c r="I908" i="12"/>
  <c r="J908" i="12" s="1"/>
  <c r="J909" i="12"/>
  <c r="I898" i="12"/>
  <c r="J898" i="12" s="1"/>
  <c r="J899" i="12"/>
  <c r="I885" i="12"/>
  <c r="J885" i="12" s="1"/>
  <c r="J886" i="12"/>
  <c r="I876" i="12"/>
  <c r="J876" i="12" s="1"/>
  <c r="J877" i="12"/>
  <c r="I865" i="12"/>
  <c r="J865" i="12" s="1"/>
  <c r="J866" i="12"/>
  <c r="I859" i="12"/>
  <c r="J859" i="12" s="1"/>
  <c r="J860" i="12"/>
  <c r="I853" i="12"/>
  <c r="J853" i="12" s="1"/>
  <c r="J854" i="12"/>
  <c r="I845" i="12"/>
  <c r="J845" i="12" s="1"/>
  <c r="J846" i="12"/>
  <c r="I802" i="12"/>
  <c r="J802" i="12" s="1"/>
  <c r="J803" i="12"/>
  <c r="I796" i="12"/>
  <c r="J796" i="12" s="1"/>
  <c r="J797" i="12"/>
  <c r="I790" i="12"/>
  <c r="J790" i="12" s="1"/>
  <c r="J791" i="12"/>
  <c r="I784" i="12"/>
  <c r="J784" i="12" s="1"/>
  <c r="J785" i="12"/>
  <c r="I778" i="12"/>
  <c r="J778" i="12" s="1"/>
  <c r="J779" i="12"/>
  <c r="I685" i="12"/>
  <c r="J685" i="12" s="1"/>
  <c r="J686" i="12"/>
  <c r="I679" i="12"/>
  <c r="J679" i="12" s="1"/>
  <c r="J680" i="12"/>
  <c r="I673" i="12"/>
  <c r="J673" i="12" s="1"/>
  <c r="J674" i="12"/>
  <c r="I667" i="12"/>
  <c r="J667" i="12" s="1"/>
  <c r="J668" i="12"/>
  <c r="I656" i="12"/>
  <c r="J656" i="12" s="1"/>
  <c r="J657" i="12"/>
  <c r="I650" i="12"/>
  <c r="J650" i="12" s="1"/>
  <c r="J651" i="12"/>
  <c r="I284" i="12"/>
  <c r="I468" i="12"/>
  <c r="J469" i="12"/>
  <c r="I411" i="12"/>
  <c r="J411" i="12" s="1"/>
  <c r="J412" i="12"/>
  <c r="I343" i="12"/>
  <c r="J343" i="12" s="1"/>
  <c r="J344" i="12"/>
  <c r="I871" i="12"/>
  <c r="J871" i="12" s="1"/>
  <c r="I693" i="12"/>
  <c r="I696" i="12"/>
  <c r="I699" i="12"/>
  <c r="I702" i="12"/>
  <c r="I705" i="12"/>
  <c r="I708" i="12"/>
  <c r="I711" i="12"/>
  <c r="I714" i="12"/>
  <c r="I717" i="12"/>
  <c r="I720" i="12"/>
  <c r="I723" i="12"/>
  <c r="I727" i="12"/>
  <c r="I730" i="12"/>
  <c r="I734" i="12"/>
  <c r="I737" i="12"/>
  <c r="I741" i="12"/>
  <c r="I747" i="12"/>
  <c r="I753" i="12"/>
  <c r="I758" i="12"/>
  <c r="I760" i="12"/>
  <c r="J760" i="12" s="1"/>
  <c r="I763" i="12"/>
  <c r="J763" i="12" s="1"/>
  <c r="I765" i="12"/>
  <c r="J765" i="12" s="1"/>
  <c r="I768" i="12"/>
  <c r="I771" i="12"/>
  <c r="I644" i="12"/>
  <c r="J644" i="12" s="1"/>
  <c r="I609" i="12"/>
  <c r="I614" i="12"/>
  <c r="I617" i="12"/>
  <c r="I620" i="12"/>
  <c r="I623" i="12"/>
  <c r="I626" i="12"/>
  <c r="I629" i="12"/>
  <c r="I632" i="12"/>
  <c r="I635" i="12"/>
  <c r="I638" i="12"/>
  <c r="I495" i="12"/>
  <c r="I498" i="12"/>
  <c r="I501" i="12"/>
  <c r="J501" i="12" s="1"/>
  <c r="I503" i="12"/>
  <c r="J503" i="12" s="1"/>
  <c r="I510" i="12"/>
  <c r="J510" i="12" s="1"/>
  <c r="I512" i="12"/>
  <c r="I519" i="12"/>
  <c r="J519" i="12" s="1"/>
  <c r="I521" i="12"/>
  <c r="J521" i="12" s="1"/>
  <c r="I524" i="12"/>
  <c r="I531" i="12"/>
  <c r="I538" i="12"/>
  <c r="I544" i="12"/>
  <c r="I547" i="12"/>
  <c r="I550" i="12"/>
  <c r="J550" i="12" s="1"/>
  <c r="I552" i="12"/>
  <c r="J552" i="12" s="1"/>
  <c r="I570" i="12"/>
  <c r="J570" i="12" s="1"/>
  <c r="I572" i="12"/>
  <c r="J572" i="12" s="1"/>
  <c r="I578" i="12"/>
  <c r="I585" i="12"/>
  <c r="I587" i="12"/>
  <c r="J587" i="12" s="1"/>
  <c r="I601" i="12"/>
  <c r="J601" i="12" s="1"/>
  <c r="I560" i="12"/>
  <c r="I562" i="12"/>
  <c r="J562" i="12" s="1"/>
  <c r="I849" i="12" l="1"/>
  <c r="J849" i="12" s="1"/>
  <c r="I805" i="12"/>
  <c r="J805" i="12" s="1"/>
  <c r="J368" i="12"/>
  <c r="I666" i="12"/>
  <c r="J666" i="12" s="1"/>
  <c r="I904" i="12"/>
  <c r="J904" i="12" s="1"/>
  <c r="I839" i="12"/>
  <c r="I649" i="12"/>
  <c r="J649" i="12" s="1"/>
  <c r="I777" i="12"/>
  <c r="J777" i="12" s="1"/>
  <c r="I888" i="12"/>
  <c r="J888" i="12" s="1"/>
  <c r="I577" i="12"/>
  <c r="J578" i="12"/>
  <c r="I543" i="12"/>
  <c r="J543" i="12" s="1"/>
  <c r="J544" i="12"/>
  <c r="I530" i="12"/>
  <c r="J531" i="12"/>
  <c r="I509" i="12"/>
  <c r="J512" i="12"/>
  <c r="I497" i="12"/>
  <c r="J497" i="12" s="1"/>
  <c r="J498" i="12"/>
  <c r="I637" i="12"/>
  <c r="J637" i="12" s="1"/>
  <c r="J638" i="12"/>
  <c r="I631" i="12"/>
  <c r="J631" i="12" s="1"/>
  <c r="J632" i="12"/>
  <c r="I625" i="12"/>
  <c r="J625" i="12" s="1"/>
  <c r="J626" i="12"/>
  <c r="I619" i="12"/>
  <c r="J619" i="12" s="1"/>
  <c r="J620" i="12"/>
  <c r="I613" i="12"/>
  <c r="J613" i="12" s="1"/>
  <c r="J614" i="12"/>
  <c r="I770" i="12"/>
  <c r="J770" i="12" s="1"/>
  <c r="J771" i="12"/>
  <c r="I752" i="12"/>
  <c r="J753" i="12"/>
  <c r="I740" i="12"/>
  <c r="J740" i="12" s="1"/>
  <c r="J741" i="12"/>
  <c r="I733" i="12"/>
  <c r="J733" i="12" s="1"/>
  <c r="J734" i="12"/>
  <c r="I726" i="12"/>
  <c r="J726" i="12" s="1"/>
  <c r="J727" i="12"/>
  <c r="I719" i="12"/>
  <c r="J719" i="12" s="1"/>
  <c r="J720" i="12"/>
  <c r="I713" i="12"/>
  <c r="J713" i="12" s="1"/>
  <c r="J714" i="12"/>
  <c r="I707" i="12"/>
  <c r="J707" i="12" s="1"/>
  <c r="J708" i="12"/>
  <c r="I701" i="12"/>
  <c r="J701" i="12" s="1"/>
  <c r="J702" i="12"/>
  <c r="I695" i="12"/>
  <c r="J695" i="12" s="1"/>
  <c r="J696" i="12"/>
  <c r="J839" i="12"/>
  <c r="I648" i="12"/>
  <c r="J648" i="12" s="1"/>
  <c r="I776" i="12"/>
  <c r="I467" i="12"/>
  <c r="J468" i="12"/>
  <c r="I559" i="12"/>
  <c r="J560" i="12"/>
  <c r="I600" i="12"/>
  <c r="I584" i="12"/>
  <c r="J585" i="12"/>
  <c r="I546" i="12"/>
  <c r="J546" i="12" s="1"/>
  <c r="J547" i="12"/>
  <c r="I537" i="12"/>
  <c r="J538" i="12"/>
  <c r="I523" i="12"/>
  <c r="J523" i="12" s="1"/>
  <c r="J524" i="12"/>
  <c r="I494" i="12"/>
  <c r="J494" i="12" s="1"/>
  <c r="J495" i="12"/>
  <c r="I634" i="12"/>
  <c r="J634" i="12" s="1"/>
  <c r="J635" i="12"/>
  <c r="I628" i="12"/>
  <c r="J628" i="12" s="1"/>
  <c r="J629" i="12"/>
  <c r="I622" i="12"/>
  <c r="J622" i="12" s="1"/>
  <c r="J623" i="12"/>
  <c r="I616" i="12"/>
  <c r="J616" i="12" s="1"/>
  <c r="J617" i="12"/>
  <c r="I608" i="12"/>
  <c r="J609" i="12"/>
  <c r="I643" i="12"/>
  <c r="I767" i="12"/>
  <c r="J767" i="12" s="1"/>
  <c r="J768" i="12"/>
  <c r="I757" i="12"/>
  <c r="J757" i="12" s="1"/>
  <c r="J758" i="12"/>
  <c r="I746" i="12"/>
  <c r="J746" i="12" s="1"/>
  <c r="J747" i="12"/>
  <c r="I736" i="12"/>
  <c r="J736" i="12" s="1"/>
  <c r="J737" i="12"/>
  <c r="I729" i="12"/>
  <c r="J729" i="12" s="1"/>
  <c r="J730" i="12"/>
  <c r="I722" i="12"/>
  <c r="J722" i="12" s="1"/>
  <c r="J723" i="12"/>
  <c r="I716" i="12"/>
  <c r="J716" i="12" s="1"/>
  <c r="J717" i="12"/>
  <c r="I710" i="12"/>
  <c r="J710" i="12" s="1"/>
  <c r="J711" i="12"/>
  <c r="I704" i="12"/>
  <c r="J704" i="12" s="1"/>
  <c r="J705" i="12"/>
  <c r="I698" i="12"/>
  <c r="J698" i="12" s="1"/>
  <c r="J699" i="12"/>
  <c r="I692" i="12"/>
  <c r="J692" i="12" s="1"/>
  <c r="J693" i="12"/>
  <c r="I903" i="12"/>
  <c r="I283" i="12"/>
  <c r="J284" i="12"/>
  <c r="I347" i="12"/>
  <c r="J347" i="12" s="1"/>
  <c r="J348" i="12"/>
  <c r="I474" i="12"/>
  <c r="J475" i="12"/>
  <c r="I353" i="12"/>
  <c r="J353" i="12" s="1"/>
  <c r="J354" i="12"/>
  <c r="I417" i="12"/>
  <c r="J429" i="12"/>
  <c r="I660" i="12"/>
  <c r="J661" i="12"/>
  <c r="I835" i="12"/>
  <c r="J835" i="12" s="1"/>
  <c r="J836" i="12"/>
  <c r="I569" i="12"/>
  <c r="I549" i="12"/>
  <c r="J549" i="12" s="1"/>
  <c r="I518" i="12"/>
  <c r="I500" i="12"/>
  <c r="J500" i="12" s="1"/>
  <c r="I762" i="12"/>
  <c r="I1003" i="12"/>
  <c r="I1000" i="12"/>
  <c r="I997" i="12"/>
  <c r="I990" i="12"/>
  <c r="I987" i="12"/>
  <c r="I982" i="12"/>
  <c r="I976" i="12"/>
  <c r="I969" i="12"/>
  <c r="I962" i="12"/>
  <c r="I955" i="12"/>
  <c r="I951" i="12"/>
  <c r="I948" i="12"/>
  <c r="I943" i="12"/>
  <c r="J943" i="12" s="1"/>
  <c r="I941" i="12"/>
  <c r="J941" i="12" s="1"/>
  <c r="I937" i="12"/>
  <c r="J937" i="12" s="1"/>
  <c r="I922" i="12"/>
  <c r="J922" i="12" s="1"/>
  <c r="I920" i="12"/>
  <c r="I917" i="12"/>
  <c r="J917" i="12" s="1"/>
  <c r="I1161" i="12"/>
  <c r="J1161" i="12" s="1"/>
  <c r="I1154" i="12"/>
  <c r="J1154" i="12" s="1"/>
  <c r="I1156" i="12"/>
  <c r="J1156" i="12" s="1"/>
  <c r="I1158" i="12"/>
  <c r="I1151" i="12"/>
  <c r="I1148" i="12"/>
  <c r="I1142" i="12"/>
  <c r="I1139" i="12"/>
  <c r="I1136" i="12"/>
  <c r="I1133" i="12"/>
  <c r="I1130" i="12"/>
  <c r="I1127" i="12"/>
  <c r="I1124" i="12"/>
  <c r="I1121" i="12"/>
  <c r="I1118" i="12"/>
  <c r="I1115" i="12"/>
  <c r="I1112" i="12"/>
  <c r="I493" i="12" l="1"/>
  <c r="I492" i="12" s="1"/>
  <c r="I725" i="12"/>
  <c r="J725" i="12" s="1"/>
  <c r="I848" i="12"/>
  <c r="J848" i="12" s="1"/>
  <c r="I691" i="12"/>
  <c r="I542" i="12"/>
  <c r="I541" i="12" s="1"/>
  <c r="I1111" i="12"/>
  <c r="J1111" i="12" s="1"/>
  <c r="J1112" i="12"/>
  <c r="I1117" i="12"/>
  <c r="J1117" i="12" s="1"/>
  <c r="J1118" i="12"/>
  <c r="I1123" i="12"/>
  <c r="J1123" i="12" s="1"/>
  <c r="J1124" i="12"/>
  <c r="I1129" i="12"/>
  <c r="J1129" i="12" s="1"/>
  <c r="J1130" i="12"/>
  <c r="I1135" i="12"/>
  <c r="J1135" i="12" s="1"/>
  <c r="J1136" i="12"/>
  <c r="I1141" i="12"/>
  <c r="J1141" i="12" s="1"/>
  <c r="J1142" i="12"/>
  <c r="I1150" i="12"/>
  <c r="J1150" i="12" s="1"/>
  <c r="J1151" i="12"/>
  <c r="I919" i="12"/>
  <c r="J919" i="12" s="1"/>
  <c r="J920" i="12"/>
  <c r="I947" i="12"/>
  <c r="J947" i="12" s="1"/>
  <c r="J948" i="12"/>
  <c r="I954" i="12"/>
  <c r="J954" i="12" s="1"/>
  <c r="J955" i="12"/>
  <c r="I968" i="12"/>
  <c r="J969" i="12"/>
  <c r="I981" i="12"/>
  <c r="J982" i="12"/>
  <c r="I989" i="12"/>
  <c r="J989" i="12" s="1"/>
  <c r="J990" i="12"/>
  <c r="I999" i="12"/>
  <c r="J999" i="12" s="1"/>
  <c r="J1000" i="12"/>
  <c r="I642" i="12"/>
  <c r="J643" i="12"/>
  <c r="I607" i="12"/>
  <c r="J608" i="12"/>
  <c r="I536" i="12"/>
  <c r="J537" i="12"/>
  <c r="I583" i="12"/>
  <c r="J584" i="12"/>
  <c r="I1114" i="12"/>
  <c r="J1114" i="12" s="1"/>
  <c r="J1115" i="12"/>
  <c r="I1120" i="12"/>
  <c r="J1120" i="12" s="1"/>
  <c r="J1121" i="12"/>
  <c r="I1126" i="12"/>
  <c r="J1126" i="12" s="1"/>
  <c r="J1127" i="12"/>
  <c r="I1132" i="12"/>
  <c r="J1132" i="12" s="1"/>
  <c r="J1133" i="12"/>
  <c r="I1138" i="12"/>
  <c r="J1138" i="12" s="1"/>
  <c r="J1139" i="12"/>
  <c r="I1147" i="12"/>
  <c r="J1148" i="12"/>
  <c r="I1153" i="12"/>
  <c r="J1153" i="12" s="1"/>
  <c r="J1158" i="12"/>
  <c r="I1160" i="12"/>
  <c r="J1160" i="12" s="1"/>
  <c r="I916" i="12"/>
  <c r="I936" i="12"/>
  <c r="I950" i="12"/>
  <c r="J950" i="12" s="1"/>
  <c r="J951" i="12"/>
  <c r="I961" i="12"/>
  <c r="J962" i="12"/>
  <c r="I975" i="12"/>
  <c r="J976" i="12"/>
  <c r="I986" i="12"/>
  <c r="J987" i="12"/>
  <c r="I996" i="12"/>
  <c r="J997" i="12"/>
  <c r="I1002" i="12"/>
  <c r="J1002" i="12" s="1"/>
  <c r="J1003" i="12"/>
  <c r="I756" i="12"/>
  <c r="J762" i="12"/>
  <c r="I517" i="12"/>
  <c r="J518" i="12"/>
  <c r="I568" i="12"/>
  <c r="J569" i="12"/>
  <c r="I612" i="12"/>
  <c r="I659" i="12"/>
  <c r="J659" i="12" s="1"/>
  <c r="J660" i="12"/>
  <c r="I416" i="12"/>
  <c r="J416" i="12" s="1"/>
  <c r="J417" i="12"/>
  <c r="I473" i="12"/>
  <c r="J473" i="12" s="1"/>
  <c r="J474" i="12"/>
  <c r="I282" i="12"/>
  <c r="J282" i="12" s="1"/>
  <c r="J283" i="12"/>
  <c r="I902" i="12"/>
  <c r="J903" i="12"/>
  <c r="I599" i="12"/>
  <c r="J600" i="12"/>
  <c r="I558" i="12"/>
  <c r="J559" i="12"/>
  <c r="J467" i="12"/>
  <c r="I775" i="12"/>
  <c r="J775" i="12" s="1"/>
  <c r="J776" i="12"/>
  <c r="I834" i="12"/>
  <c r="J834" i="12" s="1"/>
  <c r="I751" i="12"/>
  <c r="J752" i="12"/>
  <c r="I508" i="12"/>
  <c r="J509" i="12"/>
  <c r="I529" i="12"/>
  <c r="J530" i="12"/>
  <c r="I576" i="12"/>
  <c r="J577" i="12"/>
  <c r="I940" i="12"/>
  <c r="I1106" i="12"/>
  <c r="I1103" i="12"/>
  <c r="J1103" i="12" s="1"/>
  <c r="I1101" i="12"/>
  <c r="J1101" i="12" s="1"/>
  <c r="I1097" i="12"/>
  <c r="I1091" i="12"/>
  <c r="I1087" i="12"/>
  <c r="I1084" i="12"/>
  <c r="I1077" i="12"/>
  <c r="I1074" i="12"/>
  <c r="I1071" i="12"/>
  <c r="I1068" i="12"/>
  <c r="I1064" i="12"/>
  <c r="I1061" i="12"/>
  <c r="I1058" i="12"/>
  <c r="I1055" i="12"/>
  <c r="I1052" i="12"/>
  <c r="I1049" i="12"/>
  <c r="I1043" i="12"/>
  <c r="I1037" i="12"/>
  <c r="J1037" i="12" s="1"/>
  <c r="I1026" i="12"/>
  <c r="J1026" i="12" s="1"/>
  <c r="I1024" i="12"/>
  <c r="J1024" i="12" s="1"/>
  <c r="I1022" i="12"/>
  <c r="J1022" i="12" s="1"/>
  <c r="I1011" i="12"/>
  <c r="I1195" i="12"/>
  <c r="J1195" i="12" s="1"/>
  <c r="I1313" i="12"/>
  <c r="J1313" i="12" s="1"/>
  <c r="I1315" i="12"/>
  <c r="J1315" i="12" s="1"/>
  <c r="I1317" i="12"/>
  <c r="J1317" i="12" s="1"/>
  <c r="I1307" i="12"/>
  <c r="J1307" i="12" s="1"/>
  <c r="I1305" i="12"/>
  <c r="I1300" i="12"/>
  <c r="J1300" i="12" s="1"/>
  <c r="I1297" i="12"/>
  <c r="J1297" i="12" s="1"/>
  <c r="I1294" i="12"/>
  <c r="J1294" i="12" s="1"/>
  <c r="I1291" i="12"/>
  <c r="J1291" i="12" s="1"/>
  <c r="I1288" i="12"/>
  <c r="J1288" i="12" s="1"/>
  <c r="I1285" i="12"/>
  <c r="J1285" i="12" s="1"/>
  <c r="I1282" i="12"/>
  <c r="J1282" i="12" s="1"/>
  <c r="I1279" i="12"/>
  <c r="J1279" i="12" s="1"/>
  <c r="I1276" i="12"/>
  <c r="J1276" i="12" s="1"/>
  <c r="I1272" i="12"/>
  <c r="J1272" i="12" s="1"/>
  <c r="I1269" i="12"/>
  <c r="J1269" i="12" s="1"/>
  <c r="I1267" i="12"/>
  <c r="J1267" i="12" s="1"/>
  <c r="I1264" i="12"/>
  <c r="I1261" i="12"/>
  <c r="I1258" i="12"/>
  <c r="I1255" i="12"/>
  <c r="I1252" i="12"/>
  <c r="I1249" i="12"/>
  <c r="I1246" i="12"/>
  <c r="I1243" i="12"/>
  <c r="I1240" i="12"/>
  <c r="I1237" i="12"/>
  <c r="J1237" i="12" s="1"/>
  <c r="I1235" i="12"/>
  <c r="I1232" i="12"/>
  <c r="I1227" i="12"/>
  <c r="J1227" i="12" s="1"/>
  <c r="I1229" i="12"/>
  <c r="I1222" i="12"/>
  <c r="J1222" i="12" s="1"/>
  <c r="I1224" i="12"/>
  <c r="J1224" i="12" s="1"/>
  <c r="I1217" i="12"/>
  <c r="J1217" i="12" s="1"/>
  <c r="I1219" i="12"/>
  <c r="I1214" i="12"/>
  <c r="J1214" i="12" s="1"/>
  <c r="I1212" i="12"/>
  <c r="I1209" i="12"/>
  <c r="J1209" i="12" s="1"/>
  <c r="I1207" i="12"/>
  <c r="J1207" i="12" s="1"/>
  <c r="I1166" i="12"/>
  <c r="I1169" i="12"/>
  <c r="J1169" i="12" s="1"/>
  <c r="I1171" i="12"/>
  <c r="I1174" i="12"/>
  <c r="J493" i="12" l="1"/>
  <c r="J542" i="12"/>
  <c r="I1271" i="12"/>
  <c r="J1271" i="12" s="1"/>
  <c r="I1275" i="12"/>
  <c r="J1275" i="12" s="1"/>
  <c r="I1278" i="12"/>
  <c r="J1278" i="12" s="1"/>
  <c r="I1281" i="12"/>
  <c r="J1281" i="12" s="1"/>
  <c r="I1284" i="12"/>
  <c r="J1284" i="12" s="1"/>
  <c r="I1287" i="12"/>
  <c r="J1287" i="12" s="1"/>
  <c r="I1290" i="12"/>
  <c r="J1290" i="12" s="1"/>
  <c r="I1293" i="12"/>
  <c r="J1293" i="12" s="1"/>
  <c r="I1296" i="12"/>
  <c r="J1296" i="12" s="1"/>
  <c r="I1299" i="12"/>
  <c r="J1299" i="12" s="1"/>
  <c r="J691" i="12"/>
  <c r="I665" i="12"/>
  <c r="J665" i="12" s="1"/>
  <c r="I1110" i="12"/>
  <c r="I1109" i="12" s="1"/>
  <c r="I466" i="12"/>
  <c r="J466" i="12" s="1"/>
  <c r="I1168" i="12"/>
  <c r="J1168" i="12" s="1"/>
  <c r="J1171" i="12"/>
  <c r="I1165" i="12"/>
  <c r="J1166" i="12"/>
  <c r="I1234" i="12"/>
  <c r="J1234" i="12" s="1"/>
  <c r="J1235" i="12"/>
  <c r="I1239" i="12"/>
  <c r="J1239" i="12" s="1"/>
  <c r="J1240" i="12"/>
  <c r="I1245" i="12"/>
  <c r="J1245" i="12" s="1"/>
  <c r="J1246" i="12"/>
  <c r="I1251" i="12"/>
  <c r="J1251" i="12" s="1"/>
  <c r="J1252" i="12"/>
  <c r="I1257" i="12"/>
  <c r="J1257" i="12" s="1"/>
  <c r="J1258" i="12"/>
  <c r="I1263" i="12"/>
  <c r="J1263" i="12" s="1"/>
  <c r="J1264" i="12"/>
  <c r="I1010" i="12"/>
  <c r="J1011" i="12"/>
  <c r="I1042" i="12"/>
  <c r="J1043" i="12"/>
  <c r="I1051" i="12"/>
  <c r="J1051" i="12" s="1"/>
  <c r="J1052" i="12"/>
  <c r="I1057" i="12"/>
  <c r="J1057" i="12" s="1"/>
  <c r="J1058" i="12"/>
  <c r="I1063" i="12"/>
  <c r="J1063" i="12" s="1"/>
  <c r="J1064" i="12"/>
  <c r="I1070" i="12"/>
  <c r="J1070" i="12" s="1"/>
  <c r="J1071" i="12"/>
  <c r="I1076" i="12"/>
  <c r="J1076" i="12" s="1"/>
  <c r="J1077" i="12"/>
  <c r="I1086" i="12"/>
  <c r="J1086" i="12" s="1"/>
  <c r="J1087" i="12"/>
  <c r="I1096" i="12"/>
  <c r="J1097" i="12"/>
  <c r="I939" i="12"/>
  <c r="J939" i="12" s="1"/>
  <c r="J940" i="12"/>
  <c r="J1110" i="12"/>
  <c r="I575" i="12"/>
  <c r="J576" i="12"/>
  <c r="I528" i="12"/>
  <c r="J529" i="12"/>
  <c r="I507" i="12"/>
  <c r="J508" i="12"/>
  <c r="I750" i="12"/>
  <c r="J750" i="12" s="1"/>
  <c r="J751" i="12"/>
  <c r="I611" i="12"/>
  <c r="J612" i="12"/>
  <c r="I567" i="12"/>
  <c r="J568" i="12"/>
  <c r="I516" i="12"/>
  <c r="J517" i="12"/>
  <c r="I755" i="12"/>
  <c r="J756" i="12"/>
  <c r="I995" i="12"/>
  <c r="J996" i="12"/>
  <c r="I985" i="12"/>
  <c r="J986" i="12"/>
  <c r="I974" i="12"/>
  <c r="J975" i="12"/>
  <c r="I960" i="12"/>
  <c r="J961" i="12"/>
  <c r="I915" i="12"/>
  <c r="J916" i="12"/>
  <c r="I1173" i="12"/>
  <c r="J1173" i="12" s="1"/>
  <c r="J1174" i="12"/>
  <c r="I1211" i="12"/>
  <c r="J1211" i="12" s="1"/>
  <c r="J1212" i="12"/>
  <c r="I1216" i="12"/>
  <c r="J1216" i="12" s="1"/>
  <c r="J1219" i="12"/>
  <c r="I1226" i="12"/>
  <c r="J1226" i="12" s="1"/>
  <c r="J1229" i="12"/>
  <c r="I1231" i="12"/>
  <c r="J1231" i="12" s="1"/>
  <c r="J1232" i="12"/>
  <c r="I1242" i="12"/>
  <c r="J1242" i="12" s="1"/>
  <c r="J1243" i="12"/>
  <c r="I1248" i="12"/>
  <c r="J1248" i="12" s="1"/>
  <c r="J1249" i="12"/>
  <c r="I1254" i="12"/>
  <c r="J1254" i="12" s="1"/>
  <c r="J1255" i="12"/>
  <c r="I1260" i="12"/>
  <c r="J1260" i="12" s="1"/>
  <c r="J1261" i="12"/>
  <c r="I1304" i="12"/>
  <c r="J1305" i="12"/>
  <c r="I1194" i="12"/>
  <c r="I1036" i="12"/>
  <c r="I1048" i="12"/>
  <c r="J1048" i="12" s="1"/>
  <c r="J1049" i="12"/>
  <c r="I1054" i="12"/>
  <c r="J1054" i="12" s="1"/>
  <c r="J1055" i="12"/>
  <c r="I1060" i="12"/>
  <c r="J1060" i="12" s="1"/>
  <c r="J1061" i="12"/>
  <c r="I1067" i="12"/>
  <c r="J1068" i="12"/>
  <c r="I1073" i="12"/>
  <c r="J1073" i="12" s="1"/>
  <c r="J1074" i="12"/>
  <c r="I1083" i="12"/>
  <c r="J1083" i="12" s="1"/>
  <c r="J1084" i="12"/>
  <c r="I1090" i="12"/>
  <c r="J1091" i="12"/>
  <c r="I1105" i="12"/>
  <c r="J1105" i="12" s="1"/>
  <c r="J1106" i="12"/>
  <c r="I946" i="12"/>
  <c r="I557" i="12"/>
  <c r="J558" i="12"/>
  <c r="I598" i="12"/>
  <c r="J599" i="12"/>
  <c r="I901" i="12"/>
  <c r="J901" i="12" s="1"/>
  <c r="J902" i="12"/>
  <c r="I935" i="12"/>
  <c r="J935" i="12" s="1"/>
  <c r="J936" i="12"/>
  <c r="I1146" i="12"/>
  <c r="J1147" i="12"/>
  <c r="I582" i="12"/>
  <c r="J583" i="12"/>
  <c r="I535" i="12"/>
  <c r="J536" i="12"/>
  <c r="I606" i="12"/>
  <c r="J606" i="12" s="1"/>
  <c r="J607" i="12"/>
  <c r="I641" i="12"/>
  <c r="J642" i="12"/>
  <c r="I833" i="12"/>
  <c r="I540" i="12"/>
  <c r="J540" i="12" s="1"/>
  <c r="J541" i="12"/>
  <c r="I491" i="12"/>
  <c r="J492" i="12"/>
  <c r="I980" i="12"/>
  <c r="J981" i="12"/>
  <c r="I967" i="12"/>
  <c r="J968" i="12"/>
  <c r="I1206" i="12"/>
  <c r="J1206" i="12" s="1"/>
  <c r="I1221" i="12"/>
  <c r="I1266" i="12"/>
  <c r="J1266" i="12" s="1"/>
  <c r="I1312" i="12"/>
  <c r="I1100" i="12"/>
  <c r="I1021" i="12"/>
  <c r="I235" i="12"/>
  <c r="I231" i="12"/>
  <c r="I223" i="12"/>
  <c r="J223" i="12" s="1"/>
  <c r="I220" i="12"/>
  <c r="J220" i="12" s="1"/>
  <c r="I177" i="12"/>
  <c r="J177" i="12" s="1"/>
  <c r="I170" i="12"/>
  <c r="J170" i="12" s="1"/>
  <c r="I167" i="12"/>
  <c r="J167" i="12" s="1"/>
  <c r="I164" i="12"/>
  <c r="J164" i="12" s="1"/>
  <c r="I159" i="12"/>
  <c r="J159" i="12" s="1"/>
  <c r="I156" i="12"/>
  <c r="J156" i="12" s="1"/>
  <c r="I153" i="12"/>
  <c r="J153" i="12" s="1"/>
  <c r="I149" i="12"/>
  <c r="J149" i="12" s="1"/>
  <c r="I146" i="12"/>
  <c r="I139" i="12"/>
  <c r="I136" i="12"/>
  <c r="I133" i="12"/>
  <c r="I130" i="12"/>
  <c r="I127" i="12"/>
  <c r="I124" i="12"/>
  <c r="I118" i="12"/>
  <c r="I111" i="12"/>
  <c r="I104" i="12"/>
  <c r="I99" i="12"/>
  <c r="I94" i="12"/>
  <c r="J94" i="12" s="1"/>
  <c r="I96" i="12"/>
  <c r="J96" i="12" s="1"/>
  <c r="I91" i="12"/>
  <c r="I84" i="12"/>
  <c r="J84" i="12" s="1"/>
  <c r="I82" i="12"/>
  <c r="J82" i="12" s="1"/>
  <c r="I79" i="12"/>
  <c r="J79" i="12" s="1"/>
  <c r="I77" i="12"/>
  <c r="I74" i="12"/>
  <c r="I67" i="12"/>
  <c r="I64" i="12"/>
  <c r="I1082" i="12" l="1"/>
  <c r="J1082" i="12" s="1"/>
  <c r="I1047" i="12"/>
  <c r="J1047" i="12" s="1"/>
  <c r="I1274" i="12"/>
  <c r="J1274" i="12" s="1"/>
  <c r="I148" i="12"/>
  <c r="J148" i="12" s="1"/>
  <c r="I152" i="12"/>
  <c r="J152" i="12" s="1"/>
  <c r="I155" i="12"/>
  <c r="J155" i="12" s="1"/>
  <c r="I158" i="12"/>
  <c r="J158" i="12" s="1"/>
  <c r="I163" i="12"/>
  <c r="J163" i="12" s="1"/>
  <c r="I166" i="12"/>
  <c r="J166" i="12" s="1"/>
  <c r="I169" i="12"/>
  <c r="J169" i="12" s="1"/>
  <c r="I176" i="12"/>
  <c r="I175" i="12" s="1"/>
  <c r="I934" i="12"/>
  <c r="J934" i="12" s="1"/>
  <c r="I647" i="12"/>
  <c r="J647" i="12" s="1"/>
  <c r="I63" i="12"/>
  <c r="J63" i="12" s="1"/>
  <c r="J64" i="12"/>
  <c r="I71" i="12"/>
  <c r="J71" i="12" s="1"/>
  <c r="J74" i="12"/>
  <c r="I98" i="12"/>
  <c r="J98" i="12" s="1"/>
  <c r="J99" i="12"/>
  <c r="I110" i="12"/>
  <c r="J111" i="12"/>
  <c r="I123" i="12"/>
  <c r="J123" i="12" s="1"/>
  <c r="J124" i="12"/>
  <c r="I129" i="12"/>
  <c r="J129" i="12" s="1"/>
  <c r="J130" i="12"/>
  <c r="I135" i="12"/>
  <c r="J135" i="12" s="1"/>
  <c r="J136" i="12"/>
  <c r="I145" i="12"/>
  <c r="J146" i="12"/>
  <c r="I234" i="12"/>
  <c r="J234" i="12" s="1"/>
  <c r="J235" i="12"/>
  <c r="I1017" i="12"/>
  <c r="J1021" i="12"/>
  <c r="I1311" i="12"/>
  <c r="J1312" i="12"/>
  <c r="I1205" i="12"/>
  <c r="J1221" i="12"/>
  <c r="I966" i="12"/>
  <c r="J967" i="12"/>
  <c r="I979" i="12"/>
  <c r="J980" i="12"/>
  <c r="I774" i="12"/>
  <c r="J833" i="12"/>
  <c r="I640" i="12"/>
  <c r="J640" i="12" s="1"/>
  <c r="J641" i="12"/>
  <c r="I534" i="12"/>
  <c r="J535" i="12"/>
  <c r="I581" i="12"/>
  <c r="J582" i="12"/>
  <c r="I1145" i="12"/>
  <c r="J1146" i="12"/>
  <c r="I597" i="12"/>
  <c r="J598" i="12"/>
  <c r="I556" i="12"/>
  <c r="J557" i="12"/>
  <c r="I1035" i="12"/>
  <c r="J1036" i="12"/>
  <c r="I66" i="12"/>
  <c r="J66" i="12" s="1"/>
  <c r="J67" i="12"/>
  <c r="I76" i="12"/>
  <c r="J76" i="12" s="1"/>
  <c r="J77" i="12"/>
  <c r="I90" i="12"/>
  <c r="J90" i="12" s="1"/>
  <c r="J91" i="12"/>
  <c r="I103" i="12"/>
  <c r="J104" i="12"/>
  <c r="I117" i="12"/>
  <c r="J118" i="12"/>
  <c r="I126" i="12"/>
  <c r="J126" i="12" s="1"/>
  <c r="J127" i="12"/>
  <c r="I132" i="12"/>
  <c r="J132" i="12" s="1"/>
  <c r="J133" i="12"/>
  <c r="I138" i="12"/>
  <c r="J138" i="12" s="1"/>
  <c r="J139" i="12"/>
  <c r="I230" i="12"/>
  <c r="J230" i="12" s="1"/>
  <c r="J231" i="12"/>
  <c r="I1099" i="12"/>
  <c r="J1099" i="12" s="1"/>
  <c r="J1100" i="12"/>
  <c r="I490" i="12"/>
  <c r="J491" i="12"/>
  <c r="I945" i="12"/>
  <c r="J945" i="12" s="1"/>
  <c r="J946" i="12"/>
  <c r="I1089" i="12"/>
  <c r="J1090" i="12"/>
  <c r="I1066" i="12"/>
  <c r="J1066" i="12" s="1"/>
  <c r="J1067" i="12"/>
  <c r="I1193" i="12"/>
  <c r="J1194" i="12"/>
  <c r="I1303" i="12"/>
  <c r="J1304" i="12"/>
  <c r="I914" i="12"/>
  <c r="J915" i="12"/>
  <c r="I959" i="12"/>
  <c r="J960" i="12"/>
  <c r="I973" i="12"/>
  <c r="J974" i="12"/>
  <c r="I984" i="12"/>
  <c r="J984" i="12" s="1"/>
  <c r="J985" i="12"/>
  <c r="I994" i="12"/>
  <c r="J995" i="12"/>
  <c r="I749" i="12"/>
  <c r="J749" i="12" s="1"/>
  <c r="J755" i="12"/>
  <c r="I515" i="12"/>
  <c r="J516" i="12"/>
  <c r="I566" i="12"/>
  <c r="J567" i="12"/>
  <c r="I605" i="12"/>
  <c r="J611" i="12"/>
  <c r="I506" i="12"/>
  <c r="J507" i="12"/>
  <c r="I527" i="12"/>
  <c r="J528" i="12"/>
  <c r="I574" i="12"/>
  <c r="J574" i="12" s="1"/>
  <c r="J575" i="12"/>
  <c r="I1108" i="12"/>
  <c r="J1108" i="12" s="1"/>
  <c r="J1109" i="12"/>
  <c r="I1095" i="12"/>
  <c r="J1096" i="12"/>
  <c r="I1041" i="12"/>
  <c r="J1042" i="12"/>
  <c r="I1009" i="12"/>
  <c r="J1010" i="12"/>
  <c r="I1164" i="12"/>
  <c r="J1165" i="12"/>
  <c r="I93" i="12"/>
  <c r="I219" i="12"/>
  <c r="I81" i="12"/>
  <c r="J81" i="12" s="1"/>
  <c r="I50" i="12"/>
  <c r="I47" i="12"/>
  <c r="I44" i="12"/>
  <c r="I27" i="12"/>
  <c r="J27" i="12" s="1"/>
  <c r="J176" i="12" l="1"/>
  <c r="I151" i="12"/>
  <c r="J151" i="12" s="1"/>
  <c r="I229" i="12"/>
  <c r="J229" i="12" s="1"/>
  <c r="I162" i="12"/>
  <c r="I161" i="12" s="1"/>
  <c r="J161" i="12" s="1"/>
  <c r="I70" i="12"/>
  <c r="J70" i="12" s="1"/>
  <c r="I122" i="12"/>
  <c r="J122" i="12" s="1"/>
  <c r="J93" i="12"/>
  <c r="I1008" i="12"/>
  <c r="J1009" i="12"/>
  <c r="J1095" i="12"/>
  <c r="I1094" i="12"/>
  <c r="I505" i="12"/>
  <c r="J505" i="12" s="1"/>
  <c r="J506" i="12"/>
  <c r="J566" i="12"/>
  <c r="I565" i="12"/>
  <c r="I514" i="12"/>
  <c r="J514" i="12" s="1"/>
  <c r="J515" i="12"/>
  <c r="I993" i="12"/>
  <c r="J994" i="12"/>
  <c r="J973" i="12"/>
  <c r="I913" i="12"/>
  <c r="J914" i="12"/>
  <c r="I1192" i="12"/>
  <c r="J1193" i="12"/>
  <c r="J1089" i="12"/>
  <c r="I1081" i="12"/>
  <c r="I46" i="12"/>
  <c r="J46" i="12" s="1"/>
  <c r="J47" i="12"/>
  <c r="I228" i="12"/>
  <c r="I1163" i="12"/>
  <c r="J1163" i="12" s="1"/>
  <c r="J1164" i="12"/>
  <c r="I1040" i="12"/>
  <c r="J1041" i="12"/>
  <c r="I526" i="12"/>
  <c r="J526" i="12" s="1"/>
  <c r="J527" i="12"/>
  <c r="I604" i="12"/>
  <c r="J605" i="12"/>
  <c r="I958" i="12"/>
  <c r="J959" i="12"/>
  <c r="I1302" i="12"/>
  <c r="J1302" i="12" s="1"/>
  <c r="J1303" i="12"/>
  <c r="J490" i="12"/>
  <c r="I43" i="12"/>
  <c r="J43" i="12" s="1"/>
  <c r="J44" i="12"/>
  <c r="I49" i="12"/>
  <c r="J49" i="12" s="1"/>
  <c r="J50" i="12"/>
  <c r="I218" i="12"/>
  <c r="J219" i="12"/>
  <c r="I646" i="12"/>
  <c r="J646" i="12" s="1"/>
  <c r="I1046" i="12"/>
  <c r="I116" i="12"/>
  <c r="J117" i="12"/>
  <c r="I102" i="12"/>
  <c r="J102" i="12" s="1"/>
  <c r="J103" i="12"/>
  <c r="I1034" i="12"/>
  <c r="J1035" i="12"/>
  <c r="I555" i="12"/>
  <c r="J556" i="12"/>
  <c r="I596" i="12"/>
  <c r="J596" i="12" s="1"/>
  <c r="J597" i="12"/>
  <c r="I1144" i="12"/>
  <c r="J1144" i="12" s="1"/>
  <c r="J1145" i="12"/>
  <c r="I580" i="12"/>
  <c r="J580" i="12" s="1"/>
  <c r="J581" i="12"/>
  <c r="J534" i="12"/>
  <c r="I533" i="12"/>
  <c r="J533" i="12" s="1"/>
  <c r="I773" i="12"/>
  <c r="J773" i="12" s="1"/>
  <c r="J774" i="12"/>
  <c r="I978" i="12"/>
  <c r="J978" i="12" s="1"/>
  <c r="J979" i="12"/>
  <c r="I965" i="12"/>
  <c r="J966" i="12"/>
  <c r="I1204" i="12"/>
  <c r="J1205" i="12"/>
  <c r="I1310" i="12"/>
  <c r="J1311" i="12"/>
  <c r="I933" i="12"/>
  <c r="I1016" i="12"/>
  <c r="J1017" i="12"/>
  <c r="I174" i="12"/>
  <c r="J175" i="12"/>
  <c r="I144" i="12"/>
  <c r="J145" i="12"/>
  <c r="I109" i="12"/>
  <c r="J110" i="12"/>
  <c r="I24" i="12"/>
  <c r="J162" i="12" l="1"/>
  <c r="I121" i="12"/>
  <c r="I120" i="12" s="1"/>
  <c r="I972" i="12"/>
  <c r="J972" i="12" s="1"/>
  <c r="I108" i="12"/>
  <c r="J109" i="12"/>
  <c r="I143" i="12"/>
  <c r="J144" i="12"/>
  <c r="I173" i="12"/>
  <c r="J174" i="12"/>
  <c r="I1015" i="12"/>
  <c r="J1016" i="12"/>
  <c r="I1045" i="12"/>
  <c r="J1046" i="12"/>
  <c r="I489" i="12"/>
  <c r="J489" i="12" s="1"/>
  <c r="I1080" i="12"/>
  <c r="J1081" i="12"/>
  <c r="I971" i="12"/>
  <c r="J971" i="12" s="1"/>
  <c r="I564" i="12"/>
  <c r="J564" i="12" s="1"/>
  <c r="J565" i="12"/>
  <c r="I1093" i="12"/>
  <c r="J1093" i="12" s="1"/>
  <c r="J1094" i="12"/>
  <c r="I932" i="12"/>
  <c r="J933" i="12"/>
  <c r="I1309" i="12"/>
  <c r="J1309" i="12" s="1"/>
  <c r="J1310" i="12"/>
  <c r="I1203" i="12"/>
  <c r="J1204" i="12"/>
  <c r="I964" i="12"/>
  <c r="J964" i="12" s="1"/>
  <c r="J965" i="12"/>
  <c r="I554" i="12"/>
  <c r="J554" i="12" s="1"/>
  <c r="J555" i="12"/>
  <c r="I1033" i="12"/>
  <c r="J1033" i="12" s="1"/>
  <c r="J1034" i="12"/>
  <c r="I115" i="12"/>
  <c r="J116" i="12"/>
  <c r="I217" i="12"/>
  <c r="J218" i="12"/>
  <c r="I957" i="12"/>
  <c r="J957" i="12" s="1"/>
  <c r="J958" i="12"/>
  <c r="J604" i="12"/>
  <c r="I603" i="12"/>
  <c r="J603" i="12" s="1"/>
  <c r="I1039" i="12"/>
  <c r="J1039" i="12" s="1"/>
  <c r="J1040" i="12"/>
  <c r="I227" i="12"/>
  <c r="J228" i="12"/>
  <c r="I1191" i="12"/>
  <c r="J1191" i="12" s="1"/>
  <c r="J1192" i="12"/>
  <c r="I912" i="12"/>
  <c r="J913" i="12"/>
  <c r="I992" i="12"/>
  <c r="J992" i="12" s="1"/>
  <c r="J993" i="12"/>
  <c r="I1007" i="12"/>
  <c r="J1008" i="12"/>
  <c r="I89" i="12"/>
  <c r="I23" i="12"/>
  <c r="J23" i="12" s="1"/>
  <c r="J121" i="12" l="1"/>
  <c r="I1032" i="12"/>
  <c r="J1045" i="12"/>
  <c r="I1014" i="12"/>
  <c r="J1015" i="12"/>
  <c r="I172" i="12"/>
  <c r="J172" i="12" s="1"/>
  <c r="J173" i="12"/>
  <c r="I142" i="12"/>
  <c r="J143" i="12"/>
  <c r="I107" i="12"/>
  <c r="J108" i="12"/>
  <c r="J89" i="12"/>
  <c r="I69" i="12"/>
  <c r="I1006" i="12"/>
  <c r="J1006" i="12" s="1"/>
  <c r="J1007" i="12"/>
  <c r="I911" i="12"/>
  <c r="J911" i="12" s="1"/>
  <c r="J912" i="12"/>
  <c r="I226" i="12"/>
  <c r="J227" i="12"/>
  <c r="J120" i="12"/>
  <c r="I216" i="12"/>
  <c r="J217" i="12"/>
  <c r="I114" i="12"/>
  <c r="J114" i="12" s="1"/>
  <c r="J115" i="12"/>
  <c r="I1190" i="12"/>
  <c r="J1203" i="12"/>
  <c r="I931" i="12"/>
  <c r="J931" i="12" s="1"/>
  <c r="J932" i="12"/>
  <c r="I1079" i="12"/>
  <c r="J1079" i="12" s="1"/>
  <c r="J1080" i="12"/>
  <c r="I22" i="12"/>
  <c r="J22" i="12" s="1"/>
  <c r="I1182" i="12" l="1"/>
  <c r="J1182" i="12" s="1"/>
  <c r="J1190" i="12"/>
  <c r="I215" i="12"/>
  <c r="J215" i="12" s="1"/>
  <c r="J216" i="12"/>
  <c r="I113" i="12"/>
  <c r="J113" i="12" s="1"/>
  <c r="I225" i="12"/>
  <c r="J225" i="12" s="1"/>
  <c r="J226" i="12"/>
  <c r="I106" i="12"/>
  <c r="J106" i="12" s="1"/>
  <c r="J107" i="12"/>
  <c r="I141" i="12"/>
  <c r="J141" i="12" s="1"/>
  <c r="J142" i="12"/>
  <c r="I1005" i="12"/>
  <c r="J1005" i="12" s="1"/>
  <c r="J1014" i="12"/>
  <c r="J1032" i="12"/>
  <c r="I1031" i="12"/>
  <c r="J1031" i="12" s="1"/>
  <c r="J69" i="12"/>
  <c r="I37" i="12"/>
  <c r="J37" i="12" s="1"/>
  <c r="I21" i="12"/>
  <c r="J21" i="12" s="1"/>
  <c r="I20" i="12" l="1"/>
  <c r="J20" i="12" s="1"/>
  <c r="I19" i="12" l="1"/>
  <c r="J19" i="12" s="1"/>
  <c r="I12" i="12" l="1"/>
  <c r="J12" i="12" s="1"/>
  <c r="I11" i="12" l="1"/>
  <c r="J11" i="12" s="1"/>
  <c r="I1319" i="12" l="1"/>
  <c r="J1319" i="12" s="1"/>
</calcChain>
</file>

<file path=xl/sharedStrings.xml><?xml version="1.0" encoding="utf-8"?>
<sst xmlns="http://schemas.openxmlformats.org/spreadsheetml/2006/main" count="6568" uniqueCount="819">
  <si>
    <t>2</t>
  </si>
  <si>
    <t>3</t>
  </si>
  <si>
    <t>4</t>
  </si>
  <si>
    <t>6</t>
  </si>
  <si>
    <t>7</t>
  </si>
  <si>
    <t>5</t>
  </si>
  <si>
    <t>1</t>
  </si>
  <si>
    <t/>
  </si>
  <si>
    <t>Финансовое управление администрации города Шарыпово</t>
  </si>
  <si>
    <t>005</t>
  </si>
  <si>
    <t>Администрация города Шарыпово</t>
  </si>
  <si>
    <t>0100</t>
  </si>
  <si>
    <t>ОБЩЕГОСУДАРСТВЕННЫЕ ВОПРОСЫ</t>
  </si>
  <si>
    <t>0102</t>
  </si>
  <si>
    <t>Функционирование высшего должностного лица субъекта Российской Федерации и муниципального образования</t>
  </si>
  <si>
    <t>9600000</t>
  </si>
  <si>
    <t>Непрограммные расходы исполнительного органа местного самоуправления</t>
  </si>
  <si>
    <t>9610000</t>
  </si>
  <si>
    <t>Функционирование исполнительного органа местного самоуправления муниципального образования</t>
  </si>
  <si>
    <t>9618571</t>
  </si>
  <si>
    <t>Функционирование Главы муниципального образования в рамках непрограммных расходов исполнительного органа местного самоуправления</t>
  </si>
  <si>
    <t>100</t>
  </si>
  <si>
    <t>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</si>
  <si>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120</t>
  </si>
  <si>
    <t>Расходы на выплаты персоналу государственных (муниципальных) органов</t>
  </si>
  <si>
    <t>0104</t>
  </si>
  <si>
    <t>Функционирование Правительства Российской Федерации, высших исполнительных органов государственной власти субъектов Российской Федерации, местных администраций</t>
  </si>
  <si>
    <t>9618516</t>
  </si>
  <si>
    <t>Руководство и управление в сфере установленных функций в рамках непрограммных расходов исполнительного органа местного самоуправления муниципального образования</t>
  </si>
  <si>
    <t>200</t>
  </si>
  <si>
    <t>Закупка товаров, работ и услуг для государственных (муниципальных) нужд</t>
  </si>
  <si>
    <t>240</t>
  </si>
  <si>
    <t>Иные закупки товаров, работ и услуг для государственных (муниципальных) нужд</t>
  </si>
  <si>
    <t>800</t>
  </si>
  <si>
    <t>Иные бюджетные ассигнования</t>
  </si>
  <si>
    <t>830</t>
  </si>
  <si>
    <t>Исполнение судебных актов</t>
  </si>
  <si>
    <t>850</t>
  </si>
  <si>
    <t>Уплата налогов, сборов и иных платежей</t>
  </si>
  <si>
    <t>0111</t>
  </si>
  <si>
    <t>Резервные фонды</t>
  </si>
  <si>
    <t>9618573</t>
  </si>
  <si>
    <t>Резервный фонд Администрации города Шарыпово в рамках непрограммных расходов исполнительного органа местного самоуправления</t>
  </si>
  <si>
    <t>870</t>
  </si>
  <si>
    <t>Резервные средства</t>
  </si>
  <si>
    <t>0113</t>
  </si>
  <si>
    <t>Другие общегосударственные вопросы</t>
  </si>
  <si>
    <t>0500000</t>
  </si>
  <si>
    <t>Муниципальная программа муниципального образования город Шарыпово  "Развитие культуры"</t>
  </si>
  <si>
    <t>0540000</t>
  </si>
  <si>
    <t>Подпрограмма "Развитие архивного дела в городе Шарыпово"</t>
  </si>
  <si>
    <t>0547475</t>
  </si>
  <si>
    <t>Финансовое обеспечение расходов на капитальный ремонт, реконструкцию зданий, помещений, проведение противопожарных мероприятий в муниципальных архивах края в рамках подпрограммы "Развитие архивного дела в городе Шарыпово"</t>
  </si>
  <si>
    <t>0547477</t>
  </si>
  <si>
    <t>Приобретение (замену) и монтаж стеллажного оборудования (передвижные и (или) стационарные стеллажи) в рамках подпрограммы "Развитие архивного дела в городе Шарыпово"</t>
  </si>
  <si>
    <t>0547478</t>
  </si>
  <si>
    <t>Оцифровка (перевод в электронный формат ПК "Архивный фонд") описей дел муниципальных архивов края в рамках подпрограммы "Развитие архивного дела в городе Шарыпово"</t>
  </si>
  <si>
    <t>0547479</t>
  </si>
  <si>
    <t>Приобретение веб-камер для муниципальных архивов в целях обеспечения их участия в мероприятиях в режиме on-line в рамках подпрограммы "Развитие архивного дела в городе Шарыпово"</t>
  </si>
  <si>
    <t>0547519</t>
  </si>
  <si>
    <t>Осуществление государственных полномочий в области архивного дела в рамках подпрограммы "Развитие архивного дела в городе Шарыпово"</t>
  </si>
  <si>
    <t>0548535</t>
  </si>
  <si>
    <t>Приобретение (замену) и монтаж стеллажного оборудования (передвижные и (или) стационарные стеллажи) в рамках подпрограммы "Развитие архивного дела в городе Шарыпово" за счет бюджета города</t>
  </si>
  <si>
    <t>0548731</t>
  </si>
  <si>
    <t>Софинансирование расходов на капитальный ремонт, реконструкцию зданий, помещений, проведение противопожарных мероприятий в муниципальных архивах края в рамках подпрограммы "Развитие архивного дела в городе Шарыпово"</t>
  </si>
  <si>
    <t>0548732</t>
  </si>
  <si>
    <t>Софинансирование расходов на оцифровку (перевод в электронный формат ПК "Архивный фонд") описей дел муниципальных архивов края в рамках подпрограммы "Развитие архивного дела в городе Шарыпово"</t>
  </si>
  <si>
    <t>0548733</t>
  </si>
  <si>
    <t>Софинансирование расходов на приобретение веб-камер для муниципальных архивов в целях обеспечения их участия в мероприятиях в режиме on-line в рамках подпрограммы "Развитие архивного дела в городе Шарыпово"</t>
  </si>
  <si>
    <t>9617429</t>
  </si>
  <si>
    <t>Осуществление государственных полномочий по осуществлению уведомительной регистрации коллективных договоров и территориальных соглашений и контроля за их выполнением в рамках непрограммных расходов исполнительного органа местного самоуправления муниципального образования</t>
  </si>
  <si>
    <t>9617514</t>
  </si>
  <si>
    <t>Осуществление государственных полномочий по созданию и обеспечению деятельности административных комиссий в рамках непрограммных расходов исполнительного органа местного самоуправления муниципального образования</t>
  </si>
  <si>
    <t>9617604</t>
  </si>
  <si>
    <t>Осуществление государственных полномочий по созданию и обеспечению деятельности комиссий по делам несовершеннолетних и защите их прав в рамках непрограммных расходов исполнительного органа местного самоуправления</t>
  </si>
  <si>
    <t>9620000</t>
  </si>
  <si>
    <t>Расходы, связанные с уплатой государственной пошлины, обжалованием судебных актов и исполнением судебных актов по искам к муниципальным учреждениям города Шарыпово о взыскании денежных средств за счет казны города Шарыпово (либо за счет средств муниципальных учреждений)</t>
  </si>
  <si>
    <t>9628580</t>
  </si>
  <si>
    <t>Расходы, связанные с уплатой исполнительного листа ВС № 053560363 от 26.12.2013г. к Администрации города Шарыпово</t>
  </si>
  <si>
    <t>9628736</t>
  </si>
  <si>
    <t>Расходы, связанные с уплатой исполнительных листов о субсидиарной ответственности к Администрации города Шарыпово в пользу ООО "Энергостроймонтаж" и бюджетов других уровней</t>
  </si>
  <si>
    <t>400</t>
  </si>
  <si>
    <t>Капитальные вложения в объекты недвижимого имущества государственной (муниципальной) собственности</t>
  </si>
  <si>
    <t>410</t>
  </si>
  <si>
    <t>Бюджетные инвестиции</t>
  </si>
  <si>
    <t>9628741</t>
  </si>
  <si>
    <t>Расходы, связанные с уплатой исполнительных листов, предъявленных к Администрации города Шарыпово</t>
  </si>
  <si>
    <t>9628768</t>
  </si>
  <si>
    <t>Расходы,связанные с уплатой административного штрафа по делам об административном правонарушении</t>
  </si>
  <si>
    <t>880</t>
  </si>
  <si>
    <t>Специальные расходы</t>
  </si>
  <si>
    <t>0300</t>
  </si>
  <si>
    <t>НАЦИОНАЛЬНАЯ БЕЗОПАСНОСТЬ И ПРАВООХРАНИТЕЛЬНАЯ ДЕЯТЕЛЬНОСТЬ</t>
  </si>
  <si>
    <t>0309</t>
  </si>
  <si>
    <t>Защита населения и территории от чрезвычайных ситуаций природного и техногенного характера, гражданская оборона</t>
  </si>
  <si>
    <t>0400000</t>
  </si>
  <si>
    <t>Муниципальная программа муниципального образования город Шарыпово  "Защита населения и территории муниципального образования "город Шарыпово" Красноярского края от чрезвычайных ситуаций природного и техногенного характера"</t>
  </si>
  <si>
    <t>0410000</t>
  </si>
  <si>
    <t>Подпрограмма "Предупреждение, спасение, помощь населению муниципального образования "город Шарыпово Красноярского края" в чрезвычайных ситуациях"</t>
  </si>
  <si>
    <t>0418712</t>
  </si>
  <si>
    <t>Оплата услуг единых диспетчерских служб в рамках подпрограммы  "Предупреждение, спасение, помощь населению муниципального образования "город Шарыпово Красноярского края" в чрезвычайных ситуациях"</t>
  </si>
  <si>
    <t>0400</t>
  </si>
  <si>
    <t>НАЦИОНАЛЬНАЯ ЭКОНОМИКА</t>
  </si>
  <si>
    <t>0408</t>
  </si>
  <si>
    <t>Транспорт</t>
  </si>
  <si>
    <t>0900000</t>
  </si>
  <si>
    <t>Муниципальная программа муниципального образования город Шарыпово  "Развитие транспортной системы муниципального образования "город Шарыпово Красноярского края"</t>
  </si>
  <si>
    <t>0920000</t>
  </si>
  <si>
    <t>Подпрограмма "Повышение безопасности дорожного движения"</t>
  </si>
  <si>
    <t>0928721</t>
  </si>
  <si>
    <t>Субсидии организациям автомобильного пассажирского транспорта на компенсацию расходов, возникающих в результате небольшой интенсивности пассажиропотоков по муниципальным маршрутам, в рамках подпрограммы "Повышение безопасности дорожного движения"</t>
  </si>
  <si>
    <t>810</t>
  </si>
  <si>
    <t>Субсидии юридическим лицам (кроме некоммерческих организаций), индивидуальным предпринимателям, физическим лицам</t>
  </si>
  <si>
    <t>0412</t>
  </si>
  <si>
    <t>Другие вопросы в области национальной экономики</t>
  </si>
  <si>
    <t>0800000</t>
  </si>
  <si>
    <t>Муниципальная программа муниципального образования город Шарыпово  "Развитие инвестиционной деятельности малого и среднего предпринимательства на территории муниципального образования гроода Шарыпово"</t>
  </si>
  <si>
    <t>0810000</t>
  </si>
  <si>
    <t>Развитие субъектов малого и среднего предпринимательства в городе Шарыпово</t>
  </si>
  <si>
    <t>0815064</t>
  </si>
  <si>
    <t>Поддержка малого и среднего предпринимательства, включая крестьянские (фермерские) хозяйства, за счет средств федерального бюджета в рамках подпрограммы "Развитие субъектов малого и среднего предпринимательства в городе Шарыпово"</t>
  </si>
  <si>
    <t>0817607</t>
  </si>
  <si>
    <t>Реализация мероприятий, предусмотренных муниципальными программами развития субъектов малого и среднего предпринимательства в рамках подпрограммы "Развитие субъектов малого и среднего предпринимательства в городе Шарыпово"</t>
  </si>
  <si>
    <t>0818562</t>
  </si>
  <si>
    <t>Предоставление субсидий на возмещение части расходов вновь созданным субъектам малого предпринимательства, связанных с приобретением и созданием основных средств и началом предпринимательской деятельности в рамках подпрограммы "Развитие субъектов малого и среднего предпринимательства в городе Шарыпово"</t>
  </si>
  <si>
    <t>0818563</t>
  </si>
  <si>
    <t>Предоставление субсидий на возмещение части затрат субъектам малого и (или) среднего предпринимательства, связанные с приобретением оборудования в целях создания и (или) развития, и (или) модернизации производства товаров в рамках подпрограммы "Развитие субъектов малого и среднего предпринимательства в городе Шарыпово"</t>
  </si>
  <si>
    <t>0818564</t>
  </si>
  <si>
    <t>Предоставление субсидий на возмещение части затрат субъектам малого и (или) среднего предпринимательства на уплату первого взноса (аванса) при заключении договоров лизинга оборудования в рамках подпрограммы "Развитие субъектов малого и среднего предпринимательства в городе Шарыпово"</t>
  </si>
  <si>
    <t>0818565</t>
  </si>
  <si>
    <t>Работа АНО "Агентство поддержки МСБ г.Шарыпово" в рамках подпрограммы "Развитие субъектов малого и среднего предпринимательства в городе Шарыпово"</t>
  </si>
  <si>
    <t>0500</t>
  </si>
  <si>
    <t>ЖИЛИЩНО-КОММУНАЛЬНОЕ ХОЗЯЙСТВО</t>
  </si>
  <si>
    <t>0505</t>
  </si>
  <si>
    <t>Другие вопросы в области жилищно-коммунального хозяйства</t>
  </si>
  <si>
    <t>0300000</t>
  </si>
  <si>
    <t>Муниципальная программа муниципального образования город Шарыпово  "Реформирование и модернизация жилищно-коммунального хозяйства и повышение энергетической эффективности муниципального образования "город Шарыпово Красноярского края"</t>
  </si>
  <si>
    <t>0310000</t>
  </si>
  <si>
    <t>Подпрограмма "Энергосбережение и повышение энергетической эффективности в муниципальном образовании "город Шарыпово Красноярского края"</t>
  </si>
  <si>
    <t>0317423</t>
  </si>
  <si>
    <t>Реализация мероприятий по проведению обязательных энергетических обследований муниципальных учреждений Красноярского края в рамках подпрограммы "Энергосбережение и повышение энергетической эффективности в муниципальном образовании "город Шарыпово Красноярского края"</t>
  </si>
  <si>
    <t>600</t>
  </si>
  <si>
    <t>Предоставление субсидий федеральным бюджетным, автономным учреждениям и иным некоммерческим организациям</t>
  </si>
  <si>
    <t>620</t>
  </si>
  <si>
    <t>Субсидии автономным учреждениям</t>
  </si>
  <si>
    <t>0318743</t>
  </si>
  <si>
    <t>Софинансирование мероприятий по проведению обязательного энергетического обследования</t>
  </si>
  <si>
    <t>0320000</t>
  </si>
  <si>
    <t>Подпрограмма "Организация проведения работ (услуг) по благоустройству города"</t>
  </si>
  <si>
    <t>0328702</t>
  </si>
  <si>
    <t>Оплата работ (услуг) в части озеления муниципального образования в рамках подпрограммы "Организация проведения работ (услуг) по благоустройству города"</t>
  </si>
  <si>
    <t>0328703</t>
  </si>
  <si>
    <t>Оплата работ (услуг) по выкосу территории муниципального образования в рамках подпрограммы "Организация проведения работ (услуг) по благоустройству города"</t>
  </si>
  <si>
    <t>0328710</t>
  </si>
  <si>
    <t>Финансовое обеспечение прочих мероприятий в области благоустройства в рамках подпрограммы "Организация проведения работ (услуг) по благоустройству города"</t>
  </si>
  <si>
    <t>0418730</t>
  </si>
  <si>
    <t>Выполнение отдельных мероприятий по проведению заключительной дезинфекции в местах (очагах) возникновения инфекционных заболеваний в рамках подпрограммы "Предупреждение, спасение, помощь населению муниципального образования "город Шарыпово Красноярского края" в чрезвычайных ситуациях"</t>
  </si>
  <si>
    <t>0418752</t>
  </si>
  <si>
    <t>Комплекс проводимых неспецифических мероприятий, направленных на предупреждение распространения и ликвидацию вспышек инфекционных заболеваний в части оплаты работ (услуг) по дератизации</t>
  </si>
  <si>
    <t>0418753</t>
  </si>
  <si>
    <t>Комплекс проводимых неспецифических мероприятий, направленных на предупреждение распространения и ликвидацию вспышек инфекционных заболеваний в части оплаты работ (услуг) по дезинсекции</t>
  </si>
  <si>
    <t>0700</t>
  </si>
  <si>
    <t>ОБРАЗОВАНИЕ</t>
  </si>
  <si>
    <t>0707</t>
  </si>
  <si>
    <t>Молодежная политика и оздоровление детей</t>
  </si>
  <si>
    <t>0100000</t>
  </si>
  <si>
    <t>Муниципальная программа муниципального образования город Шарыпово "Развитие образования муниципального образования город Шарыпово Красноярского края"</t>
  </si>
  <si>
    <t>0130000</t>
  </si>
  <si>
    <t>Подпрограмма "Развитие в городе Шарыпово системы отдыха, оздоровления и занятости детей"</t>
  </si>
  <si>
    <t>0138510</t>
  </si>
  <si>
    <t>Организация летнего отдыха, оздоровления и занятости детей  в рамках подпрограммы "Развитие в городе Шарыпово системы отдыха, оздоровления и занятости детей"</t>
  </si>
  <si>
    <t>0900</t>
  </si>
  <si>
    <t>ЗДРАВООХРАНЕНИЕ</t>
  </si>
  <si>
    <t>0909</t>
  </si>
  <si>
    <t>Другие вопросы в области здравоохранения</t>
  </si>
  <si>
    <t>0417555</t>
  </si>
  <si>
    <t>Организация и проведение акарицидных обработок мест массового отдыха населения в рамках подпрограммы "Предупреждение, спасение, помощь населению муниципального образования "город Шарыпово Красноярского края" в чрезвычайных ситуациях"</t>
  </si>
  <si>
    <t>0418575</t>
  </si>
  <si>
    <t>Организация и проведение акарицидных обработок мест массового отдыха населения за счет бюджета города в рамках подпрограммы "Предупреждение, спасение, помощь населению муниципального образования "город Шарыпово Красноярского края" в чрезвычайных ситуациях"</t>
  </si>
  <si>
    <t>007</t>
  </si>
  <si>
    <t>Шарыповский городской Совет депутатов</t>
  </si>
  <si>
    <t>0103</t>
  </si>
  <si>
    <t>Функционирование законодательных (представительных) органов государственной власти и представительных органов муниципальных образований</t>
  </si>
  <si>
    <t>9300000</t>
  </si>
  <si>
    <t>Непрограммные расходы представительного органа местного самоуправления</t>
  </si>
  <si>
    <t>9310000</t>
  </si>
  <si>
    <t>Функционирование представительного органа муниципального образования</t>
  </si>
  <si>
    <t>9318516</t>
  </si>
  <si>
    <t>Руководство и управление в сфере установленных функций органа исполнительной власти в рамках непрограммных расходов представительного органа муниципального образования</t>
  </si>
  <si>
    <t>9318569</t>
  </si>
  <si>
    <t>Функционирование председателя представительного органа муниципального образования в рамках непрограммных расходов представительного органа муниципального образования</t>
  </si>
  <si>
    <t>9318570</t>
  </si>
  <si>
    <t>Прочие расходы в рамках непрграммных расходов представительного органа муниципального образования</t>
  </si>
  <si>
    <t>012</t>
  </si>
  <si>
    <t>Муниципальное казенное учреждение "Центр бухгалтерского учета и отчетности города Шарыпово"</t>
  </si>
  <si>
    <t>9500000</t>
  </si>
  <si>
    <t>Непрограммные расходы отдельных учреждений муниципального образования</t>
  </si>
  <si>
    <t>9540000</t>
  </si>
  <si>
    <t>Функционирование муниципального казенного учреждения "Центр бухгалтерского учета и отчетности города Шарыпово"</t>
  </si>
  <si>
    <t>110</t>
  </si>
  <si>
    <t>Расходы на выплаты персоналу казенных учреждений</t>
  </si>
  <si>
    <t>013</t>
  </si>
  <si>
    <t>Управление образованием администрации г.Шарыпово</t>
  </si>
  <si>
    <t>0701</t>
  </si>
  <si>
    <t>Дошкольное образование</t>
  </si>
  <si>
    <t>0110000</t>
  </si>
  <si>
    <t>Подпрограмма "Развитие дошкольного, общего и дополнительного образования"</t>
  </si>
  <si>
    <t>0111021</t>
  </si>
  <si>
    <t>Региональные выплаты и выплаты, обеспечивающие уровень заработной платы работников бюджетной сферы не ниже размера минимальной заработной платы (минимального размера оплаты труда) в рамках подпрограммы "Развитие дошкольного, общего и дополнительного образования"</t>
  </si>
  <si>
    <t>610</t>
  </si>
  <si>
    <t>Субсидии бюджетным учреждениям</t>
  </si>
  <si>
    <t>0111022</t>
  </si>
  <si>
    <t>Расходы на повышение минимальных размеров окладов, ставок заработной платы работников бюджетной сферы, которым предоставляется региональная выплата, с 1 октября 2014 года на 10 процентов в рамках подпрограммы "Развитие дошкольного, общего и дополнительного образования"</t>
  </si>
  <si>
    <t>0115059</t>
  </si>
  <si>
    <t>Модернизация региональных систем дошкольного образования за счет федерального бюджета в рамках подпрограммы "Развитие дошкольного, общего и дополнительного образования"</t>
  </si>
  <si>
    <t>0117421</t>
  </si>
  <si>
    <t>Финансовое обеспечение расходов на введение дополнительных мест в системе дошкольного образования детей посредством реконструкции и капитального ремонта зданий под дошкольные образовательные учреждения, реконструкции и капитального ремонта зданий образовательных учреждений для создания условий, позволяющих реализовать основную общеобразовательную программу дошкольного образования детей, а также приобретение оборудования, мебели в рамках подпрограммы "Развитие дошкольного, общего и дополнительного образования"</t>
  </si>
  <si>
    <t>0117511</t>
  </si>
  <si>
    <t>Обеспечение муниципальных учреждений на реализацию ими отдельных расходных обязательств в рамках подпрограммы "Развитие дошкольного, общего и дополнительного образования"</t>
  </si>
  <si>
    <t>0117557</t>
  </si>
  <si>
    <t>Финансовое обеспечение расходов на строительство и реконструкцию зданий дошкольных образовательных учреждений по разработанной проектно-сметной документации в рамках подпрограммы "Развитие дошкольного, общего и дополнительного образования"</t>
  </si>
  <si>
    <t>0117558</t>
  </si>
  <si>
    <t>Выплаты младшим воспитателям и помощникам воспитателей в муниципальных образовательных учреждениях, реализующих основную общеобразовательную программу дошкольного образования детей, в рамках подпрограммы "Развитие дошкольного, общего и дополнительного образования"</t>
  </si>
  <si>
    <t>0117588</t>
  </si>
  <si>
    <t>Финансовое обеспечение государственных гарантий прав граждан на получение общедоступного и бесплатного дошкольного образования в муниципальных дошкольных образовательных организациях, общедоступного и бесплатного дошкольного образования, в муниципальных общеобразовательных организациях в рамках подпрограммы "Развитие дошкольного, общего и дополнительного образования"</t>
  </si>
  <si>
    <t>0117746</t>
  </si>
  <si>
    <t>Осуществление (возмещение) расходов, направленных на создание безопасных и комфортных условий функционирования объектов муниципальной собственности, развитие муниципальных учреждений в рамках подпрограммы "Развитие дошкольного, общего и дополнительного образования"</t>
  </si>
  <si>
    <t>0118501</t>
  </si>
  <si>
    <t>Обеспечение деятельности (оказание услуг) подведомственных дошкольных образовательных учреждений в рамках подпрограммы "Развитие дошкольного, общего и дополнительного образования"</t>
  </si>
  <si>
    <t>0118502</t>
  </si>
  <si>
    <t>Выплаты младшим воспитателям и помощникам воспитателей в муниципальных образовательных учреждениях, реализующих основную общеобразовательную программу дошкольного образования детей, в рамках подпрограммы "Развитие дошкольного, общего и дополнительного образования" за счет средств бюджета города</t>
  </si>
  <si>
    <t>0118503</t>
  </si>
  <si>
    <t>Организация питания детей в группах предшкольного образования в рамках подпрограммы "Развитие дошкольного, общего и дополнительного образования"</t>
  </si>
  <si>
    <t>0118519</t>
  </si>
  <si>
    <t>Обеспечение деятельности (оказание услуг) подведомственных дошкольных образовательных учреждений в части обеспечения питания детей в рамках подпрограммы "Развитие дошкольного, общего и дополнительного образования"</t>
  </si>
  <si>
    <t>0118739</t>
  </si>
  <si>
    <t>Софинансирование расходов на введение дополнительных мест в системе дошкольного образования детей посредством реконструкции и капитального ремонта зданий под дошкольные образовательные учреждения, реконструкции и капитального ремонта зданий образовательных учреждений для создания условий, позволяющих реализовать основную общеобразовательную программу дошкольного образования детей, а также приобретение оборудования, мебели в рамках подпрограммы "Развитие дошкольного, общего и дополнительного образования"</t>
  </si>
  <si>
    <t>0118759</t>
  </si>
  <si>
    <t>Долевое финансирование на осуществление (возмещение) расходов, направленных на создание безопасных и комфортных условий функционирования объектов муниципальной собственности, развитие муниципальных учреждений в рамках подпрограммы "Развитие дошкольного, общего и дополнительного образования"</t>
  </si>
  <si>
    <t>0702</t>
  </si>
  <si>
    <t>Общее образование</t>
  </si>
  <si>
    <t>0111031</t>
  </si>
  <si>
    <t>Персональные выплаты, устанавливаемые в целях повышения оплаты труда молодым специалистам в рамках подпрограммы "Развитие дошкольного, общего и дополнительного образования"</t>
  </si>
  <si>
    <t>0112515</t>
  </si>
  <si>
    <t>Модернизация материально-технической базы муниципальных образовательных учреждений дополнительного образования детей и муниципальных общеобразовательных учреждений, реализующих образовательные программы дополнительного образования детей технической направленности: авиа-, авто-, судомоделирование, мотоконструирование, мотоспорт, трассовый моделизм, картинг, начальное техническое моделирование, техническое макетирование, радиоспорт, радиоэлектроника, ракетостроение, робототехника и легоконструирование, научно-техническая проектно-исследовательская деятельность, проведенного в 2013 году в рамках подпрограммы "Развитие дошкольного, общего и дополнительного образования"</t>
  </si>
  <si>
    <t>0117564</t>
  </si>
  <si>
    <t>Финансовое обеспечение государственных гарантий реализации прав на получение общедоступного и бесплатного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 в муниципальных общеобразовательных организациях, в соответствии с подпунктом 3 пункта 1 статьи 8 Закона Российской Федерации от 29 декабря 2012 года № 273-ФЗ "Об образовании в Российской Федерации", пунктом 6 статьи 8 Закона края "Об образовании" на 2014 год и плановый период 2015 - 2016 годов в рамках подпрограммы "Развитие дошкольного, общего и дополнительного образования"</t>
  </si>
  <si>
    <t>0117566</t>
  </si>
  <si>
    <t>Реализация государственных полномочий на обеспечение питанием детей, обучающихся в муниципальных и частных образовательных организациях, реализующих основные общеобразовательные программы, без взимания платы в рамках подпрограммы "Развитие дошкольного, общего и дополнительного образования"</t>
  </si>
  <si>
    <t>0118504</t>
  </si>
  <si>
    <t>Обеспечение деятельности (оказание услуг) подведомственных общеобразовательных учреждений в рамках подпрограммы "Развитие дошкольного, общего и дополнительного образования"</t>
  </si>
  <si>
    <t>0118505</t>
  </si>
  <si>
    <t>Обеспечение деятельности (оказание услуг) подведомственных учреждений дополнительного образования в рамках подпрограммы "Развитие дошкольного, общего и дополнительного образования"</t>
  </si>
  <si>
    <t>0118509</t>
  </si>
  <si>
    <t>Подготовка общеобразовательных учреждений города Шарыпово к началу учебного года в рамках подпрограммы "Развитие дошкольного, общего и дополнительного образования"</t>
  </si>
  <si>
    <t>0118734</t>
  </si>
  <si>
    <t>Финансовое обеспечение расходов, направляемых на повышение размеров оплаты труда отдельных категорий работников муниципальных учреждений в соответствии с указами Президента Российской Федерации в рамках подпрограммы "Развитие дошкольного, общего и дополнительного образования"</t>
  </si>
  <si>
    <t>0118737</t>
  </si>
  <si>
    <t>Софинансирование расходов на обеспечение муниципальных учреждений на реализацию ими отдельных расходных обязательств в рамках подпрограммы "Развитие дошкольного, общего и дополнительного образования"</t>
  </si>
  <si>
    <t>0118745</t>
  </si>
  <si>
    <t>Оплата работ (услуг) по устранению предписаний надзорных органов подведомственными муниципальными учреждениями города в рамках подпрограммы "Развитие дошкольного, общего и дополнительного образования"</t>
  </si>
  <si>
    <t>0118747</t>
  </si>
  <si>
    <t>Обеспечение деятельности (оказание услуг) подведомственных общеобразовательных учреждений от поступивших средств, неносящих целевой характер в рамках подпрограммы "Развитие дошкольного, общего и дополнительного образования"</t>
  </si>
  <si>
    <t>0120000</t>
  </si>
  <si>
    <t>Подпрограмма "Выявление и сопровождение одаренных детей"</t>
  </si>
  <si>
    <t>0128507</t>
  </si>
  <si>
    <t>Организация и проведение ежегодного городского театрального фестиваля "Лицедеи" в рамках подпрограммы "Выявление и сопровождение одаренных детей"</t>
  </si>
  <si>
    <t>0137441</t>
  </si>
  <si>
    <t>Финансовая поддержка муниципальных учреждений, иных муниципальных организаций, оказывающих услуги по отдыху, оздоровлению и занятости детей, в рамках подпрограммы "Развитие в городе Шарыпово системы отдыха, оздоровления и занятости детей"</t>
  </si>
  <si>
    <t>0137443</t>
  </si>
  <si>
    <t>Финансовое обеспечение расходов на приобретение и монтаж модульных зданий медицинских пунктов в муниципальных учреждениях, иных муниципальных организациях, оказывающих услуги по отдыху, оздоровлению и занятости детей, в рамках подпрограммы "Развитие в городе Шарыпово системы отдыха, оздоровления и занятости детей"</t>
  </si>
  <si>
    <t>0137444</t>
  </si>
  <si>
    <t>Приобретение и монтаж модульных зданий жилых корпусов (корпусов для реализации образовательных программ) в муниципальных учреждениях, иных муниципальных организациях, оказывающих услуги по отдыху, оздоровлению и занятости детей, в рамках подпрограммы "Развитие в городе Шарыпово системы отдыха, оздоровления и занятости детей"</t>
  </si>
  <si>
    <t>0137582</t>
  </si>
  <si>
    <t>Оплата стоимости набора продуктов питания или готовых блюд и их транспортировку в лагерях с дневным пребыванием детей в рамках подпрограммы "Развитие в городе Шарыпово системы отдыха, оздоровления и занятости детей"</t>
  </si>
  <si>
    <t>0137584</t>
  </si>
  <si>
    <t>Выплаты отдельным категориям работников муниципальных загородных оздоровительных лагерей, на оплату услуг по санитарно-эпидемиологической оценке обстановки в муниципальных загородных оздоровительных лагерях, оказанных на договорной основе в рамках подпрограммы "Развитие в городе Шарыпово системы отдыха, оздоровления и занятости детей"</t>
  </si>
  <si>
    <t>0137585</t>
  </si>
  <si>
    <t>Организация отдыха, оздоровления и занятости детей в муниципальных загородных оздоровительных лагерях в рамках подпрограммы "Развитие в городе Шарыпово системы отдыха, оздоровления и занятости детей"</t>
  </si>
  <si>
    <t>0138511</t>
  </si>
  <si>
    <t>Оплата стоимости набора продуктов питания или готовых блюд и их транспортировку в лагерях с дневным пребыванием детей в рамках подпрограмма "Развитие в городе Шарыпово системы отдыха, оздоровления и занятости детей" за счет средств бюджета города</t>
  </si>
  <si>
    <t>0138512</t>
  </si>
  <si>
    <t>Организация отдыха, оздоровления и занятости детей в муниципальных загородных оздоровительных лагерях в рамках подпрограммы "Развитие в городе Шарыпово системы отдыха, оздоровления и занятости детей" за счет бюджета города</t>
  </si>
  <si>
    <t>0138513</t>
  </si>
  <si>
    <t>Выплаты отдельным категориям работников муниципальных загородных оздоровительных лагерей, на оплату услуг по санитарно-эпидемиологической оценке обстановки в муниципальных загородных оздоровительных лагерях, оказанных на договорной основе в рамках подпрограммы "Развитие в городе Шарыпово системы отдыха, оздоровления и занятости детей" за счет бюджета города</t>
  </si>
  <si>
    <t>0138514</t>
  </si>
  <si>
    <t>Оплата стоимости путевок для детей в краевые государственные и негосударственные организации отдыха, оздоровления и занятости детей, зарегистрированные на территории края, муниципальные загородные оздоровительные лагеря в рамках подпрограммы "Развитие в городе Шарыпово системы отдыха, оздоровления и занятости детей" за счет бюджета города</t>
  </si>
  <si>
    <t>0138740</t>
  </si>
  <si>
    <t>Софинансирование расходов на приобретение и монтаж модульных зданий медицинских пунктов в муниципальных учреждениях, иных муниципальных организациях, оказывающих услуги по отдыху, оздоровлению и занятости детей, в рамках подпрограммы "Развитие в городе Шарыпово системы отдыха, оздоровления и занятости детей"</t>
  </si>
  <si>
    <t>0138758</t>
  </si>
  <si>
    <t>Софинансирование на финансовую поддержку муниципальных учреждений, иных муниципальных организаций, оказывающих услуги по отдыху, оздоровлению и занятости детей, в рамках подпрограммы "Развитие в городе Шарыпово системы отдыха, оздоровления и занятости детей"</t>
  </si>
  <si>
    <t>0709</t>
  </si>
  <si>
    <t>Другие вопросы в области образования</t>
  </si>
  <si>
    <t>0128508</t>
  </si>
  <si>
    <t>Проведение муниципальной церемонии "Успех года" в рамках подпрограммы "Выявление и сопровождение одаренных детей"</t>
  </si>
  <si>
    <t>0150000</t>
  </si>
  <si>
    <t>Подпрограмма "Обеспечение реализации муниципальной программы и прочие мероприятия в области образования"</t>
  </si>
  <si>
    <t>0151021</t>
  </si>
  <si>
    <t>Региональные выплаты и выплаты, обеспечивающие уровень заработной платы работников бюджетной сферы не ниже размера минимальной заработной платы (минимального размера оплаты труда) в рамках подпрограммы "Обеспечение реализации муниципальной программы и прочие мероприятия в области образования"</t>
  </si>
  <si>
    <t>0151022</t>
  </si>
  <si>
    <t>Расходы на повышение минимальных размеров окладов, ставок заработной платы работников бюджетной сферы, которым предоставляется региональная выплата, с 1 октября 2014 года на 10 процентов в рамках подпрограммы "Обеспечение реализации муниципальной программы и прочие мероприятия в области образования""</t>
  </si>
  <si>
    <t>0157511</t>
  </si>
  <si>
    <t>Обеспечение муниципальных учреждений на реализацию ими отдельных расходных обязательств в рамках подпрограммы "Обеспечение реализации муниципальной программы и прочие мероприятия в области образования"</t>
  </si>
  <si>
    <t>0157552</t>
  </si>
  <si>
    <t>Осуществление государственных полномочий по организации и осуществлению деятельности по опеке и попечительству в отношении несовершеннолетних в рамках подпрограммы "Обеспечение реализации муниципальной программы и прочие мероприятия в области образования"</t>
  </si>
  <si>
    <t>0158516</t>
  </si>
  <si>
    <t>Руководство и управление в сфере установленных функций органов местного самоуправления в рамках подпрограммы "Обеспечение реализации муниципальной программы и прочие мероприятия в области образования"</t>
  </si>
  <si>
    <t>0158517</t>
  </si>
  <si>
    <t>Обеспечение деятельности (оказание услуг) подведомственных учреждений в сфере бухгалтерского учета и отчетности, технического обеспечения в рамках подпрограммы "Обеспечение реализации муниципальной программы и прочие мероприятия в области образования"</t>
  </si>
  <si>
    <t>0158519</t>
  </si>
  <si>
    <t>Обеспечение деятельности (оказание услуг) подведомственных учреждений в сфере информационно-методического обеспечения деятельности образовательных учреждений  в рамках подпрограммы "Обеспечение реализации муниципальной программы и прочие мероприятия в области образования"</t>
  </si>
  <si>
    <t>0158744</t>
  </si>
  <si>
    <t>1000</t>
  </si>
  <si>
    <t>СОЦИАЛЬНАЯ ПОЛИТИКА</t>
  </si>
  <si>
    <t>1003</t>
  </si>
  <si>
    <t>Социальное обеспечение населения</t>
  </si>
  <si>
    <t>0117554</t>
  </si>
  <si>
    <t>Реализация государственных полномочий на осуществление присмотра и ухода за детьми-инвалидами, детьми-сиротами и детьми, оставшимися без попечения родителей, а также детьми с туберкулезной интоксикацией, обучающимися в муниципальных образовательных организациях, реализующих образовательную программу дошкольного образования, без взимания родительской платы в рамках подпрограммы "Развитие дошкольного, общего и дополнительного образования"</t>
  </si>
  <si>
    <t>1004</t>
  </si>
  <si>
    <t>Охрана семьи и детства</t>
  </si>
  <si>
    <t>0117556</t>
  </si>
  <si>
    <t>Реализация государственных полномочий на выплату и доставку компенсации части родительской платы за присмотр и уход за детьми в образовательных организациях края, реализующих образовательную программу дошкольного образования, в рамках подпрограммы "Развитие дошкольного, общего и дополнительного образования"</t>
  </si>
  <si>
    <t>300</t>
  </si>
  <si>
    <t>Социальное обеспечение и иные выплаты населению</t>
  </si>
  <si>
    <t>310</t>
  </si>
  <si>
    <t>Публичные нормативные социальные выплаты гражданам</t>
  </si>
  <si>
    <t>0140000</t>
  </si>
  <si>
    <t>Подпрограмма "Поддержка детей-сирот, расширение практики применения семейных форм воспитания"</t>
  </si>
  <si>
    <t>0145082</t>
  </si>
  <si>
    <t>Обеспечение предоставления  жилых помещений детям-сиротам и детям, оставшимся без попечения родителей, лицам из их числа по договорам найма  специализированных  жилых помещений за счет средств федерального бюджета в рамках подпрограммы "Поддержка детей-сирот, расширение практики применения семейных форм воспитания"</t>
  </si>
  <si>
    <t>0147586</t>
  </si>
  <si>
    <t>Обеспечение жилыми помещениями детей-сирот и детей, оставшихся без попечения родителей, лиц из числа детей-сирот и детей, оставшихся без попечения родителей на основании решений судов по договорам социального найма за счет средств краевого бюджета</t>
  </si>
  <si>
    <t>0147587</t>
  </si>
  <si>
    <t>Обеспечение жилыми помещениями детей-сирот и детей, оставшихся без попечения родителей, лиц из числа детей-сирот и детей, оставшихся без попечения родителей, за счет средств краевого бюджета в рамках подпрограммы "Поддержка детей-сирот, расширение практики применения семейных форм воспитания"</t>
  </si>
  <si>
    <t>018</t>
  </si>
  <si>
    <t>Администрация поселка Горячегорск в городе Шарыпово</t>
  </si>
  <si>
    <t>9510000</t>
  </si>
  <si>
    <t>Функционирование Администрации поселка Горячегорск в городе Шарыпово</t>
  </si>
  <si>
    <t>9511021</t>
  </si>
  <si>
    <t>Региональные выплаты и выплаты, обеспечивающие уровень заработной платы работников бюджетной сферы не ниже размера минимальной заработной платы (минимального размера оплаты труда) в рамках непрограммных расходов отдельных учреждений муниципального образования</t>
  </si>
  <si>
    <t>9511022</t>
  </si>
  <si>
    <t>Расходы на повышение минимальных размеров окладов, ставок заработной платы работников бюджетной сферы, которым предоставляется региональная выплата, с 1 октября 2014 года на 10 процентов в рамках непрограммных расходах отдельных учреждений муниципального образования</t>
  </si>
  <si>
    <t>9518516</t>
  </si>
  <si>
    <t>Руководство и управление в сфере установленных функций в рамках непрограммных расходов отдельных учреждений муниципального образования</t>
  </si>
  <si>
    <t>0200</t>
  </si>
  <si>
    <t>НАЦИОНАЛЬНАЯ ОБОРОНА</t>
  </si>
  <si>
    <t>0203</t>
  </si>
  <si>
    <t>Мобилизационная и вневойсковая подготовка</t>
  </si>
  <si>
    <t>9515118</t>
  </si>
  <si>
    <t>Осуществление первичного воинского учета на территориях, где отсутствуют военные комиссариаты в рамках непрограммных расходов отдельных учреждений муниципального образования</t>
  </si>
  <si>
    <t>0310</t>
  </si>
  <si>
    <t>Обеспечение пожарной безопасности</t>
  </si>
  <si>
    <t>0418722</t>
  </si>
  <si>
    <t>Обеспечение деятельности (оказание услуг) муниципального пожарного поста в поселке Горячегорск в рамках подпрограммы "Предупреждение, спасение, помощь населению муниципального образования "город Шарыпово Красноярского края" в чрезвычайных ситуациях"</t>
  </si>
  <si>
    <t>0418723</t>
  </si>
  <si>
    <t>Обеспечение первичных мер пожарной безопасности за счет средств бюджета  муниципального образования в рамках подпрограммы "Предупреждение, спасение, помощь населению муниципального образования "город Шарыпово Красноярского края" в чрезвычайных ситуациях"</t>
  </si>
  <si>
    <t>0401</t>
  </si>
  <si>
    <t>Общеэкономические вопросы</t>
  </si>
  <si>
    <t>0330000</t>
  </si>
  <si>
    <t>Подпрограмма "Обеспечение реализации муниципальной программы и прочие мероприятия"</t>
  </si>
  <si>
    <t>0338713</t>
  </si>
  <si>
    <t>Организация общественных работ для граждан, зарегистрированных в органах службы занятости в целях поиска подходящей работы и безработных граждан в рамках подпрограммы "Обеспечение условий реализации программы и прочие мероприятия"</t>
  </si>
  <si>
    <t>0503</t>
  </si>
  <si>
    <t>Благоустройство</t>
  </si>
  <si>
    <t>0331021</t>
  </si>
  <si>
    <t>Региональные выплаты и выплаты, обеспечивающие уровень заработной платы работников бюджетной сферы не ниже размера минимальной заработной платы (минимального размера оплаты труда) в рамках подпрограммы Обеспечение реализации муниципальной программы и прочие мероприятия"</t>
  </si>
  <si>
    <t>0331022</t>
  </si>
  <si>
    <t>Расходы на повышение минимальных размеров окладов, ставок заработной платы работников бюджетной сферы, которым предоставляется региональная выплата, с 1 октября 2014 года на 10 процентов в рамках подпрограммы "Обеспечение реализации муниципальной программы и прочие мероприятия"</t>
  </si>
  <si>
    <t>0338705</t>
  </si>
  <si>
    <t>Обеспечение деятельности (оказание услуг) подведомственных учреждений в сфере жилищно-коммунального хозяйства в рамках подпрограммы "Обеспечение условий реализации программы и прочие мероприятия"</t>
  </si>
  <si>
    <t>019</t>
  </si>
  <si>
    <t>Контрольно-счетная палата города Шарыпово</t>
  </si>
  <si>
    <t>0106</t>
  </si>
  <si>
    <t>Обеспечение деятельности финансовых, налоговых и таможенных органов и органов финансового (финансово-бюджетного) надзора</t>
  </si>
  <si>
    <t>9400000</t>
  </si>
  <si>
    <t>Непрограммные расходы Контрольно-счетной палаты муниципального образования</t>
  </si>
  <si>
    <t>9410000</t>
  </si>
  <si>
    <t>Функционирование Контрольно-счетной палаты муниципального образования</t>
  </si>
  <si>
    <t>9418516</t>
  </si>
  <si>
    <t>Руководство и управление в сфере установленных функций в рамках непрограммных расходов Контрольно-счетной палаты муниципального образования</t>
  </si>
  <si>
    <t>025</t>
  </si>
  <si>
    <t>Администрация поселка Дубинино города Шарыпово</t>
  </si>
  <si>
    <t>9520000</t>
  </si>
  <si>
    <t>Функционирование Администрации поселка Дубинино города Шарыпово</t>
  </si>
  <si>
    <t>9525118</t>
  </si>
  <si>
    <t>031</t>
  </si>
  <si>
    <t>Отдел культуры администрации г.Шарыпово</t>
  </si>
  <si>
    <t>0530000</t>
  </si>
  <si>
    <t>Подпрограмма "Обеспечение условий реализации программы и прочие мероприятия"</t>
  </si>
  <si>
    <t>0531021</t>
  </si>
  <si>
    <t>Региональные выплаты и выплаты, обеспечивающие уровень заработной платы работников бюджетной сферы не ниже размера минимальной заработной платы (минимального размера оплаты труда) в рамках подпрограммы "Обеспечение условий реализации программы и прочие мероприятия"</t>
  </si>
  <si>
    <t>0531022</t>
  </si>
  <si>
    <t>Расходы на повышение минимальных размеров окладов, ставок заработной платы работников бюджетной сферы, которым предоставляется региональная выплата, с 1 октября 2014 года на 10 процентов в рамках подпрограммы "Обеспечение условий реализации программы и прочие мероприятия"</t>
  </si>
  <si>
    <t>0531031</t>
  </si>
  <si>
    <t>Персональные выплаты, устанавливаемые в целях повышения оплаты труда молодым специалистам в рамках подпрограммы "Обеспечение условий реализации программы и прочие мероприятия"</t>
  </si>
  <si>
    <t>0538527</t>
  </si>
  <si>
    <t>Обеспечение деятельности (оказание услуг) подведомственных учреждений дополнительного образования в рамках подпрограммы "Обеспечение условий реализации программы и прочие мероприятия"</t>
  </si>
  <si>
    <t>0538528</t>
  </si>
  <si>
    <t>Мероприятия по переподготовке и повышению квалификации в рамках подпрограммы "Обеспечение условий реализации программы и прочие мероприятия"</t>
  </si>
  <si>
    <t>0538531</t>
  </si>
  <si>
    <t>Обеспечение деятельности (оказание услуг) подведомственных учреждений в сфере культуры в рамках подпрограммы "Обеспечение условий реализации программы и прочие мероприятия"</t>
  </si>
  <si>
    <t>0538532</t>
  </si>
  <si>
    <t>Обеспечение безопасности подведомственных учреждений в рамках подпрограммы "Обеспечение условий реализации программы и прочие мероприятия"</t>
  </si>
  <si>
    <t>0538579</t>
  </si>
  <si>
    <t>Проведение текущего и капитального ремонта объектов социальной сферы муниципального образования г. Шарыпово в рамках подпрограммы "Обеспечение условий реализации программы и прочие мероприятия"</t>
  </si>
  <si>
    <t>0538734</t>
  </si>
  <si>
    <t>Финансовое обеспечение расходов, направляемых на повышение размеров оплаты труда отдельных категорий работников муниципальных учреждений в соответствии с указами Президента Российской Федерации в рамках подпрограммы "Обеспечение условий реализации программы и прочие мероприятия"</t>
  </si>
  <si>
    <t>0538510</t>
  </si>
  <si>
    <t>Организация летнего отдыха, оздоровления и занятости детей  в рамках подпрограммы "Обеспечение условий реализации программы и прочие мероприятия"</t>
  </si>
  <si>
    <t>0800</t>
  </si>
  <si>
    <t>КУЛЬТУРА, КИНЕМАТОГРАФИЯ</t>
  </si>
  <si>
    <t>0801</t>
  </si>
  <si>
    <t>Культура</t>
  </si>
  <si>
    <t>0200000</t>
  </si>
  <si>
    <t>Муниципальная программа муниципального образования город Шарыпово  "Социальная поддержка населения города Шарыпово"</t>
  </si>
  <si>
    <t>0250000</t>
  </si>
  <si>
    <t>Отдельные мероприятия в рамках муниципальной программы</t>
  </si>
  <si>
    <t>0251095</t>
  </si>
  <si>
    <t>Обеспечение беспрепятственного доступа к муниципальным учреждениям социальной инфраструктуры (устройство внешних пандусов, входных дверей, установка подъемного устройства, замена лифтов, в том числе проведение необходимых согласований, зон оказания услуг, санитарно-гигиенических помещений, прилегающих территорий, оснащение системами с дублирующими световыми устройствами, информационными табло с тактильной пространственно-рельефной информацией и другое) в рамках отдельных мероприятий</t>
  </si>
  <si>
    <t>0255027</t>
  </si>
  <si>
    <t>Мероприятия государственной программы Российской Федерации "Доступная среда" на 2011 - 2015 годы за счет средств федерального бюджета в рамках отдельных мероприятий</t>
  </si>
  <si>
    <t>0258750</t>
  </si>
  <si>
    <t>Софинансирование расходов на обеспечение беспрепятственного доступа к муниципальным учреждениям социальной инфраструктуры (устройство внешних пандусов, входных дверей, установка подъемного устройства, замена лифтов, в том числе проведение необходимых согласований, зон оказания услуг, санитарно-гигиенических помещений, прилегающих территорий, оснащение системами с дублирующими световыми устройствами, информационными табло с тактильной пространственно-рельефной информацией и другое) в рамках отдельных мероприятий</t>
  </si>
  <si>
    <t>0510000</t>
  </si>
  <si>
    <t>Подпрограмма "Сохранение культурного наследия"</t>
  </si>
  <si>
    <t>0511021</t>
  </si>
  <si>
    <t>Региональные выплаты и выплаты, обеспечивающие уровень заработной платы работников бюджетной сферы не ниже размера минимальной заработной платы (минимального размера оплаты труда) в рамках подпрограммы "Сохранение культурного наследия"</t>
  </si>
  <si>
    <t>0511022</t>
  </si>
  <si>
    <t>Расходы на повышение минимальных размеров окладов, ставок заработной платы работников бюджетной сферы, которым предоставляется региональная выплата, с 1 октября 2014 года на 10 процентов в рамках подпрограммы "Сохранение культурного наследия"</t>
  </si>
  <si>
    <t>0517481</t>
  </si>
  <si>
    <t>Поддержку социокультурных проектов муниципальных учреждений культуры и образовательных учреждений в области культуры в рамках подпрограммы "Сохранение культурного наследия"</t>
  </si>
  <si>
    <t>0518520</t>
  </si>
  <si>
    <t>Обеспечение деятельности (оказание услуг) подведомственных учреждений в рамках подпрограммы "Сохранение культурного наследия"</t>
  </si>
  <si>
    <t>0518521</t>
  </si>
  <si>
    <t>Региональные выплаты и выплаты, обеспечивающие уровень заработной платы работников бюджетной сферы не ниже размера минимальной заработной платы (минимального размера оплаты труда) в рамках подпрограммы "Сохранение культурного наследия" за счет бюджета города</t>
  </si>
  <si>
    <t>0518522</t>
  </si>
  <si>
    <t>Обеспечение деятельности (оказание услуг) подведомственных учреждений музейного типа в рамках подпрограммы "Сохранение культурного наследия"</t>
  </si>
  <si>
    <t>0518734</t>
  </si>
  <si>
    <t>Финансовое обеспечение расходов, направляемых на повышение размеров оплаты труда отдельных категорий работников муниципальных учреждений в соответствии с указами Президента Российской Федерации в рамках подпрограммы "Сохранение культурного наследия"</t>
  </si>
  <si>
    <t>0518748</t>
  </si>
  <si>
    <t>Софинансирование расходов на поддержку социокультурных проектов муниципальных учреждений культуры и образовательных учреждений в области культуры в рамках подпрограммы "Сохранение культурного наследия"</t>
  </si>
  <si>
    <t>0520000</t>
  </si>
  <si>
    <t>Подпрограмма "Поддержка искусства и народного творчества"</t>
  </si>
  <si>
    <t>0521021</t>
  </si>
  <si>
    <t>Региональные выплаты и выплаты, обеспечивающие уровень заработной платы работников бюджетной сферы не ниже размера минимальной заработной платы (минимального размера оплаты труда) в рамках подпрограммы "Поддержка искусства и народного творчества"</t>
  </si>
  <si>
    <t>0521022</t>
  </si>
  <si>
    <t>Расходы на повышение минимальных размеров окладов, ставок заработной платы работников бюджетной сферы, которым предоставляется региональная выплата, с 1 октября 2014 года на 10 процентов в рамках подпрограммы "Поддержка искусства и народного творчества"</t>
  </si>
  <si>
    <t>0521031</t>
  </si>
  <si>
    <t>Персональные выплаты, устанавливаемые в целях повышения оплаты труда молодым специалистам в рамках подпрограммы "Поддержка искусства и народного творчества"</t>
  </si>
  <si>
    <t>0527481</t>
  </si>
  <si>
    <t>Поддержку социокультурных проектов муниципальных учреждений культуры и образовательных учреждений в области культуры в рамках подпрограммы "Поддержка искусства и народного творчества"</t>
  </si>
  <si>
    <t>0527483</t>
  </si>
  <si>
    <t>Поддержка детских клубных формирований в рамках подпрограммы "Поддержка искусства и народного творчества"</t>
  </si>
  <si>
    <t>0528523</t>
  </si>
  <si>
    <t>Обеспечение деятельности (оказание услуг) подведомственных учреждений в сфере театрального искусства в рамках подпрограммы "Поддержка искусства и народного творчества"</t>
  </si>
  <si>
    <t>0528524</t>
  </si>
  <si>
    <t>Обеспечение деятельности (оказание услуг) подведомственных учреждений в сфере театрального искусства студии "Актер - моя профессия" в рамках подпрограммы "Поддержка искусства и народного творчества"</t>
  </si>
  <si>
    <t>0528525</t>
  </si>
  <si>
    <t>Обеспечение деятельности (оказание услуг) подведомственных учреждений в рамках подпрограммы "Поддержка искусства и народного творчества"</t>
  </si>
  <si>
    <t>0528734</t>
  </si>
  <si>
    <t>Финансовое обеспечение расходов, направляемых на повышение размеров оплаты труда отдельных категорий работников муниципальных учреждений в соответствии с указами Президента Российской Федерации в рамках подпрограммы "Поддержка искусства и народного творчества"</t>
  </si>
  <si>
    <t>0528748</t>
  </si>
  <si>
    <t>Софинансирование расходов на поддержку социокультурных проектов муниципальных учреждений культуры и образовательных учреждений в области культуры в рамках подпрограммы "Поддержка искусства и народного творчества"</t>
  </si>
  <si>
    <t>0528760</t>
  </si>
  <si>
    <t>Софинансирование расходов на поддержку детских клубных формирований в рамках подпрограммы "Поддержка искусства и народного творчества"</t>
  </si>
  <si>
    <t>0537488</t>
  </si>
  <si>
    <t>Комплектование книжных фондов библиотек муниципальных образований Красноярского края в рамках подпрограммы "Обеспечение условий реализации программы и прочие мероприятия"</t>
  </si>
  <si>
    <t>0538529</t>
  </si>
  <si>
    <t>Внедрение информационно-коммуникационных технологий в отрасли "культура", развитие информационных ресурсов в рамках подпрограммы "Обеспечение условий реализации программы и прочие мероприятия"</t>
  </si>
  <si>
    <t>0538533</t>
  </si>
  <si>
    <t>Комплектование книжных фондов муниципальных библиотек в рамках подпрограммы "Обеспечение условий реализации программы и прочие мероприятия"</t>
  </si>
  <si>
    <t>0538534</t>
  </si>
  <si>
    <t>Комплектование книжных фондов муниципальных библиотек в рамках подпрограммы "Обеспечение условий реализации программы и прочие мероприятия" за счет бюджета города</t>
  </si>
  <si>
    <t>0538535</t>
  </si>
  <si>
    <t>Софинансирование мероприятий, направленных на комплектование книжных фондов библиотек муниципальных образований Красноярского края в рамках подпрограммы "Обеспечение условий реализации программы и прочие мероприятия"</t>
  </si>
  <si>
    <t>0804</t>
  </si>
  <si>
    <t>Другие вопросы в области культуры, кинематографии</t>
  </si>
  <si>
    <t>0538516</t>
  </si>
  <si>
    <t>Руководство и управление в сфере установленных функций органов местного самоуправления в рамках подпрограммы "Обеспечение условий реализации программы и прочие мероприятия"</t>
  </si>
  <si>
    <t>0538526</t>
  </si>
  <si>
    <t>Обеспечение деятельности (оказание услуг) подведомственных учреждений в сфере бухгалтерского учета и отчетности в рамках подпрограммы "Обеспечение условий реализации программы и прочие мероприятия"</t>
  </si>
  <si>
    <t>033</t>
  </si>
  <si>
    <t>Отдел спорта, туризма и молодежной политики Администрации города Шарыпово</t>
  </si>
  <si>
    <t>0600000</t>
  </si>
  <si>
    <t>Муниципальная программа муниципального образования город Шарыпово  "Развитие физической культуры и спорта в городе Шарыпово"</t>
  </si>
  <si>
    <t>0620000</t>
  </si>
  <si>
    <t>Подпрограмма "Развитие детско-юношеского спорта и системы подготовки спортивного резерва"</t>
  </si>
  <si>
    <t>0621021</t>
  </si>
  <si>
    <t>Региональные выплаты и выплаты, обеспечивающие уровень заработной платы работников бюджетной сферы не ниже размера минимальной заработной платы (минимального размера оплаты труда) в рамках подпрограммы "Развитие детско-юношеского спорта и системы подготовки спортивного резерва"</t>
  </si>
  <si>
    <t>0621022</t>
  </si>
  <si>
    <t>Расходы на повышение минимальных размеров окладов, ставок заработной платы работников бюджетной сферы, которым предоставляется региональная выплата, с 1 октября 2014 года на 10 процентов в рамках подпрограммы "Развитие детско-юношеского спорта и системы подготовки спортивного резерва"</t>
  </si>
  <si>
    <t>0621031</t>
  </si>
  <si>
    <t>Персональные выплаты, устанавливаемые в целях повышения оплаты труда молодым специалистам в рамках подпрограммы "Развитие детско-юношеского спорта и системы подготовки спортивного резерва"</t>
  </si>
  <si>
    <t>0622520</t>
  </si>
  <si>
    <t>Расходы на оснащение муниципальных учреждений физкультурно-спортивной направленности спортивным инвентарем, оборудованием, спортивной одеждой и обувью, проведенного в 2013 году, в рамках подпрограммы "Развитие детско-юношеского спорта и системы подготовки спортивного резерва"</t>
  </si>
  <si>
    <t>0628528</t>
  </si>
  <si>
    <t>Мероприятия по переподготовке и повышению квалификации в рамках подпрограммы "Развитие детско-юношеского спорта и системы подготовки спортивного резерва"</t>
  </si>
  <si>
    <t>0628542</t>
  </si>
  <si>
    <t>Обеспечение деятельности (оказание услуг) подведомственных учреждений дополнительного образования в рамках подпрограммы "Развитие детско-юношеского спорта и системы подготовки спортивного резерва"</t>
  </si>
  <si>
    <t>0628543</t>
  </si>
  <si>
    <t>Финансовое обеспечение участия лучших спортсменов в соревнованиях различного уровня в рамках подпрограммы "Развитие детско-юношеского спорта и системы подготовки спортивного резерва"</t>
  </si>
  <si>
    <t>0628544</t>
  </si>
  <si>
    <t>Прочие мероприятия в сфере спортивного совершенствования в рамках подпрограммы "Развитие детско-юношеского спорта и системы подготовки спортивного резерва"</t>
  </si>
  <si>
    <t>0628734</t>
  </si>
  <si>
    <t>Финансовое обеспечение расходов, направляемых на повышение размеров оплаты труда отдельных категорий работников муниципальных учреждений в соответствии с указами Президента Российской Федерации в рамках подпрограммы "Развитие детско-юношеского спорта и системы подготовки спортивного резерва"</t>
  </si>
  <si>
    <t>0630000</t>
  </si>
  <si>
    <t>Подпрограмма "Развитие массовых видов спорта среди детей и подростков в системе подготовки спортивного резерва"</t>
  </si>
  <si>
    <t>0632520</t>
  </si>
  <si>
    <t>Расходы на оснащение муниципальных учреждений физкультурно-спортивной направленности спортивным инвентарем, оборудованием, спортивной одеждой и обувью, проведенного в 2013 году, в рамках подпрограммы "Развитие массовых видов спорта среди детей и подростков в системе подготовки спортивного резерва"</t>
  </si>
  <si>
    <t>0637436</t>
  </si>
  <si>
    <t>Расходы муниципального образования на приобретение спортивного специализированного оборудования, инвентаря, экипировки для занятий физической культурой и спортом лиц с ограниченными возможностями здоровья и инвалидов в муниципальных учреждениях дополнительного образования детей физкультурно-спортивной направленности в рамках подпрограммы "Развитие массовых видов спорта среди детей и подростков в системе подготовки спортивного резерва"</t>
  </si>
  <si>
    <t>0637702</t>
  </si>
  <si>
    <t>Приобретение специального спортивного инвентаря, оборудования, спортивной одежды и обуви для занятий адаптивной физической культурой и спортом инвалидов в рамках подпрограммы "Развитие массовых видов спорта среди детей и подростков в системе подготовки спортивного резерва"</t>
  </si>
  <si>
    <t>0638528</t>
  </si>
  <si>
    <t>Мероприятия по переподготовке и повышению квалификации в рамках подпрограммы "Развитие массовых видов спорта среди детей и подростков в системе подготовки спортивного резерва"</t>
  </si>
  <si>
    <t>0638542</t>
  </si>
  <si>
    <t>Обеспечение деятельности (оказание услуг) подведомственных учреждений дополнительного образования в рамках подпрограммы "Развитие массовых видов спорта среди детей и подростков в системе подготовки спортивного резерва"</t>
  </si>
  <si>
    <t>0638543</t>
  </si>
  <si>
    <t>Финансовое обеспечение участия лучших спортсменов в соревнованиях различного уровня в рамках подпрограммы "Развитие массовых видов спорта среди детей и подростков в системе подготовки спортивного резерва"</t>
  </si>
  <si>
    <t>0638545</t>
  </si>
  <si>
    <t>Мероприятия, направленные на развитие адаптивной физической культуры в рамках подпрограммы "Развитие массовых видов спорта среди детей и подростков в системе подготовки спортивного резерва"</t>
  </si>
  <si>
    <t>0638734</t>
  </si>
  <si>
    <t>Финансовое обеспечение расходов, направляемых на повышение размеров оплаты труда отдельных категорий работников муниципальных учреждений в соответствии с указами Президента Российской Федерации в рамках подпрограммы "Развитие массовых видов спорта среди детей и подростков в системе подготовки спортивного резерва"</t>
  </si>
  <si>
    <t>0638757</t>
  </si>
  <si>
    <t>Софинансирование расходов на приобретение спортивного специализированного оборудования, инвентаря, экипировки для занятий физической культуры и спортом лиц с ограниченными возможностями здоровья и инвалидов в муниципальных учреждениях дополнительного образования детей физкультурно-спортивной направленности и в 2014 году в рамках подпрограммы "Развитие массовых видов спорта среди детей и подростков в системе подготовки спортивного резерва"</t>
  </si>
  <si>
    <t>0638510</t>
  </si>
  <si>
    <t>Организация летнего отдыха, оздоровления и занятости детей  в рамках подпрограммы "Развитие массовых видов спорта среди детей и подростков в системе подготовки спортивного резерва"</t>
  </si>
  <si>
    <t>0640000</t>
  </si>
  <si>
    <t>Подпрограмма "Управление развитием отрасли физической культуры и спорта"</t>
  </si>
  <si>
    <t>0648516</t>
  </si>
  <si>
    <t>Руководство и управление в сфере установленных функций органов местного самоуправления в рамках подпрограммы "Управление развитием отрасли физической культуры и спорта"</t>
  </si>
  <si>
    <t>0648554</t>
  </si>
  <si>
    <t>Муниципальный конкурс грантовых программ в рамках подпрограммы "Управление развитием отрасли физической культуры и спорта"</t>
  </si>
  <si>
    <t>0700000</t>
  </si>
  <si>
    <t>Муниципальная программа муниципального образования город Шарыпово  "Молодежь города Шарыпово в ХХI веке"</t>
  </si>
  <si>
    <t>0710000</t>
  </si>
  <si>
    <t>Подпрограмма "Вовлечение молодежи в социальную практику"</t>
  </si>
  <si>
    <t>0711021</t>
  </si>
  <si>
    <t>Региональные выплаты и выплаты, обеспечивающие уровень заработной платы работников бюджетной сферы не ниже размера минимальной заработной платы (минимального размера оплаты труда) в рамках подпрограммы "Вовлечение молодежи в социальную практику"</t>
  </si>
  <si>
    <t>0711022</t>
  </si>
  <si>
    <t>Расходы на повышение минимальных размеров окладов, ставок заработной платы работников бюджетной сферы, которым предоставляется региональная выплата, с 1 октября 2014 года на 10 процентов в рамках подпрограммы "Вовлечение молодежи в социальную практику"</t>
  </si>
  <si>
    <t>0711031</t>
  </si>
  <si>
    <t>Персональные выплаты, устанавливаемые в целях повышения оплаты труда молодым специалистам в рамках подпрограммы "Вовлечение молодежи в социальную практику"</t>
  </si>
  <si>
    <t>0717456</t>
  </si>
  <si>
    <t>Поддержка деятельности муниципальных молодежных центров в рамках подпрограммы "Вовлечение молодежи в социальную практику"</t>
  </si>
  <si>
    <t>0717457</t>
  </si>
  <si>
    <t>Финансовое обеспечение расходов на поддержку муниципальных программ по работе с молодежью в рамках подпрограммы "Вовлечение молодежи в социальную практику"</t>
  </si>
  <si>
    <t>0718550</t>
  </si>
  <si>
    <t>Организация и поддержка деятельности молодежного общественного Совета при Главе города в рамках подпрограммы "Вовлечение молодежи в социальную практику"</t>
  </si>
  <si>
    <t>0718551</t>
  </si>
  <si>
    <t>Мероприятия, направленные на реализацию молодежной политики в рамках подпрограммы "Вовлечение молодежи в социальную практику"</t>
  </si>
  <si>
    <t>0718552</t>
  </si>
  <si>
    <t>Обеспечение деятельности (оказание услуг) подведомственных молодежных центров в рамках подпрограммы "Вовлечение молодежи в социальную практику"</t>
  </si>
  <si>
    <t>0718553</t>
  </si>
  <si>
    <t>Поддержка деятельности муниципальных молодежных центров в рамках подпрограммы "Вовлечение молодежи в социальную практику" за счет бюджета города</t>
  </si>
  <si>
    <t>0718554</t>
  </si>
  <si>
    <t>Муниципальный  конкурс грантовых программ в рамках подпрограммы "Вовлечение молодежи в социальную практику"</t>
  </si>
  <si>
    <t>0718555</t>
  </si>
  <si>
    <t>Реализация мероприятий по трудовому воспитанию несовершеннолетних в рамках подпрограммы "Вовлечение молодежи в социальную практику"</t>
  </si>
  <si>
    <t>0718576</t>
  </si>
  <si>
    <t>Организация работы с детьми и молодежью муниципального образования город Шарыпово по профилактике потребления наркотических средств и алкоголя в рамках подпрограммы "Вовлечение молодежи в социальную практику"</t>
  </si>
  <si>
    <t>0720000</t>
  </si>
  <si>
    <t>Подпрограмма "Патриотическое воспитание молодежи города Шарыпово"</t>
  </si>
  <si>
    <t>0728551</t>
  </si>
  <si>
    <t>Мероприятия, направленные на реализацию молодежной политики в рамках подпрограммы "Патриотическое воспитание молодежи города Шарыпово"</t>
  </si>
  <si>
    <t>0728556</t>
  </si>
  <si>
    <t>Развитие системы патриотического воспитания в рамках деятельности муниципальных молодежных центров в рамках подпрограммы "Патриотическое воспитание молодежи города Шарыпово" за счет бюджета города</t>
  </si>
  <si>
    <t>0728557</t>
  </si>
  <si>
    <t>Развитие добровольчества в рамках деятельности муниципальных молодежных центров в рамках подпрограммы "Патриотическое воспитание молодежи города Шарыпово" за счет бюджета города</t>
  </si>
  <si>
    <t>0728558</t>
  </si>
  <si>
    <t>Поддержка молодежного патриотического объединения "Щит" в рамках подпрограммы "Патриотическое воспитание молодежи города Шарыпово"</t>
  </si>
  <si>
    <t>1100</t>
  </si>
  <si>
    <t>ФИЗИЧЕСКАЯ КУЛЬТУРА И СПОРТ</t>
  </si>
  <si>
    <t>1101</t>
  </si>
  <si>
    <t>Физическая культура</t>
  </si>
  <si>
    <t>0610000</t>
  </si>
  <si>
    <t>Подпрограмма "Формирование здорового образа жизни через развитие массовой физической культуры и спорта"</t>
  </si>
  <si>
    <t>0618540</t>
  </si>
  <si>
    <t>Обеспечение деятельности (оказание услуг) подведомственных учреждений в сфере физической культуры и спорта в рамках подпрограммы "Формирование здорового образа жизни через развитие массовой физической культуры и спорта"</t>
  </si>
  <si>
    <t>0618541</t>
  </si>
  <si>
    <t>Мероприятия в сфере физической культуры и спорта в рамках подпрограммы "Формирование здорового образа жизни через развитие массовой физической культуры и спорта"</t>
  </si>
  <si>
    <t>099</t>
  </si>
  <si>
    <t>1100000</t>
  </si>
  <si>
    <t>Муниципальная программа муниципального образования город Шарыпово  "Управление муниципальными финансами мунициипального образования город Шарыпово"</t>
  </si>
  <si>
    <t>1140000</t>
  </si>
  <si>
    <t>1141021</t>
  </si>
  <si>
    <t>Региональные выплаты и выплаты, обеспечивающие уровень заработной платы работников бюджетной сферы не ниже размера минимальной заработной платы (минимального размера оплаты труда) в рамках подпрограммы "Обеспечение реализации муниципальной программы и прочие мероприятия"</t>
  </si>
  <si>
    <t>1148516</t>
  </si>
  <si>
    <t>Руководство и управление в сфере установленных функций органов местного самоуправления в рамках подпрограммы "Обеспечение реализации муниципальной  программы и прочие мероприятия"</t>
  </si>
  <si>
    <t>1300</t>
  </si>
  <si>
    <t>ОБСЛУЖИВАНИЕ ГОСУДАРСТВЕННОГО И МУНИЦИПАЛЬНОГО ДОЛГА</t>
  </si>
  <si>
    <t>1301</t>
  </si>
  <si>
    <t>Обслуживание государственного внутреннего и муниципального долга</t>
  </si>
  <si>
    <t>1120000</t>
  </si>
  <si>
    <t>Подпрограмма "Управление муниципальным долгом города Шарыпово"</t>
  </si>
  <si>
    <t>1128568</t>
  </si>
  <si>
    <t>Расходы на обслуживание муниципального долга города Шарыпово в рамках подпрограммы "Управление муниципальным долгом муниципального образования город Шарыпово"</t>
  </si>
  <si>
    <t>700</t>
  </si>
  <si>
    <t>Обслуживание государственного (муниципального) долга</t>
  </si>
  <si>
    <t>730</t>
  </si>
  <si>
    <t>Обслуживание муниципального долга</t>
  </si>
  <si>
    <t>117</t>
  </si>
  <si>
    <t>Комитет по управлению муниципальным имуществом и земельными отношениями Администрации города Шарыпово</t>
  </si>
  <si>
    <t>1000000</t>
  </si>
  <si>
    <t>Муниципальная программа муниципального образования город Шарыпово  "Управление муниципальным имуществом муниципального образования город Шарыпово Красноярского края"</t>
  </si>
  <si>
    <t>1010000</t>
  </si>
  <si>
    <t>Подпрограмма "Развитие земельных и имущественных отношений"</t>
  </si>
  <si>
    <t>1018567</t>
  </si>
  <si>
    <t>Оценка рыночной стоимости объектов муниципальной собственности города Шарыпово в рамках подпрограммы "Развитие земельно-имущественных отношений"</t>
  </si>
  <si>
    <t>1020000</t>
  </si>
  <si>
    <t>Подпрограмма "Обеспечение реализации программы и прочие мероприятия"</t>
  </si>
  <si>
    <t>1028516</t>
  </si>
  <si>
    <t>Руководство и управление в сфере установленных функций органов местного самоуправления исполнение расходов в рамках подпрограммы "Обеспечение реализации программы и прочие мероприятия"</t>
  </si>
  <si>
    <t>9628738</t>
  </si>
  <si>
    <t>Расходы, связанные с уплатой исполнительного листа по делу № А33-1013/2013 от 15.08.2013г. к Комитету по управлению муницицпальным имуществом</t>
  </si>
  <si>
    <t>9628762</t>
  </si>
  <si>
    <t>Расходы, связанные с оформлением документов и уплатой государственной пошлины по выморочному имуществу</t>
  </si>
  <si>
    <t>9628763</t>
  </si>
  <si>
    <t>Расходы, связаныее с уплатой исполнительного листа по делу № А33-22523/2013 от 16 мая 2014 года</t>
  </si>
  <si>
    <t>0418579</t>
  </si>
  <si>
    <t>Прочие мероприятия в части обеспечения первичных мер пожарной безопасности в рамках подпрограммы "Предупреждение, спасение, помощь населению муниципального образования "город Шарыпово Красноярского края" в чрезвычайных ситуациях"</t>
  </si>
  <si>
    <t>1018566</t>
  </si>
  <si>
    <t>Формирование объектов муниципальной собственности в рамках подпрограммы "Развитие земельно-имущественных отношений"</t>
  </si>
  <si>
    <t>0501</t>
  </si>
  <si>
    <t>Жилищное хозяйство</t>
  </si>
  <si>
    <t>0338764</t>
  </si>
  <si>
    <t>Оплата взносов по капитальному ремонту общего имущества в многоквартирных домах за муниципальные жилые помещения в соответствии с Постановлением Правительства Красноярского края от 13.12.2013г. № 656-п "Об установлении минимального размера взноса на капитальный ремонт общего имущества в многоквартирных домах, расположенных на территории Красноярского края, на 2014-2016 годы" в рамках подпрограммы "Обеспечение реализации муниципальной программы и прочие мероприятия"</t>
  </si>
  <si>
    <t>9550000</t>
  </si>
  <si>
    <t>Расходы, связанные с уплатой государственной пошлины, обжалованием судебных актов и исполнением судебных актов по искам к муниципальному образованию за счет казны муниципального образования (за исключением судебных актов о взыскании денежных средств в порядке субсидиарной ответственности главных распорядителей средств бюджета города)  в рамках непрограммных расходов отдельных учреждений муниципального образования</t>
  </si>
  <si>
    <t>9558577</t>
  </si>
  <si>
    <t>Оплата исполнительного листа по делу № А33-1013/2013 от 15 августа 2013 года</t>
  </si>
  <si>
    <t>9558761</t>
  </si>
  <si>
    <t>Оплата исполнительного листа по делу № А33-22523/2013 от 16 мая 2014 года</t>
  </si>
  <si>
    <t>0730000</t>
  </si>
  <si>
    <t>Подпрограмма "Обеспечение жильем молодых семей в городе Шарыпово"</t>
  </si>
  <si>
    <t>0735020</t>
  </si>
  <si>
    <t>Финансовое обеспечение расходов, направленных на реализацию мероприятий подпрограммы «Обеспечение жильем молодых семей» в рамках федеральной целевой программы «Жилище» на 2011 - 2015 годы муниципальной программы муниципального образования город Шарыпово «Молодежь города Шарыпово в ХХI веке» подпрограммы «Обеспечение жильем молодых семей в городе Шарыпово»</t>
  </si>
  <si>
    <t>320</t>
  </si>
  <si>
    <t>Социальные выплаты гражданам, кроме публичных нормативных социальных выплат</t>
  </si>
  <si>
    <t>0737458</t>
  </si>
  <si>
    <t>Предоставление субсидий муниципальным образованиям на предоставление социальных выплат молодым семьям на приобретение (строительство) жилья в рамках подпрограммы "Обеспечение жильем молодых семей в городе Шарыпово"</t>
  </si>
  <si>
    <t>0738559</t>
  </si>
  <si>
    <t>Обеспечение жильем молодых семей, проживающих на территории муниципального образования города  Шарыпово Красноярского края в рамках подпрограммы "Обеспечение жильем молодых семей в городе Шарыпово"</t>
  </si>
  <si>
    <t>131</t>
  </si>
  <si>
    <t>Муниципальное казенное учреждение "Управление капитального строительства"</t>
  </si>
  <si>
    <t>9530000</t>
  </si>
  <si>
    <t>Функционирование муниципального казенного учреждения "Управление капитального строительства"</t>
  </si>
  <si>
    <t>9538735</t>
  </si>
  <si>
    <t>Финансовое обеспечение расходов, связанных с уплатой исполнительных листов, государственной пошлины, предъявленных к муниципальным учреждениям города в рамках непрограммных расходов отдельных учреждений муниципального образования</t>
  </si>
  <si>
    <t>9538574</t>
  </si>
  <si>
    <t>Обеспечение деятельности (оказание услуг) подведомственных учреждений в рамках непрограммных расходов отдельных учреждений муниципального образования за счет доходов от предпринимательской деятельности и от платных услуг</t>
  </si>
  <si>
    <t>9538705</t>
  </si>
  <si>
    <t>Обеспечение деятельности (оказание услуг) подведомственных учреждений в рамках непрограммных расходов отдельных учреждений муниципального образования</t>
  </si>
  <si>
    <t>133</t>
  </si>
  <si>
    <t>Муниципальное  казенное учреждение "Служба городского хозяйства"</t>
  </si>
  <si>
    <t>0405</t>
  </si>
  <si>
    <t>Сельское хозяйство и рыболовство</t>
  </si>
  <si>
    <t>0417518</t>
  </si>
  <si>
    <t>Выполнение отдельных государственных полномочий по организации проведения мероприятий по отлову, учету, содержанию и иному обращению с безнадзорными домашними животными в рамках подпрограммы "Предупреждение, спасение, помощь населению муниципального образования "город Шарыпово Красноярского края" в чрезвычайных ситуациях"</t>
  </si>
  <si>
    <t>0409</t>
  </si>
  <si>
    <t>Дорожное хозяйство (дорожные фонды)</t>
  </si>
  <si>
    <t>0910000</t>
  </si>
  <si>
    <t>Подпрограмма "Обеспечение сохранности, модернизация и развитие сети автомобильных дорог"</t>
  </si>
  <si>
    <t>0917508</t>
  </si>
  <si>
    <t>Содержание автомобильных дорог общего пользования местного значения городских округов, городских и сельских поселений за счет дорожного фонда Красноярского края в рамках подпрограммы "Обеспечение сохранности, модернизация и развитие сети автомобильных дорог"</t>
  </si>
  <si>
    <t>0917743</t>
  </si>
  <si>
    <t>Развитие и модернизация автомобильных дорог местного значения городских округов, городских и сельских поселений за счет краевого бюджета в рамках подпрограммы "Обеспечение сохранности, модернизация и развитие сети автомобильных дорог"</t>
  </si>
  <si>
    <t>0918578</t>
  </si>
  <si>
    <t>Cодержание автомобильных дорог общего пользования местного значения городских округов, городских и сельских поселений за счет средств дорожного фонда города Шарыпово в рамках подпрограммы "Обеспечение сохранности, модернизация и развитие сети автомобильных дорог"</t>
  </si>
  <si>
    <t>0918718</t>
  </si>
  <si>
    <t>Развитие и модернизация автомобильных дорог местного значения городских округов, городских и сельских поселений за счет бюджета города, в рамках подпрограммы "Обеспечение сохранности, модернизация и развитие сети автомобильных дорог"</t>
  </si>
  <si>
    <t>0918719</t>
  </si>
  <si>
    <t>Содержание автомобильных дорог общего пользования местного значения городских округов, городских и сельских поселений за счет средств бюджета города, в рамках подпрограммы "Обеспечение сохранности, модернизация и развитие сети автомобильных дорог"</t>
  </si>
  <si>
    <t>0918754</t>
  </si>
  <si>
    <t>Содержание автомобильных дорог общего пользования местного занчения в части ремонта участка асфальтобетонного покрытия автомобильной дороги по ул.Советской в п.Дубинино в рамках подпрограммы "Обеспечение сохранности, модернизация и развитие сети автомобильных дорог"</t>
  </si>
  <si>
    <t>0927491</t>
  </si>
  <si>
    <t>Приобретение и установка дорожных знаков на участках автодорог местного значения вблизи детского учреждения (школы), на проезжей части которых возможно появление детей, в рамках подпрограммы "Повышение безопасности дорожного движения"</t>
  </si>
  <si>
    <t>0928720</t>
  </si>
  <si>
    <t>Выполнение работ (услуг) по содержанию, ремонту средств регулирования дорожного движения  на участках автодорог местного значения в рамках подпрограммы "Повышение безопасности дорожного движения"</t>
  </si>
  <si>
    <t>0928742</t>
  </si>
  <si>
    <t>Софинансирование мероприятий по приобретению и установке дорожных знаков на участках автодорог местного значения вблизи детского учреждения (школы), на проезжей части которых возможно появление детей, в рамках подпрограммы "Повышение безопасности дорожного движения"</t>
  </si>
  <si>
    <t>0928755</t>
  </si>
  <si>
    <t>Приобретение и установка дорожных знаков на автомобильных дорогах местного значения, в рамках подпрограммы "Повышение безопасности дорожного движения"</t>
  </si>
  <si>
    <t>0318708</t>
  </si>
  <si>
    <t>Установка индивидуальных приборов учета в муниципальных жилых помещения в рамках подпрограммы "Энергосбережение и повышение энергетической эффективности в муниципальном образовании "город Шарыпово Красноярского края"</t>
  </si>
  <si>
    <t>0318756</t>
  </si>
  <si>
    <t>Долевое финансирование собственников муниципальных жилых помещений по установке общедомовых приборов учета в многоквартирных домах распложенных на территории муниципального образования "город Шарыпово Красноярского края" в рамках подпрограммы "Энергосбережение и повышение энергетической эффективности в муниципальном образовании "город Шарыпово Красноярского края"</t>
  </si>
  <si>
    <t>0338715</t>
  </si>
  <si>
    <t>Расходы по содержанию и ремонту жилых помещений, предоставляемых по договорам социального найма, договорам найма жилых помещений муниципального жилищного фонда в рамках подпрограммы  "Обеспечение условий реализации программы и прочие мероприятия"</t>
  </si>
  <si>
    <t>0502</t>
  </si>
  <si>
    <t>Коммунальное хозяйство</t>
  </si>
  <si>
    <t>0318749</t>
  </si>
  <si>
    <t>Оплата работ (услуг) на ремонт систем теплоснабжения в рамках подпрограммы "Энергосбережение и повышение энергетической эффективности в муниципальном образовании "город Шарыпово Красноярского края"</t>
  </si>
  <si>
    <t>0337578</t>
  </si>
  <si>
    <t>Реализация временных мер поддержки населения в целях обеспечения доступности коммунальных услуг в рамках подпрограммы "Обеспечение условий реализации программы и прочие мероприятия"</t>
  </si>
  <si>
    <t>0338716</t>
  </si>
  <si>
    <t>Субсидии на возмещение разницы между экономически обоснованными расходами по содержанию и эксплуатации бани поселка Дубинино в рамках подпрограммы  "Обеспечение условий реализации программы и прочие мероприятия"</t>
  </si>
  <si>
    <t>0327741</t>
  </si>
  <si>
    <t>Реализация проектов по благоустройству территорий поселений, городских округов в рамках подпрограммы "Организация проведения работ (услуг) по благоустройству города"</t>
  </si>
  <si>
    <t>0328700</t>
  </si>
  <si>
    <t>Оплата услуг за потребленную электрическую энергию (уличное освещение) в рамках подпрограммы "Организация проведения работ (услуг) по благоустройству города"</t>
  </si>
  <si>
    <t>0328701</t>
  </si>
  <si>
    <t>Оплата услуг на содержание, ремонт оборудования уличного освещения в рамках подпрограммы "Организация проведения работ (услуг) по благоустройству города"</t>
  </si>
  <si>
    <t>0328706</t>
  </si>
  <si>
    <t>Оплата работ (услуг) по организации и содержанию мест захоронения в рамках подпрограммы "Организация проведения работ (услуг) по благоустройству города"</t>
  </si>
  <si>
    <t>0328707</t>
  </si>
  <si>
    <t>Оплата работ (услуг) по содержанию и ремонту имущества в рамках подпрограммы "Организация проведения работ (услуг) по благоустройству города"</t>
  </si>
  <si>
    <t>0328709</t>
  </si>
  <si>
    <t>Долевое финансирование мероприятий на реализацию проектов по благоустройству территорий поселений, городских округов за счет бюджета города в рамках подпрограммы "Организация проведения работ (услуг) по благоустройству города"</t>
  </si>
  <si>
    <t>0328711</t>
  </si>
  <si>
    <t>Оплата работ (услуг) по подготовке и организации городских праздников в рамках подпрограммы "Организация проведения работ (услуг) по благоустройству города"</t>
  </si>
  <si>
    <t>0328745</t>
  </si>
  <si>
    <t>Оплата работ (услуг) на ремонт сетей уличного освещения и пешеходной дорожки п.Дубинино в рамках подпрограммы "Организация проведения работ (услуг) по благоустройству города"</t>
  </si>
  <si>
    <t>0328746</t>
  </si>
  <si>
    <t>Оплата работ (услуг) по подготовке и организации городских праздников от поступивших средств, неносящих целевой характер в рамках подпрограммы "Организация проведения работ (услуг) по благоустройству города"</t>
  </si>
  <si>
    <t>0337422</t>
  </si>
  <si>
    <t>Разработка схем водоснабжения и водоотведения в рамках подпрограммы Обеспечение реализации муниципальной программы и прочие мероприятия"</t>
  </si>
  <si>
    <t>0337571</t>
  </si>
  <si>
    <t>Финансирование (возмещение) расходов по капитальному ремонту, реконструкции находящихся в муниципальной собственности объектов коммунальной инфраструктуры, источников тепловой энергии и тепловых сетей, объектов электросетевого хозяйства и источников электрической энергии, а также на приобретение технологического оборудования, спецтехники для обеспечения функционирования систем теплоснабжения, электроснабжения, водоснабжения, водоотведения и очистки сточных вод в рамках подпрограммы "Обеспечение условий реализации программы и прочие мероприятия"</t>
  </si>
  <si>
    <t>0338714</t>
  </si>
  <si>
    <t>Долевое финансирование (возмещение) расходов по капитальному ремонту, реконструкции находящихся в муниципальной собственности объектов коммунальной инфраструктуры, источников тепловой энергии и тепловых сетей, объектов электросетевого хозяйства и источников электрической энергии, а также на приобретение технологического оборудования, спецтехники для обеспечения функционирования систем теплоснабжения, электроснабжения, водоснабжения, водоотведения и очистки сточных вод в рамках подпрограммы "Обеспечение условий реализации программы и прочие мероприятия"</t>
  </si>
  <si>
    <t>Управление социальной защиты населения Администрации города Шарыпово</t>
  </si>
  <si>
    <t>0240000</t>
  </si>
  <si>
    <t>Подпрограмма "Обеспечение реализации муниципальной целевой программы и прочие мероприятия"</t>
  </si>
  <si>
    <t>0248510</t>
  </si>
  <si>
    <t>Организация летнего отдыха, оздоровления и занятости детей  в рамках подпрограммы "Обеспечение реализации муниципальной целевой программы и прочие мероприятия"</t>
  </si>
  <si>
    <t>1001</t>
  </si>
  <si>
    <t>Пенсионное обеспечение</t>
  </si>
  <si>
    <t>0248561</t>
  </si>
  <si>
    <t>Доплаты к пенсиям государственных служащих субъектов Российской Федерации и муниципальных служащих в рамках подпрограммы "Обеспечение реализации муниципальной целевой программы и прочие мероприятия"</t>
  </si>
  <si>
    <t>1002</t>
  </si>
  <si>
    <t>Социальное обслуживание населения</t>
  </si>
  <si>
    <t>0230000</t>
  </si>
  <si>
    <t>Подпрограмма "Повышение качества и доступности социальных услуг населению"</t>
  </si>
  <si>
    <t>0230151</t>
  </si>
  <si>
    <t>Субвенция на реализацию по содержанию учреждений социального обслуживания населения (в соответствии с Законом края от 10 декабря 2004 года № 12-2705 "О социальном обслуживании населения") в рамках подпрограммы "Повышение качества и доступности социальных услуг населению"</t>
  </si>
  <si>
    <t>0210000</t>
  </si>
  <si>
    <t>Подпрограмма "Своевременное и качественное  исполнение переданных полномочий Красноярского края по социальной поддержке отдельных категорий граждан"</t>
  </si>
  <si>
    <t>0210181</t>
  </si>
  <si>
    <t>Предоставление, доставка и пересылка ежемесячной денежной выплаты реабилитированным лицам и лицам, признанным пострадавшими от политических репрессий (в соответствии с Законом края от 10 декабря 2004 года № 12-2711 "О мерах социальной поддержки реабилитированных лиц и лиц, признанных пострадавшими от политических репрессий"), в рамках подпрограммы  "Своевременное и качественное исполнение переданных полномочий Красноярского края по социальной поддержке отдельных категорий граждан"</t>
  </si>
  <si>
    <t>0210191</t>
  </si>
  <si>
    <t>Предоставление, доставка и пересылка субсидий в качестве помощи для оплаты жилья и коммунальных услуг отдельным категориям граждан (в соответствии с Законом края от 17 декабря 2004 года № 13-2804 "О социальной поддержке населения при оплате жилья и коммунальных услуг") в рамках подпрограммы "Своевременное и качественное исполнение переданных полномочий Красноярского края по социальной поддержке отдельных категорий граждан"</t>
  </si>
  <si>
    <t>0210192</t>
  </si>
  <si>
    <t>Предоставление, доставка и пересылка субсидий гражданам в качестве помощи для оплаты жилья и коммунальных услуг с учетом их доходов (в соответствии с Законом края от 17 декабря 2004 года № 13-2804 "О социальной поддержке населения при оплате жилья и коммунальных услуг") в рамках подпрограммы "Своевременное и качественное исполнение переданных полномочий Красноярского края по социальной поддержке отдельных категорий граждан"</t>
  </si>
  <si>
    <t>0210211</t>
  </si>
  <si>
    <t>Предоставление, доставка и пересылка ежемесячных денежных выплат ветеранам труда и труженикам тыла (в соответствии с Законом края от 10 декабря 2004 года № 12-2703 "О мерах социальной поддержки ветеранов") в рамках подпрограммы "Своевременное и качественное исполнение переданных полномочий Красноярского края по социальной поддержке отдельных категорий граждан"</t>
  </si>
  <si>
    <t>0210212</t>
  </si>
  <si>
    <t>Предоставление, доставка и пересылка ежемесячных денежных выплат ветеранам труда края, пенсионерам, родителям и вдовам (вдовцам) военнослужащих, являющимся получателями пенсии по государственному пенсионному обеспечению (в соответствии с Законом края от 10 декабря 2004 года № 12-2703 "О мерах социальной поддержки ветеранов"), в рамках подпрограммы "Своевременное и качественное исполнение переданных полномочий Красноярского края по социальной поддержке отдельных категорий граждан"</t>
  </si>
  <si>
    <t>0210221</t>
  </si>
  <si>
    <t>Предоставление, доставка и пересылка ежемесячной денежной выплаты членам семей военнослужащих, лиц рядового и начальствующего состава органов внутренних дел, Государственной противопожарной службы, органов по контролю за оборотом наркотических средств и психотропных веществ, учреждений и органов уголовно-исполнительной системы, других федеральных органов исполнительной власти, в которых законом предусмотрена военная служба, погибших (умерших) при исполнении обязанностей военной службы (служебных обязанностей) (в соответствии с Законом края от 20 декабря 2007 года № 4-1068), в рамках подпрограммы "Своевременное и качественное исполнение переданных полномочий Красноярского края по социальной поддержке отдельных категорий граждан"</t>
  </si>
  <si>
    <t>0210231</t>
  </si>
  <si>
    <t>Предоставление, доставка и пересылка денежных выплат на оплату жилой площади с отоплением и освещением педагогическим работникам, а также педагогическим работникам, вышедшим на пенсию, краевых государственных и муниципальных образовательных учреждений в сельской местности, рабочих поселках (поселках городского типа) (в соответствии с Законом края от 10 июня 2010 года № 10-4691"О предоставлении мер социальной поддержки по оплате жилой площади с отоплением и освещением педагогическим работникам краевых государственных и муниципальных образовательных учреждений в сельской местности, рабочих поселках (поселках городского типа)") в рамках подпрограммы "Своевременное и качественное исполнение переданных полномочий Красноярского края по социальной поддержке отдельных категорий граждан"</t>
  </si>
  <si>
    <t>0210286</t>
  </si>
  <si>
    <t>Предоставление, доставка и пересылка компенсации расходов на проезд инвалидам (в том числе детям-инвалидам) к месту проведения обследования, медико-социальной экспертизы, реабилитации и обратно (в соответствии с Законом края от 10 декабря 2004 года № 12-2707 "О социальной поддержке инвалидов") в рамках подпрограммы "Своевременное и качественное исполнение переданных полномочий Красноярского края по социальной поддержке отдельных категорий граждан"</t>
  </si>
  <si>
    <t>0210288</t>
  </si>
  <si>
    <t>Предоставление, доставка и пересылка ежемесячных денежных выплат родителям и законным представителям детей-инвалидов, осуществляющих их воспитание и обучение на дому (в соответствии с Законом края от 10 декабря 2004 года № 12-2707"О социальной поддержке инвалидов"), в рамках подпрограммы "Своевременное и качественное исполнение переданных полномочий Красноярского края по социальной поддержке отдельных категорий граждан"</t>
  </si>
  <si>
    <t>0210391</t>
  </si>
  <si>
    <t>Предоставление, доставка и пересылка социального пособия на погребение (в соответствии с Законом края от 7 февраля 2008 года № 4-1275 "О выплате социального пособия на погребение и возмещении стоимости услуг по погребению") в рамках подпрограммы "Своевременное и качественное исполнение переданных полномочий Красноярского края по социальной поддержке отдельных категорий граждан"</t>
  </si>
  <si>
    <t>0210431</t>
  </si>
  <si>
    <t>Предоставление, доставка и пересылка ежегодной денежной выплаты отдельным категориям граждан, подвергшихся радиационному воздействию (в соответствии с Законом края от 10 ноября 2011 года № 13-6418 "О дополнительных мерах социальной поддержки граждан, подвергшихся радиационному воздействию, и членов их семей"), в рамках подпрограммы "Своевременное и качественное исполнение переданных полномочий Красноярского края по социальной поддержке отдельных категорий граждан"</t>
  </si>
  <si>
    <t>0210432</t>
  </si>
  <si>
    <t>Предоставление, доставка и пересылка ежемесячной денежной выплаты членам семей отдельных категорий граждан, подвергшихся радиационному воздействию (в соответствии с Законом края от 10 ноября 2011 года № 13-6418 "О дополнительных мерах социальной поддержки граждан, подвергшихся радиационному воздействию, и членов их семей"), в рамках подпрограммы "Своевременное и качественное исполнение переданных полномочий Красноярского края по социальной поддержке отдельных категорий граждан"</t>
  </si>
  <si>
    <t>0212690</t>
  </si>
  <si>
    <t>Единовременная адресная материальная помощь на ремонт печного отопления и электропроводки в жилых помещениях обратившимся многодетным семьям, имеющим трех и более детей, среднедушевой доход которых не превышает величины прожиточного минимума, с учетом расходов на доставку и пересылку, в рамках подпрограммы "Своевременное и качественное исполнение переданных полномочий Красноярского края по социальной поддержке отдельных категорий граждан"</t>
  </si>
  <si>
    <t>0212696</t>
  </si>
  <si>
    <t>Единовременная адресная материальная помощь обратившимся гражданам, находящимся в трудной жизненной ситуации, проживающим на территории Красноярского края, с учетом расходов на доставку и пересылку в рамках подпрограммы "Своевременное и качественное исполнение переданных полномочий Красноярского края по социальной поддержке отдельных категорий граждан"</t>
  </si>
  <si>
    <t>0212699</t>
  </si>
  <si>
    <t>Предоставление, доставка и пересылка адресной материальной помощи на ремонт жилого помещения в рамках подпрограммы  "Своевременное и качественное исполнение переданных полномочий Красноярского края по социальной поддержке отдельных категорий граждан"</t>
  </si>
  <si>
    <t>0215220</t>
  </si>
  <si>
    <t>Ежегодная денежная выплата лицам, награжденным нагрудным знаком "Почетный донор России", в рамках подпрограммы "Своевременное и качественное исполнение переданных полномочий Красноярского края по социальной поддержке отдельных категорий граждан"</t>
  </si>
  <si>
    <t>0215250</t>
  </si>
  <si>
    <t>Оплата жилищно - коммунальных услуг отдельным категориям, в рамках подпрограммы "Своевременное и качественное исполнение переданных полномочий Красноярского края по социальной поддержке отдельных категорий граждан"</t>
  </si>
  <si>
    <t>0215280</t>
  </si>
  <si>
    <t>Выплаты инвалидам компенсаций страховых премий по договорам обязательного страхования гражданской ответственности владельцев транспортных средств в рамках подпрограммы "Своевременное и качественное исполнение переданных полномочий Красноярского края по социальной поддержке отдельных категорий граждан"</t>
  </si>
  <si>
    <t>0220000</t>
  </si>
  <si>
    <t>Подпрограмма "Социальная поддержка семей, имеющих детей"</t>
  </si>
  <si>
    <t>0220171</t>
  </si>
  <si>
    <t>Предоставление, доставка и пересылка ежемесячного пособия на ребенка (в соответствии с Законом края от 11 декабря 2012 года № 3-876 "О ежемесячном пособии на ребенка") в рамках подпрограммы "Социальная поддержка семей, имеющих детей"</t>
  </si>
  <si>
    <t>0220272</t>
  </si>
  <si>
    <t>Предоставление, доставка и пересылка ежегодного пособия на ребенка школьного возраста (в соответствии с Законом края от 9 декабря 2010 года № 11-5393 "О социальной поддержке семей, имеющих детей, в Красноярском крае") в рамках подпрограммы "Социальная поддержка семей, имеющих детей"</t>
  </si>
  <si>
    <t>0220273</t>
  </si>
  <si>
    <t>Предоставление, доставка и пересылка ежемесячного пособия семьям, имеющим детей, в которых родители (лица, их замещающие) - инвалиды (в соответствии с Законом края от 9 декабря 2010 года № 11-5393 "О социальной поддержке семей, имеющих детей, в Красноярском крае"), в рамках подпрограммы "Социальная поддержка семей, имеющих детей"</t>
  </si>
  <si>
    <t>0220274</t>
  </si>
  <si>
    <t>Предоставление, доставка и пересылка ежемесячной компенсации расходов по приобретению единого социального проездного билета или на пополнение социальной карты (в том числе временной), единой социальной карты Красноярского края (в том числе временной) для проезда детей школьного возраста (в соответствии с Законом края от 9 декабря 2010 года № 11-5393 "О социальной поддержке семей, имеющих детей, в Красноярском крае") в рамках подпрограммы "Социальная поддержка семей, имеющих детей"</t>
  </si>
  <si>
    <t>0220275</t>
  </si>
  <si>
    <t>Обеспечение бесплатного проезда детей до места нахождения детских оздоровительных лагерей и обратно (в соответствии с Законом края от 9 декабря 2010 года № 11-5393 "О социальной поддержке семей, имеющих детей, в Красноярском крае"), с учетом расходов на доставку и пересылку, в рамках подпрограммы "Социальная поддержка семей, имеющих детей"</t>
  </si>
  <si>
    <t>0220276</t>
  </si>
  <si>
    <t>Предоставление, доставка и пересылка компенсации стоимости проезда к месту амбулаторного консультирования и обследования, стационарного лечения, санаторно-курортного лечения и обратно (в соответствии с Законом края от 9 декабря 2010 года № 11-5393 "О социальной поддержке семей, имеющих детей, в Красноярском крае") в рамках подпрограммы "Социальная поддержка семей, имеющих детей"</t>
  </si>
  <si>
    <t>0220277</t>
  </si>
  <si>
    <t>Предоставление, доставка и пересылка ежемесячной доплаты к пенсии по случаю потери кормильца на детей погибших (умерших) военнослужащих, сотрудников органов внутренних дел (в соответствии с Законом края от 9 декабря 2010 года № 11-5393 "О социальной поддержке семей, имеющих детей, в Красноярском крае") в рамках подпрограммы "Социальная поддержка семей, имеющих детей"</t>
  </si>
  <si>
    <t>0220461</t>
  </si>
  <si>
    <t>Предоставление, доставка и пересылка компенсации стоимости проезда к месту проведения медицинских консультаций, обследования, лечения, перинатальной (дородовой) диагностики нарушений развития ребенка, родоразрешения и обратно (в соответствии с Законом края от 30 июня 2011 года № 12-6043 "О дополнительных мерах социальной поддержки беременных женщин в Красноярском крае") в рамках подпрограммы  "Социальная поддержка семей, имеющих детей"</t>
  </si>
  <si>
    <t>0227561</t>
  </si>
  <si>
    <t>Предоставление, доставка и пересылка ежемесячной денежной выплаты на ребенка в возрасте от 1,5 до 3 лет, которому временно не предоставлено место в дошкольной образовательной организации, предоставление, доставка и пересылка ежемесячной компенсационной выплаты на ребенка в возрасте от 1,5 до 3 лет, которому временно не предоставлено место в дошкольном образовательном учреждении или предоставлено место в группе кратковременного пребывания дошкольного образовательного учреждения в рамках подпрограммы "Социальная поддержка семей, имеющих детей"</t>
  </si>
  <si>
    <t>0317503</t>
  </si>
  <si>
    <t>Осуществление компенсационных выплат отдельным категориям граждан на возмещение расходов, связанных с установкой общедомовых приборов учета энергетических ресурсов в рамках подпрограммы "Энергосбережение и повышение энергетической эффективности в муниципальном образовании "город Шарыпово Красноярского края"</t>
  </si>
  <si>
    <t>1006</t>
  </si>
  <si>
    <t>Другие вопросы в области социальной политики</t>
  </si>
  <si>
    <t>0247513</t>
  </si>
  <si>
    <t>Осуществление государственных полномочий по организации деятельности органов управления системой социальной защиты населения (в соответствии с Законом края от 20 декабря 2005 года № 17-4294 "О наделении органов местного самоуправления муниципальных образований края государственными полномочиями по организации деятельности органов управления системой социальной защиты населения, обеспечивающих решение вопросов социальной поддержки и социального обслуживания населения") в рамках подпрограммы "Обеспечение реализации муниципальной программы и прочие мероприятия"</t>
  </si>
  <si>
    <t xml:space="preserve"> </t>
  </si>
  <si>
    <t>Всего расходов:</t>
  </si>
  <si>
    <t>(рублей)</t>
  </si>
  <si>
    <t>к Ршенению Шарыповского городского Совета депутатов</t>
  </si>
  <si>
    <t>"Об исполнении бюджета города Шарыпово за 2014 год"</t>
  </si>
  <si>
    <t>№ п/п</t>
  </si>
  <si>
    <t>Наименование главных распорядителей и показателей бюджетной классификации</t>
  </si>
  <si>
    <t>код ведомства</t>
  </si>
  <si>
    <t>Раздел, подраздел</t>
  </si>
  <si>
    <t>Целевая статья</t>
  </si>
  <si>
    <t>Вид расходов</t>
  </si>
  <si>
    <t>за 2014 год</t>
  </si>
  <si>
    <t>Утверждено Решением о бюджете</t>
  </si>
  <si>
    <t>Бюджетная роспись с учетом изменений</t>
  </si>
  <si>
    <t>Исполнено 
за 2014 год</t>
  </si>
  <si>
    <t>Процент исполнения,
%</t>
  </si>
  <si>
    <t>Приложение 6</t>
  </si>
  <si>
    <t>от ______________________ № _____________</t>
  </si>
  <si>
    <t xml:space="preserve">Ведомственная структура расходов города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</si>
</sst>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
  </numFmts>
  <fonts count="10" x14ac:knownFonts="1">
    <font>
      <sz val="10"/>
      <name val="Arial"/>
    </font>
    <font>
      <b/>
      <sz val="8"/>
      <name val="Arial"/>
      <family val="2"/>
      <charset val="204"/>
    </font>
    <font>
      <sz val="10"/>
      <name val="Arial"/>
      <family val="2"/>
      <charset val="204"/>
    </font>
    <font>
      <sz val="8"/>
      <color indexed="12"/>
      <name val="Arial Cyr"/>
      <charset val="204"/>
    </font>
    <font>
      <b/>
      <sz val="10"/>
      <name val="Arial Cyr"/>
      <charset val="204"/>
    </font>
    <font>
      <sz val="9"/>
      <name val="Arial Cyr"/>
      <charset val="204"/>
    </font>
    <font>
      <sz val="8"/>
      <name val="Arial Cyr"/>
      <charset val="204"/>
    </font>
    <font>
      <sz val="8"/>
      <name val="Times New Roman"/>
      <family val="1"/>
      <charset val="204"/>
    </font>
    <font>
      <sz val="9"/>
      <name val="Times New Roman"/>
      <family val="1"/>
      <charset val="204"/>
    </font>
    <font>
      <b/>
      <sz val="9"/>
      <name val="Times New Roman"/>
      <family val="1"/>
      <charset val="204"/>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4">
    <xf numFmtId="0" fontId="0" fillId="0" borderId="0" xfId="0"/>
    <xf numFmtId="0" fontId="4" fillId="0" borderId="0" xfId="0" applyFont="1" applyBorder="1" applyAlignment="1">
      <alignment horizontal="left"/>
    </xf>
    <xf numFmtId="0" fontId="5" fillId="0" borderId="0" xfId="0" applyFont="1" applyBorder="1" applyAlignment="1"/>
    <xf numFmtId="0" fontId="6" fillId="0" borderId="0" xfId="0" applyFont="1" applyAlignment="1">
      <alignment horizontal="left"/>
    </xf>
    <xf numFmtId="0" fontId="6" fillId="0" borderId="0" xfId="0" applyFont="1" applyBorder="1" applyAlignment="1"/>
    <xf numFmtId="49" fontId="2" fillId="0" borderId="0" xfId="0" applyNumberFormat="1" applyFont="1" applyBorder="1" applyAlignment="1">
      <alignment wrapText="1"/>
    </xf>
    <xf numFmtId="49" fontId="2" fillId="0" borderId="0" xfId="0" applyNumberFormat="1" applyFont="1" applyBorder="1" applyAlignment="1">
      <alignment vertical="center" wrapText="1"/>
    </xf>
    <xf numFmtId="0" fontId="1" fillId="0" borderId="0" xfId="0" applyFont="1" applyBorder="1"/>
    <xf numFmtId="0" fontId="3" fillId="0" borderId="0" xfId="0" applyFont="1" applyBorder="1" applyAlignment="1">
      <alignment horizontal="left"/>
    </xf>
    <xf numFmtId="0" fontId="0" fillId="0" borderId="0" xfId="0" applyBorder="1"/>
    <xf numFmtId="0" fontId="6" fillId="0" borderId="0" xfId="0" applyFont="1" applyAlignment="1"/>
    <xf numFmtId="0" fontId="2" fillId="0" borderId="0" xfId="0" applyFont="1" applyAlignment="1">
      <alignment horizontal="right"/>
    </xf>
    <xf numFmtId="0" fontId="7" fillId="0" borderId="1" xfId="0" applyFont="1" applyBorder="1" applyAlignment="1">
      <alignment horizontal="center" vertical="center"/>
    </xf>
    <xf numFmtId="0" fontId="2" fillId="0" borderId="1" xfId="0" applyFont="1" applyBorder="1" applyAlignment="1">
      <alignment vertical="center"/>
    </xf>
    <xf numFmtId="49" fontId="8" fillId="0" borderId="1" xfId="0" applyNumberFormat="1" applyFont="1" applyFill="1" applyBorder="1" applyAlignment="1">
      <alignment horizontal="center" vertical="center"/>
    </xf>
    <xf numFmtId="49" fontId="8" fillId="0" borderId="1" xfId="0" applyNumberFormat="1" applyFont="1" applyBorder="1" applyAlignment="1">
      <alignment vertical="center"/>
    </xf>
    <xf numFmtId="0" fontId="8" fillId="0" borderId="1" xfId="0" applyFont="1" applyBorder="1" applyAlignment="1">
      <alignment vertical="center"/>
    </xf>
    <xf numFmtId="49" fontId="8" fillId="0" borderId="1" xfId="0" applyNumberFormat="1" applyFont="1" applyFill="1" applyBorder="1" applyAlignment="1">
      <alignment horizontal="left" vertical="center" wrapText="1"/>
    </xf>
    <xf numFmtId="49" fontId="8" fillId="0" borderId="1" xfId="0" applyNumberFormat="1" applyFont="1" applyFill="1" applyBorder="1" applyAlignment="1">
      <alignment horizontal="center" vertical="center" wrapText="1"/>
    </xf>
    <xf numFmtId="4" fontId="8" fillId="0" borderId="1" xfId="0" applyNumberFormat="1" applyFont="1" applyFill="1" applyBorder="1" applyAlignment="1">
      <alignment horizontal="right" vertical="center" wrapText="1"/>
    </xf>
    <xf numFmtId="4" fontId="8" fillId="0" borderId="1" xfId="0" applyNumberFormat="1" applyFont="1" applyBorder="1" applyAlignment="1">
      <alignment vertical="center"/>
    </xf>
    <xf numFmtId="164" fontId="8" fillId="0" borderId="1" xfId="0" applyNumberFormat="1" applyFont="1" applyFill="1" applyBorder="1" applyAlignment="1">
      <alignment horizontal="left" vertical="center" wrapText="1"/>
    </xf>
    <xf numFmtId="0" fontId="9" fillId="0" borderId="1" xfId="0" applyFont="1" applyBorder="1" applyAlignment="1">
      <alignment vertical="center"/>
    </xf>
    <xf numFmtId="4" fontId="9" fillId="0" borderId="1" xfId="0" applyNumberFormat="1" applyFont="1" applyBorder="1" applyAlignment="1">
      <alignment vertical="center"/>
    </xf>
    <xf numFmtId="4" fontId="9" fillId="0" borderId="1" xfId="0" applyNumberFormat="1" applyFont="1" applyFill="1" applyBorder="1" applyAlignment="1">
      <alignment horizontal="right" vertical="center" wrapText="1"/>
    </xf>
    <xf numFmtId="49" fontId="9" fillId="0" borderId="1" xfId="0" applyNumberFormat="1" applyFont="1" applyFill="1" applyBorder="1" applyAlignment="1">
      <alignment horizontal="left" vertical="center" wrapText="1"/>
    </xf>
    <xf numFmtId="49" fontId="9" fillId="0" borderId="1" xfId="0" applyNumberFormat="1" applyFont="1" applyFill="1" applyBorder="1" applyAlignment="1">
      <alignment horizontal="center" vertical="center" wrapText="1"/>
    </xf>
    <xf numFmtId="0" fontId="2" fillId="0" borderId="0" xfId="0" applyFont="1" applyAlignment="1">
      <alignment horizontal="center"/>
    </xf>
    <xf numFmtId="0" fontId="0" fillId="0" borderId="0" xfId="0" applyAlignment="1">
      <alignment horizontal="center"/>
    </xf>
    <xf numFmtId="0" fontId="7" fillId="0" borderId="1" xfId="0" applyFont="1" applyBorder="1" applyAlignment="1">
      <alignment horizontal="center" vertical="center" wrapText="1"/>
    </xf>
    <xf numFmtId="49" fontId="8" fillId="0" borderId="1" xfId="0" applyNumberFormat="1" applyFont="1" applyFill="1" applyBorder="1" applyAlignment="1">
      <alignment horizontal="center" vertical="center" wrapText="1"/>
    </xf>
    <xf numFmtId="49" fontId="8" fillId="0" borderId="1" xfId="0" applyNumberFormat="1" applyFont="1" applyBorder="1" applyAlignment="1">
      <alignment horizontal="center" vertical="center" wrapText="1"/>
    </xf>
    <xf numFmtId="49" fontId="8" fillId="0" borderId="1" xfId="0" applyNumberFormat="1" applyFont="1" applyBorder="1" applyAlignment="1">
      <alignment horizontal="center" vertical="center"/>
    </xf>
    <xf numFmtId="49" fontId="2" fillId="0" borderId="0" xfId="0" applyNumberFormat="1" applyFont="1" applyBorder="1" applyAlignment="1">
      <alignment horizontal="right" vertical="center" wrapText="1"/>
    </xf>
  </cellXfs>
  <cellStyles count="1">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319"/>
  <sheetViews>
    <sheetView tabSelected="1" showWhiteSpace="0" topLeftCell="A1297" zoomScaleNormal="100" workbookViewId="0">
      <selection activeCell="O1312" sqref="O1312"/>
    </sheetView>
  </sheetViews>
  <sheetFormatPr defaultColWidth="8.85546875" defaultRowHeight="12.75" x14ac:dyDescent="0.2"/>
  <cols>
    <col min="1" max="1" width="5.5703125" customWidth="1"/>
    <col min="2" max="2" width="62.42578125" customWidth="1"/>
    <col min="3" max="3" width="9" customWidth="1"/>
    <col min="4" max="4" width="10.7109375" customWidth="1"/>
    <col min="5" max="5" width="8.85546875" customWidth="1"/>
    <col min="6" max="6" width="8.28515625" customWidth="1"/>
    <col min="7" max="7" width="15.5703125" customWidth="1"/>
    <col min="8" max="8" width="16.42578125" customWidth="1"/>
    <col min="9" max="9" width="15.42578125" customWidth="1"/>
    <col min="10" max="10" width="11.28515625" customWidth="1"/>
    <col min="11" max="35" width="15.7109375" customWidth="1"/>
  </cols>
  <sheetData>
    <row r="1" spans="1:12" x14ac:dyDescent="0.2">
      <c r="B1" s="6"/>
      <c r="C1" s="6"/>
      <c r="D1" s="6"/>
      <c r="E1" s="6"/>
      <c r="F1" s="6"/>
      <c r="G1" s="33" t="s">
        <v>816</v>
      </c>
      <c r="H1" s="33"/>
      <c r="I1" s="33"/>
      <c r="J1" s="33"/>
    </row>
    <row r="2" spans="1:12" x14ac:dyDescent="0.2">
      <c r="B2" s="5"/>
      <c r="C2" s="5"/>
      <c r="D2" s="5"/>
      <c r="E2" s="5"/>
      <c r="F2" s="5"/>
      <c r="G2" s="33" t="s">
        <v>803</v>
      </c>
      <c r="H2" s="33"/>
      <c r="I2" s="33"/>
      <c r="J2" s="33"/>
    </row>
    <row r="3" spans="1:12" x14ac:dyDescent="0.2">
      <c r="B3" s="7"/>
      <c r="C3" s="8"/>
      <c r="D3" s="1"/>
      <c r="E3" s="1"/>
      <c r="F3" s="1"/>
      <c r="G3" s="33" t="s">
        <v>804</v>
      </c>
      <c r="H3" s="33"/>
      <c r="I3" s="33"/>
      <c r="J3" s="33"/>
    </row>
    <row r="4" spans="1:12" x14ac:dyDescent="0.2">
      <c r="B4" s="4"/>
      <c r="C4" s="9"/>
      <c r="D4" s="2"/>
      <c r="E4" s="2"/>
      <c r="F4" s="2"/>
      <c r="G4" s="33" t="s">
        <v>817</v>
      </c>
      <c r="H4" s="33"/>
      <c r="I4" s="33"/>
      <c r="J4" s="33"/>
    </row>
    <row r="5" spans="1:12" ht="15.75" customHeight="1" x14ac:dyDescent="0.2">
      <c r="B5" s="27" t="s">
        <v>818</v>
      </c>
      <c r="C5" s="28"/>
      <c r="D5" s="28"/>
      <c r="E5" s="28"/>
      <c r="F5" s="28"/>
      <c r="G5" s="28"/>
      <c r="H5" s="28"/>
      <c r="I5" s="28"/>
      <c r="J5" s="28"/>
    </row>
    <row r="6" spans="1:12" ht="15.75" customHeight="1" x14ac:dyDescent="0.2">
      <c r="B6" s="27" t="s">
        <v>811</v>
      </c>
      <c r="C6" s="28"/>
      <c r="D6" s="28"/>
      <c r="E6" s="28"/>
      <c r="F6" s="28"/>
      <c r="G6" s="28"/>
      <c r="H6" s="28"/>
      <c r="I6" s="28"/>
      <c r="J6" s="28"/>
    </row>
    <row r="7" spans="1:12" ht="13.5" customHeight="1" x14ac:dyDescent="0.2">
      <c r="B7" s="10"/>
      <c r="C7" s="10"/>
      <c r="D7" s="3"/>
      <c r="J7" s="11" t="s">
        <v>802</v>
      </c>
    </row>
    <row r="8" spans="1:12" ht="12.75" customHeight="1" x14ac:dyDescent="0.2">
      <c r="A8" s="29" t="s">
        <v>805</v>
      </c>
      <c r="B8" s="30" t="s">
        <v>806</v>
      </c>
      <c r="C8" s="30" t="s">
        <v>807</v>
      </c>
      <c r="D8" s="30" t="s">
        <v>808</v>
      </c>
      <c r="E8" s="30" t="s">
        <v>809</v>
      </c>
      <c r="F8" s="30" t="s">
        <v>810</v>
      </c>
      <c r="G8" s="30" t="s">
        <v>812</v>
      </c>
      <c r="H8" s="30" t="s">
        <v>813</v>
      </c>
      <c r="I8" s="31" t="s">
        <v>814</v>
      </c>
      <c r="J8" s="31" t="s">
        <v>815</v>
      </c>
    </row>
    <row r="9" spans="1:12" ht="24" customHeight="1" x14ac:dyDescent="0.2">
      <c r="A9" s="29"/>
      <c r="B9" s="30"/>
      <c r="C9" s="30"/>
      <c r="D9" s="30"/>
      <c r="E9" s="30"/>
      <c r="F9" s="30"/>
      <c r="G9" s="30"/>
      <c r="H9" s="30"/>
      <c r="I9" s="32"/>
      <c r="J9" s="31"/>
    </row>
    <row r="10" spans="1:12" x14ac:dyDescent="0.2">
      <c r="A10" s="13"/>
      <c r="B10" s="14" t="s">
        <v>6</v>
      </c>
      <c r="C10" s="14" t="s">
        <v>0</v>
      </c>
      <c r="D10" s="14" t="s">
        <v>1</v>
      </c>
      <c r="E10" s="14" t="s">
        <v>2</v>
      </c>
      <c r="F10" s="14" t="s">
        <v>5</v>
      </c>
      <c r="G10" s="14" t="s">
        <v>3</v>
      </c>
      <c r="H10" s="14" t="s">
        <v>4</v>
      </c>
      <c r="I10" s="15"/>
      <c r="J10" s="16"/>
    </row>
    <row r="11" spans="1:12" x14ac:dyDescent="0.2">
      <c r="A11" s="12">
        <v>1</v>
      </c>
      <c r="B11" s="25" t="s">
        <v>10</v>
      </c>
      <c r="C11" s="26" t="s">
        <v>9</v>
      </c>
      <c r="D11" s="26" t="s">
        <v>7</v>
      </c>
      <c r="E11" s="26" t="s">
        <v>7</v>
      </c>
      <c r="F11" s="26" t="s">
        <v>7</v>
      </c>
      <c r="G11" s="24">
        <v>39448500</v>
      </c>
      <c r="H11" s="24">
        <v>49730033.469999999</v>
      </c>
      <c r="I11" s="23">
        <f>+I12+I106+I113+I141+I172+I179</f>
        <v>49028445.43</v>
      </c>
      <c r="J11" s="24">
        <f>+I11/H11*100</f>
        <v>98.589206579916663</v>
      </c>
    </row>
    <row r="12" spans="1:12" x14ac:dyDescent="0.2">
      <c r="A12" s="12">
        <v>2</v>
      </c>
      <c r="B12" s="17" t="s">
        <v>12</v>
      </c>
      <c r="C12" s="18" t="s">
        <v>9</v>
      </c>
      <c r="D12" s="18" t="s">
        <v>11</v>
      </c>
      <c r="E12" s="18" t="s">
        <v>7</v>
      </c>
      <c r="F12" s="18" t="s">
        <v>7</v>
      </c>
      <c r="G12" s="19">
        <v>27301800</v>
      </c>
      <c r="H12" s="19">
        <v>33923934.259999998</v>
      </c>
      <c r="I12" s="20">
        <f>+I13+I19+I30+I37</f>
        <v>33381509.330000002</v>
      </c>
      <c r="J12" s="19">
        <f t="shared" ref="J12:J75" si="0">+I12/H12*100</f>
        <v>98.401055355659111</v>
      </c>
    </row>
    <row r="13" spans="1:12" ht="24" x14ac:dyDescent="0.2">
      <c r="A13" s="12">
        <v>3</v>
      </c>
      <c r="B13" s="17" t="s">
        <v>14</v>
      </c>
      <c r="C13" s="18" t="s">
        <v>9</v>
      </c>
      <c r="D13" s="18" t="s">
        <v>13</v>
      </c>
      <c r="E13" s="18" t="s">
        <v>7</v>
      </c>
      <c r="F13" s="18" t="s">
        <v>7</v>
      </c>
      <c r="G13" s="19">
        <v>1086849.19</v>
      </c>
      <c r="H13" s="19">
        <v>1144112.19</v>
      </c>
      <c r="I13" s="19">
        <v>1144112.19</v>
      </c>
      <c r="J13" s="19">
        <f t="shared" si="0"/>
        <v>100</v>
      </c>
    </row>
    <row r="14" spans="1:12" x14ac:dyDescent="0.2">
      <c r="A14" s="12">
        <v>4</v>
      </c>
      <c r="B14" s="17" t="s">
        <v>16</v>
      </c>
      <c r="C14" s="18" t="s">
        <v>9</v>
      </c>
      <c r="D14" s="18" t="s">
        <v>13</v>
      </c>
      <c r="E14" s="18" t="s">
        <v>15</v>
      </c>
      <c r="F14" s="18" t="s">
        <v>7</v>
      </c>
      <c r="G14" s="19">
        <v>1086849.19</v>
      </c>
      <c r="H14" s="19">
        <v>1144112.19</v>
      </c>
      <c r="I14" s="19">
        <v>1144112.19</v>
      </c>
      <c r="J14" s="19">
        <f t="shared" si="0"/>
        <v>100</v>
      </c>
      <c r="L14" t="s">
        <v>800</v>
      </c>
    </row>
    <row r="15" spans="1:12" ht="24" x14ac:dyDescent="0.2">
      <c r="A15" s="12">
        <v>5</v>
      </c>
      <c r="B15" s="17" t="s">
        <v>18</v>
      </c>
      <c r="C15" s="18" t="s">
        <v>9</v>
      </c>
      <c r="D15" s="18" t="s">
        <v>13</v>
      </c>
      <c r="E15" s="18" t="s">
        <v>17</v>
      </c>
      <c r="F15" s="18" t="s">
        <v>7</v>
      </c>
      <c r="G15" s="19">
        <v>1086849.19</v>
      </c>
      <c r="H15" s="19">
        <v>1144112.19</v>
      </c>
      <c r="I15" s="19">
        <v>1144112.19</v>
      </c>
      <c r="J15" s="19">
        <f t="shared" si="0"/>
        <v>100</v>
      </c>
    </row>
    <row r="16" spans="1:12" ht="24" x14ac:dyDescent="0.2">
      <c r="A16" s="12">
        <v>6</v>
      </c>
      <c r="B16" s="17" t="s">
        <v>20</v>
      </c>
      <c r="C16" s="18" t="s">
        <v>9</v>
      </c>
      <c r="D16" s="18" t="s">
        <v>13</v>
      </c>
      <c r="E16" s="18" t="s">
        <v>19</v>
      </c>
      <c r="F16" s="18" t="s">
        <v>7</v>
      </c>
      <c r="G16" s="19">
        <v>1086849.19</v>
      </c>
      <c r="H16" s="19">
        <v>1144112.19</v>
      </c>
      <c r="I16" s="19">
        <v>1144112.19</v>
      </c>
      <c r="J16" s="19">
        <f t="shared" si="0"/>
        <v>100</v>
      </c>
    </row>
    <row r="17" spans="1:15" ht="36" x14ac:dyDescent="0.2">
      <c r="A17" s="12">
        <v>7</v>
      </c>
      <c r="B17" s="17" t="s">
        <v>22</v>
      </c>
      <c r="C17" s="18" t="s">
        <v>9</v>
      </c>
      <c r="D17" s="18" t="s">
        <v>13</v>
      </c>
      <c r="E17" s="18" t="s">
        <v>19</v>
      </c>
      <c r="F17" s="18" t="s">
        <v>21</v>
      </c>
      <c r="G17" s="19">
        <v>1086849.19</v>
      </c>
      <c r="H17" s="19">
        <v>1144112.19</v>
      </c>
      <c r="I17" s="19">
        <v>1144112.19</v>
      </c>
      <c r="J17" s="19">
        <f t="shared" si="0"/>
        <v>100</v>
      </c>
      <c r="O17" t="s">
        <v>800</v>
      </c>
    </row>
    <row r="18" spans="1:15" x14ac:dyDescent="0.2">
      <c r="A18" s="12">
        <v>8</v>
      </c>
      <c r="B18" s="17" t="s">
        <v>24</v>
      </c>
      <c r="C18" s="18" t="s">
        <v>9</v>
      </c>
      <c r="D18" s="18" t="s">
        <v>13</v>
      </c>
      <c r="E18" s="18" t="s">
        <v>19</v>
      </c>
      <c r="F18" s="18" t="s">
        <v>23</v>
      </c>
      <c r="G18" s="19">
        <v>1086849.19</v>
      </c>
      <c r="H18" s="19">
        <v>1144112.19</v>
      </c>
      <c r="I18" s="19">
        <v>1144112.19</v>
      </c>
      <c r="J18" s="19">
        <f t="shared" si="0"/>
        <v>100</v>
      </c>
      <c r="L18" t="s">
        <v>800</v>
      </c>
    </row>
    <row r="19" spans="1:15" ht="36" x14ac:dyDescent="0.2">
      <c r="A19" s="12">
        <v>9</v>
      </c>
      <c r="B19" s="17" t="s">
        <v>26</v>
      </c>
      <c r="C19" s="18" t="s">
        <v>9</v>
      </c>
      <c r="D19" s="18" t="s">
        <v>25</v>
      </c>
      <c r="E19" s="18" t="s">
        <v>7</v>
      </c>
      <c r="F19" s="18" t="s">
        <v>7</v>
      </c>
      <c r="G19" s="19">
        <v>19146986.809999999</v>
      </c>
      <c r="H19" s="19">
        <v>25550241.73</v>
      </c>
      <c r="I19" s="19">
        <f>+I20</f>
        <v>25288871.93</v>
      </c>
      <c r="J19" s="19">
        <f t="shared" si="0"/>
        <v>98.977035901413373</v>
      </c>
    </row>
    <row r="20" spans="1:15" x14ac:dyDescent="0.2">
      <c r="A20" s="12">
        <v>10</v>
      </c>
      <c r="B20" s="17" t="s">
        <v>16</v>
      </c>
      <c r="C20" s="18" t="s">
        <v>9</v>
      </c>
      <c r="D20" s="18" t="s">
        <v>25</v>
      </c>
      <c r="E20" s="18" t="s">
        <v>15</v>
      </c>
      <c r="F20" s="18" t="s">
        <v>7</v>
      </c>
      <c r="G20" s="19">
        <v>19146986.809999999</v>
      </c>
      <c r="H20" s="19">
        <v>25550241.73</v>
      </c>
      <c r="I20" s="19">
        <f>+I21</f>
        <v>25288871.93</v>
      </c>
      <c r="J20" s="19">
        <f t="shared" si="0"/>
        <v>98.977035901413373</v>
      </c>
    </row>
    <row r="21" spans="1:15" ht="24" x14ac:dyDescent="0.2">
      <c r="A21" s="12">
        <v>11</v>
      </c>
      <c r="B21" s="17" t="s">
        <v>18</v>
      </c>
      <c r="C21" s="18" t="s">
        <v>9</v>
      </c>
      <c r="D21" s="18" t="s">
        <v>25</v>
      </c>
      <c r="E21" s="18" t="s">
        <v>17</v>
      </c>
      <c r="F21" s="18" t="s">
        <v>7</v>
      </c>
      <c r="G21" s="19">
        <v>19146986.809999999</v>
      </c>
      <c r="H21" s="19">
        <v>25550241.73</v>
      </c>
      <c r="I21" s="19">
        <f>+I22</f>
        <v>25288871.93</v>
      </c>
      <c r="J21" s="19">
        <f t="shared" si="0"/>
        <v>98.977035901413373</v>
      </c>
    </row>
    <row r="22" spans="1:15" ht="36" x14ac:dyDescent="0.2">
      <c r="A22" s="12">
        <v>12</v>
      </c>
      <c r="B22" s="17" t="s">
        <v>28</v>
      </c>
      <c r="C22" s="18" t="s">
        <v>9</v>
      </c>
      <c r="D22" s="18" t="s">
        <v>25</v>
      </c>
      <c r="E22" s="18" t="s">
        <v>27</v>
      </c>
      <c r="F22" s="18" t="s">
        <v>7</v>
      </c>
      <c r="G22" s="19">
        <v>19146986.809999999</v>
      </c>
      <c r="H22" s="19">
        <v>25550241.73</v>
      </c>
      <c r="I22" s="19">
        <f>+I23+I25+I27</f>
        <v>25288871.93</v>
      </c>
      <c r="J22" s="19">
        <f t="shared" si="0"/>
        <v>98.977035901413373</v>
      </c>
    </row>
    <row r="23" spans="1:15" ht="36" x14ac:dyDescent="0.2">
      <c r="A23" s="12">
        <v>13</v>
      </c>
      <c r="B23" s="17" t="s">
        <v>22</v>
      </c>
      <c r="C23" s="18" t="s">
        <v>9</v>
      </c>
      <c r="D23" s="18" t="s">
        <v>25</v>
      </c>
      <c r="E23" s="18" t="s">
        <v>27</v>
      </c>
      <c r="F23" s="18" t="s">
        <v>21</v>
      </c>
      <c r="G23" s="19">
        <v>13607332.91</v>
      </c>
      <c r="H23" s="19">
        <v>17265372.539999999</v>
      </c>
      <c r="I23" s="19">
        <f>+I24</f>
        <v>17264593.850000001</v>
      </c>
      <c r="J23" s="19">
        <f t="shared" si="0"/>
        <v>99.995489874323923</v>
      </c>
    </row>
    <row r="24" spans="1:15" x14ac:dyDescent="0.2">
      <c r="A24" s="12">
        <v>14</v>
      </c>
      <c r="B24" s="17" t="s">
        <v>24</v>
      </c>
      <c r="C24" s="18" t="s">
        <v>9</v>
      </c>
      <c r="D24" s="18" t="s">
        <v>25</v>
      </c>
      <c r="E24" s="18" t="s">
        <v>27</v>
      </c>
      <c r="F24" s="18" t="s">
        <v>23</v>
      </c>
      <c r="G24" s="19">
        <v>13607332.91</v>
      </c>
      <c r="H24" s="19">
        <v>17265372.539999999</v>
      </c>
      <c r="I24" s="19">
        <f>17151574+113019.85</f>
        <v>17264593.850000001</v>
      </c>
      <c r="J24" s="19">
        <f t="shared" si="0"/>
        <v>99.995489874323923</v>
      </c>
    </row>
    <row r="25" spans="1:15" x14ac:dyDescent="0.2">
      <c r="A25" s="12">
        <v>15</v>
      </c>
      <c r="B25" s="17" t="s">
        <v>30</v>
      </c>
      <c r="C25" s="18" t="s">
        <v>9</v>
      </c>
      <c r="D25" s="18" t="s">
        <v>25</v>
      </c>
      <c r="E25" s="18" t="s">
        <v>27</v>
      </c>
      <c r="F25" s="18" t="s">
        <v>29</v>
      </c>
      <c r="G25" s="19">
        <v>5539653.9000000004</v>
      </c>
      <c r="H25" s="19">
        <v>8231647.3600000003</v>
      </c>
      <c r="I25" s="19">
        <v>7971056.25</v>
      </c>
      <c r="J25" s="19">
        <f t="shared" si="0"/>
        <v>96.834277531538959</v>
      </c>
    </row>
    <row r="26" spans="1:15" ht="24" x14ac:dyDescent="0.2">
      <c r="A26" s="12">
        <v>16</v>
      </c>
      <c r="B26" s="17" t="s">
        <v>32</v>
      </c>
      <c r="C26" s="18" t="s">
        <v>9</v>
      </c>
      <c r="D26" s="18" t="s">
        <v>25</v>
      </c>
      <c r="E26" s="18" t="s">
        <v>27</v>
      </c>
      <c r="F26" s="18" t="s">
        <v>31</v>
      </c>
      <c r="G26" s="19">
        <v>5539653.9000000004</v>
      </c>
      <c r="H26" s="19">
        <v>8231647.3600000003</v>
      </c>
      <c r="I26" s="19">
        <v>7971056.25</v>
      </c>
      <c r="J26" s="19">
        <f t="shared" si="0"/>
        <v>96.834277531538959</v>
      </c>
    </row>
    <row r="27" spans="1:15" x14ac:dyDescent="0.2">
      <c r="A27" s="12">
        <v>17</v>
      </c>
      <c r="B27" s="17" t="s">
        <v>34</v>
      </c>
      <c r="C27" s="18" t="s">
        <v>9</v>
      </c>
      <c r="D27" s="18" t="s">
        <v>25</v>
      </c>
      <c r="E27" s="18" t="s">
        <v>27</v>
      </c>
      <c r="F27" s="18" t="s">
        <v>33</v>
      </c>
      <c r="G27" s="19">
        <v>0</v>
      </c>
      <c r="H27" s="19">
        <v>53221.83</v>
      </c>
      <c r="I27" s="19">
        <f>+I28+I29</f>
        <v>53221.83</v>
      </c>
      <c r="J27" s="19">
        <f t="shared" si="0"/>
        <v>100</v>
      </c>
    </row>
    <row r="28" spans="1:15" x14ac:dyDescent="0.2">
      <c r="A28" s="12">
        <v>18</v>
      </c>
      <c r="B28" s="17" t="s">
        <v>36</v>
      </c>
      <c r="C28" s="18" t="s">
        <v>9</v>
      </c>
      <c r="D28" s="18" t="s">
        <v>25</v>
      </c>
      <c r="E28" s="18" t="s">
        <v>27</v>
      </c>
      <c r="F28" s="18" t="s">
        <v>35</v>
      </c>
      <c r="G28" s="19">
        <v>0</v>
      </c>
      <c r="H28" s="19">
        <v>30851.57</v>
      </c>
      <c r="I28" s="19">
        <v>30851.57</v>
      </c>
      <c r="J28" s="19">
        <f t="shared" si="0"/>
        <v>100</v>
      </c>
    </row>
    <row r="29" spans="1:15" x14ac:dyDescent="0.2">
      <c r="A29" s="12">
        <v>19</v>
      </c>
      <c r="B29" s="17" t="s">
        <v>38</v>
      </c>
      <c r="C29" s="18" t="s">
        <v>9</v>
      </c>
      <c r="D29" s="18" t="s">
        <v>25</v>
      </c>
      <c r="E29" s="18" t="s">
        <v>27</v>
      </c>
      <c r="F29" s="18" t="s">
        <v>37</v>
      </c>
      <c r="G29" s="19">
        <v>0</v>
      </c>
      <c r="H29" s="19">
        <v>22370.26</v>
      </c>
      <c r="I29" s="19">
        <v>22370.26</v>
      </c>
      <c r="J29" s="19">
        <f t="shared" si="0"/>
        <v>100</v>
      </c>
    </row>
    <row r="30" spans="1:15" x14ac:dyDescent="0.2">
      <c r="A30" s="12">
        <v>20</v>
      </c>
      <c r="B30" s="17" t="s">
        <v>40</v>
      </c>
      <c r="C30" s="18" t="s">
        <v>9</v>
      </c>
      <c r="D30" s="18" t="s">
        <v>39</v>
      </c>
      <c r="E30" s="18" t="s">
        <v>7</v>
      </c>
      <c r="F30" s="18" t="s">
        <v>7</v>
      </c>
      <c r="G30" s="19">
        <v>5306000</v>
      </c>
      <c r="H30" s="19">
        <v>0</v>
      </c>
      <c r="I30" s="19">
        <v>0</v>
      </c>
      <c r="J30" s="19">
        <v>0</v>
      </c>
    </row>
    <row r="31" spans="1:15" x14ac:dyDescent="0.2">
      <c r="A31" s="12">
        <v>21</v>
      </c>
      <c r="B31" s="17" t="s">
        <v>16</v>
      </c>
      <c r="C31" s="18" t="s">
        <v>9</v>
      </c>
      <c r="D31" s="18" t="s">
        <v>39</v>
      </c>
      <c r="E31" s="18" t="s">
        <v>15</v>
      </c>
      <c r="F31" s="18" t="s">
        <v>7</v>
      </c>
      <c r="G31" s="19">
        <v>5306000</v>
      </c>
      <c r="H31" s="19">
        <v>0</v>
      </c>
      <c r="I31" s="19">
        <v>0</v>
      </c>
      <c r="J31" s="19">
        <v>0</v>
      </c>
    </row>
    <row r="32" spans="1:15" ht="24" x14ac:dyDescent="0.2">
      <c r="A32" s="12">
        <v>22</v>
      </c>
      <c r="B32" s="17" t="s">
        <v>18</v>
      </c>
      <c r="C32" s="18" t="s">
        <v>9</v>
      </c>
      <c r="D32" s="18" t="s">
        <v>39</v>
      </c>
      <c r="E32" s="18" t="s">
        <v>17</v>
      </c>
      <c r="F32" s="18" t="s">
        <v>7</v>
      </c>
      <c r="G32" s="19">
        <v>5306000</v>
      </c>
      <c r="H32" s="19">
        <v>0</v>
      </c>
      <c r="I32" s="19">
        <v>0</v>
      </c>
      <c r="J32" s="19">
        <v>0</v>
      </c>
    </row>
    <row r="33" spans="1:10" ht="24" x14ac:dyDescent="0.2">
      <c r="A33" s="12">
        <v>23</v>
      </c>
      <c r="B33" s="17" t="s">
        <v>42</v>
      </c>
      <c r="C33" s="18" t="s">
        <v>9</v>
      </c>
      <c r="D33" s="18" t="s">
        <v>39</v>
      </c>
      <c r="E33" s="18" t="s">
        <v>41</v>
      </c>
      <c r="F33" s="18" t="s">
        <v>7</v>
      </c>
      <c r="G33" s="19">
        <v>5306000</v>
      </c>
      <c r="H33" s="19">
        <v>0</v>
      </c>
      <c r="I33" s="19">
        <v>0</v>
      </c>
      <c r="J33" s="19">
        <v>0</v>
      </c>
    </row>
    <row r="34" spans="1:10" x14ac:dyDescent="0.2">
      <c r="A34" s="12">
        <v>24</v>
      </c>
      <c r="B34" s="17" t="s">
        <v>34</v>
      </c>
      <c r="C34" s="18" t="s">
        <v>9</v>
      </c>
      <c r="D34" s="18" t="s">
        <v>39</v>
      </c>
      <c r="E34" s="18" t="s">
        <v>41</v>
      </c>
      <c r="F34" s="18" t="s">
        <v>33</v>
      </c>
      <c r="G34" s="19">
        <v>5306000</v>
      </c>
      <c r="H34" s="19">
        <v>0</v>
      </c>
      <c r="I34" s="19">
        <v>0</v>
      </c>
      <c r="J34" s="19">
        <v>0</v>
      </c>
    </row>
    <row r="35" spans="1:10" x14ac:dyDescent="0.2">
      <c r="A35" s="12">
        <v>25</v>
      </c>
      <c r="B35" s="17" t="s">
        <v>44</v>
      </c>
      <c r="C35" s="18" t="s">
        <v>9</v>
      </c>
      <c r="D35" s="18" t="s">
        <v>39</v>
      </c>
      <c r="E35" s="18" t="s">
        <v>41</v>
      </c>
      <c r="F35" s="18" t="s">
        <v>43</v>
      </c>
      <c r="G35" s="19">
        <v>5306000</v>
      </c>
      <c r="H35" s="19">
        <v>0</v>
      </c>
      <c r="I35" s="19">
        <v>0</v>
      </c>
      <c r="J35" s="19">
        <v>0</v>
      </c>
    </row>
    <row r="36" spans="1:10" x14ac:dyDescent="0.2">
      <c r="A36" s="12">
        <v>26</v>
      </c>
      <c r="B36" s="17" t="s">
        <v>44</v>
      </c>
      <c r="C36" s="18" t="s">
        <v>9</v>
      </c>
      <c r="D36" s="18" t="s">
        <v>39</v>
      </c>
      <c r="E36" s="18" t="s">
        <v>41</v>
      </c>
      <c r="F36" s="18" t="s">
        <v>43</v>
      </c>
      <c r="G36" s="19">
        <v>5306000</v>
      </c>
      <c r="H36" s="19">
        <v>0</v>
      </c>
      <c r="I36" s="19">
        <v>0</v>
      </c>
      <c r="J36" s="19">
        <v>0</v>
      </c>
    </row>
    <row r="37" spans="1:10" x14ac:dyDescent="0.2">
      <c r="A37" s="12">
        <v>27</v>
      </c>
      <c r="B37" s="17" t="s">
        <v>46</v>
      </c>
      <c r="C37" s="18" t="s">
        <v>9</v>
      </c>
      <c r="D37" s="18" t="s">
        <v>45</v>
      </c>
      <c r="E37" s="18" t="s">
        <v>7</v>
      </c>
      <c r="F37" s="18" t="s">
        <v>7</v>
      </c>
      <c r="G37" s="19">
        <v>1761964</v>
      </c>
      <c r="H37" s="19">
        <v>7229580.3399999999</v>
      </c>
      <c r="I37" s="19">
        <f>+I38+I69</f>
        <v>6948525.2100000009</v>
      </c>
      <c r="J37" s="19">
        <f t="shared" si="0"/>
        <v>96.112428152364942</v>
      </c>
    </row>
    <row r="38" spans="1:10" ht="24" x14ac:dyDescent="0.2">
      <c r="A38" s="12">
        <v>28</v>
      </c>
      <c r="B38" s="17" t="s">
        <v>48</v>
      </c>
      <c r="C38" s="18" t="s">
        <v>9</v>
      </c>
      <c r="D38" s="18" t="s">
        <v>45</v>
      </c>
      <c r="E38" s="18" t="s">
        <v>47</v>
      </c>
      <c r="F38" s="18" t="s">
        <v>7</v>
      </c>
      <c r="G38" s="19">
        <v>199100</v>
      </c>
      <c r="H38" s="19">
        <v>586400</v>
      </c>
      <c r="I38" s="19">
        <v>321778.68</v>
      </c>
      <c r="J38" s="19">
        <f t="shared" si="0"/>
        <v>54.873581173260575</v>
      </c>
    </row>
    <row r="39" spans="1:10" x14ac:dyDescent="0.2">
      <c r="A39" s="12">
        <v>29</v>
      </c>
      <c r="B39" s="17" t="s">
        <v>50</v>
      </c>
      <c r="C39" s="18" t="s">
        <v>9</v>
      </c>
      <c r="D39" s="18" t="s">
        <v>45</v>
      </c>
      <c r="E39" s="18" t="s">
        <v>49</v>
      </c>
      <c r="F39" s="18" t="s">
        <v>7</v>
      </c>
      <c r="G39" s="19">
        <v>199100</v>
      </c>
      <c r="H39" s="19">
        <v>586400</v>
      </c>
      <c r="I39" s="19">
        <v>321778.68</v>
      </c>
      <c r="J39" s="19">
        <f t="shared" si="0"/>
        <v>54.873581173260575</v>
      </c>
    </row>
    <row r="40" spans="1:10" ht="48" x14ac:dyDescent="0.2">
      <c r="A40" s="12">
        <v>30</v>
      </c>
      <c r="B40" s="17" t="s">
        <v>52</v>
      </c>
      <c r="C40" s="18" t="s">
        <v>9</v>
      </c>
      <c r="D40" s="18" t="s">
        <v>45</v>
      </c>
      <c r="E40" s="18" t="s">
        <v>51</v>
      </c>
      <c r="F40" s="18" t="s">
        <v>7</v>
      </c>
      <c r="G40" s="19">
        <v>0</v>
      </c>
      <c r="H40" s="19">
        <v>262000</v>
      </c>
      <c r="I40" s="19">
        <v>0</v>
      </c>
      <c r="J40" s="19">
        <f t="shared" si="0"/>
        <v>0</v>
      </c>
    </row>
    <row r="41" spans="1:10" x14ac:dyDescent="0.2">
      <c r="A41" s="12">
        <v>31</v>
      </c>
      <c r="B41" s="17" t="s">
        <v>30</v>
      </c>
      <c r="C41" s="18" t="s">
        <v>9</v>
      </c>
      <c r="D41" s="18" t="s">
        <v>45</v>
      </c>
      <c r="E41" s="18" t="s">
        <v>51</v>
      </c>
      <c r="F41" s="18" t="s">
        <v>29</v>
      </c>
      <c r="G41" s="19">
        <v>0</v>
      </c>
      <c r="H41" s="19">
        <v>262000</v>
      </c>
      <c r="I41" s="19">
        <v>0</v>
      </c>
      <c r="J41" s="19">
        <f t="shared" si="0"/>
        <v>0</v>
      </c>
    </row>
    <row r="42" spans="1:10" ht="24" x14ac:dyDescent="0.2">
      <c r="A42" s="12">
        <v>32</v>
      </c>
      <c r="B42" s="17" t="s">
        <v>32</v>
      </c>
      <c r="C42" s="18" t="s">
        <v>9</v>
      </c>
      <c r="D42" s="18" t="s">
        <v>45</v>
      </c>
      <c r="E42" s="18" t="s">
        <v>51</v>
      </c>
      <c r="F42" s="18" t="s">
        <v>31</v>
      </c>
      <c r="G42" s="19">
        <v>0</v>
      </c>
      <c r="H42" s="19">
        <v>262000</v>
      </c>
      <c r="I42" s="19">
        <v>0</v>
      </c>
      <c r="J42" s="19">
        <f t="shared" si="0"/>
        <v>0</v>
      </c>
    </row>
    <row r="43" spans="1:10" ht="36" x14ac:dyDescent="0.2">
      <c r="A43" s="12">
        <v>33</v>
      </c>
      <c r="B43" s="17" t="s">
        <v>54</v>
      </c>
      <c r="C43" s="18" t="s">
        <v>9</v>
      </c>
      <c r="D43" s="18" t="s">
        <v>45</v>
      </c>
      <c r="E43" s="18" t="s">
        <v>53</v>
      </c>
      <c r="F43" s="18" t="s">
        <v>7</v>
      </c>
      <c r="G43" s="19">
        <v>0</v>
      </c>
      <c r="H43" s="19">
        <v>80000</v>
      </c>
      <c r="I43" s="19">
        <f>+I44</f>
        <v>80000</v>
      </c>
      <c r="J43" s="19">
        <f t="shared" si="0"/>
        <v>100</v>
      </c>
    </row>
    <row r="44" spans="1:10" x14ac:dyDescent="0.2">
      <c r="A44" s="12">
        <v>34</v>
      </c>
      <c r="B44" s="17" t="s">
        <v>30</v>
      </c>
      <c r="C44" s="18" t="s">
        <v>9</v>
      </c>
      <c r="D44" s="18" t="s">
        <v>45</v>
      </c>
      <c r="E44" s="18" t="s">
        <v>53</v>
      </c>
      <c r="F44" s="18" t="s">
        <v>29</v>
      </c>
      <c r="G44" s="19">
        <v>0</v>
      </c>
      <c r="H44" s="19">
        <v>80000</v>
      </c>
      <c r="I44" s="19">
        <f>+I45</f>
        <v>80000</v>
      </c>
      <c r="J44" s="19">
        <f t="shared" si="0"/>
        <v>100</v>
      </c>
    </row>
    <row r="45" spans="1:10" ht="24" x14ac:dyDescent="0.2">
      <c r="A45" s="12">
        <v>35</v>
      </c>
      <c r="B45" s="17" t="s">
        <v>32</v>
      </c>
      <c r="C45" s="18" t="s">
        <v>9</v>
      </c>
      <c r="D45" s="18" t="s">
        <v>45</v>
      </c>
      <c r="E45" s="18" t="s">
        <v>53</v>
      </c>
      <c r="F45" s="18" t="s">
        <v>31</v>
      </c>
      <c r="G45" s="19">
        <v>0</v>
      </c>
      <c r="H45" s="19">
        <v>80000</v>
      </c>
      <c r="I45" s="19">
        <v>80000</v>
      </c>
      <c r="J45" s="19">
        <f t="shared" si="0"/>
        <v>100</v>
      </c>
    </row>
    <row r="46" spans="1:10" ht="36" x14ac:dyDescent="0.2">
      <c r="A46" s="12">
        <v>36</v>
      </c>
      <c r="B46" s="17" t="s">
        <v>56</v>
      </c>
      <c r="C46" s="18" t="s">
        <v>9</v>
      </c>
      <c r="D46" s="18" t="s">
        <v>45</v>
      </c>
      <c r="E46" s="18" t="s">
        <v>55</v>
      </c>
      <c r="F46" s="18" t="s">
        <v>7</v>
      </c>
      <c r="G46" s="19">
        <v>0</v>
      </c>
      <c r="H46" s="19">
        <v>39000</v>
      </c>
      <c r="I46" s="19">
        <f>+I47</f>
        <v>38998.68</v>
      </c>
      <c r="J46" s="19">
        <f t="shared" si="0"/>
        <v>99.996615384615382</v>
      </c>
    </row>
    <row r="47" spans="1:10" x14ac:dyDescent="0.2">
      <c r="A47" s="12">
        <v>37</v>
      </c>
      <c r="B47" s="17" t="s">
        <v>30</v>
      </c>
      <c r="C47" s="18" t="s">
        <v>9</v>
      </c>
      <c r="D47" s="18" t="s">
        <v>45</v>
      </c>
      <c r="E47" s="18" t="s">
        <v>55</v>
      </c>
      <c r="F47" s="18" t="s">
        <v>29</v>
      </c>
      <c r="G47" s="19">
        <v>0</v>
      </c>
      <c r="H47" s="19">
        <v>39000</v>
      </c>
      <c r="I47" s="19">
        <f>+I48</f>
        <v>38998.68</v>
      </c>
      <c r="J47" s="19">
        <f t="shared" si="0"/>
        <v>99.996615384615382</v>
      </c>
    </row>
    <row r="48" spans="1:10" ht="24" x14ac:dyDescent="0.2">
      <c r="A48" s="12">
        <v>38</v>
      </c>
      <c r="B48" s="17" t="s">
        <v>32</v>
      </c>
      <c r="C48" s="18" t="s">
        <v>9</v>
      </c>
      <c r="D48" s="18" t="s">
        <v>45</v>
      </c>
      <c r="E48" s="18" t="s">
        <v>55</v>
      </c>
      <c r="F48" s="18" t="s">
        <v>31</v>
      </c>
      <c r="G48" s="19">
        <v>0</v>
      </c>
      <c r="H48" s="19">
        <v>39000</v>
      </c>
      <c r="I48" s="19">
        <v>38998.68</v>
      </c>
      <c r="J48" s="19">
        <f t="shared" si="0"/>
        <v>99.996615384615382</v>
      </c>
    </row>
    <row r="49" spans="1:10" ht="36" x14ac:dyDescent="0.2">
      <c r="A49" s="12">
        <v>39</v>
      </c>
      <c r="B49" s="17" t="s">
        <v>58</v>
      </c>
      <c r="C49" s="18" t="s">
        <v>9</v>
      </c>
      <c r="D49" s="18" t="s">
        <v>45</v>
      </c>
      <c r="E49" s="18" t="s">
        <v>57</v>
      </c>
      <c r="F49" s="18" t="s">
        <v>7</v>
      </c>
      <c r="G49" s="19">
        <v>0</v>
      </c>
      <c r="H49" s="19">
        <v>1800</v>
      </c>
      <c r="I49" s="19">
        <f>+I50</f>
        <v>1800</v>
      </c>
      <c r="J49" s="19">
        <f t="shared" si="0"/>
        <v>100</v>
      </c>
    </row>
    <row r="50" spans="1:10" x14ac:dyDescent="0.2">
      <c r="A50" s="12">
        <v>40</v>
      </c>
      <c r="B50" s="17" t="s">
        <v>30</v>
      </c>
      <c r="C50" s="18" t="s">
        <v>9</v>
      </c>
      <c r="D50" s="18" t="s">
        <v>45</v>
      </c>
      <c r="E50" s="18" t="s">
        <v>57</v>
      </c>
      <c r="F50" s="18" t="s">
        <v>29</v>
      </c>
      <c r="G50" s="19">
        <v>0</v>
      </c>
      <c r="H50" s="19">
        <v>1800</v>
      </c>
      <c r="I50" s="19">
        <f>+I51</f>
        <v>1800</v>
      </c>
      <c r="J50" s="19">
        <f t="shared" si="0"/>
        <v>100</v>
      </c>
    </row>
    <row r="51" spans="1:10" ht="24" x14ac:dyDescent="0.2">
      <c r="A51" s="12">
        <v>41</v>
      </c>
      <c r="B51" s="17" t="s">
        <v>32</v>
      </c>
      <c r="C51" s="18" t="s">
        <v>9</v>
      </c>
      <c r="D51" s="18" t="s">
        <v>45</v>
      </c>
      <c r="E51" s="18" t="s">
        <v>57</v>
      </c>
      <c r="F51" s="18" t="s">
        <v>31</v>
      </c>
      <c r="G51" s="19">
        <v>0</v>
      </c>
      <c r="H51" s="19">
        <v>1800</v>
      </c>
      <c r="I51" s="19">
        <v>1800</v>
      </c>
      <c r="J51" s="19">
        <f t="shared" si="0"/>
        <v>100</v>
      </c>
    </row>
    <row r="52" spans="1:10" ht="24" x14ac:dyDescent="0.2">
      <c r="A52" s="12">
        <v>42</v>
      </c>
      <c r="B52" s="17" t="s">
        <v>60</v>
      </c>
      <c r="C52" s="18" t="s">
        <v>9</v>
      </c>
      <c r="D52" s="18" t="s">
        <v>45</v>
      </c>
      <c r="E52" s="18" t="s">
        <v>59</v>
      </c>
      <c r="F52" s="18" t="s">
        <v>7</v>
      </c>
      <c r="G52" s="19">
        <v>199100</v>
      </c>
      <c r="H52" s="19">
        <v>195900</v>
      </c>
      <c r="I52" s="19">
        <v>195900</v>
      </c>
      <c r="J52" s="19">
        <f t="shared" si="0"/>
        <v>100</v>
      </c>
    </row>
    <row r="53" spans="1:10" ht="36" x14ac:dyDescent="0.2">
      <c r="A53" s="12">
        <v>43</v>
      </c>
      <c r="B53" s="17" t="s">
        <v>22</v>
      </c>
      <c r="C53" s="18" t="s">
        <v>9</v>
      </c>
      <c r="D53" s="18" t="s">
        <v>45</v>
      </c>
      <c r="E53" s="18" t="s">
        <v>59</v>
      </c>
      <c r="F53" s="18" t="s">
        <v>21</v>
      </c>
      <c r="G53" s="19">
        <v>163467</v>
      </c>
      <c r="H53" s="19">
        <v>163467</v>
      </c>
      <c r="I53" s="19">
        <v>163467</v>
      </c>
      <c r="J53" s="19">
        <f t="shared" si="0"/>
        <v>100</v>
      </c>
    </row>
    <row r="54" spans="1:10" x14ac:dyDescent="0.2">
      <c r="A54" s="12">
        <v>44</v>
      </c>
      <c r="B54" s="17" t="s">
        <v>24</v>
      </c>
      <c r="C54" s="18" t="s">
        <v>9</v>
      </c>
      <c r="D54" s="18" t="s">
        <v>45</v>
      </c>
      <c r="E54" s="18" t="s">
        <v>59</v>
      </c>
      <c r="F54" s="18" t="s">
        <v>23</v>
      </c>
      <c r="G54" s="19">
        <v>163467</v>
      </c>
      <c r="H54" s="19">
        <v>163467</v>
      </c>
      <c r="I54" s="19">
        <v>163467</v>
      </c>
      <c r="J54" s="19">
        <f t="shared" si="0"/>
        <v>100</v>
      </c>
    </row>
    <row r="55" spans="1:10" x14ac:dyDescent="0.2">
      <c r="A55" s="12">
        <v>45</v>
      </c>
      <c r="B55" s="17" t="s">
        <v>30</v>
      </c>
      <c r="C55" s="18" t="s">
        <v>9</v>
      </c>
      <c r="D55" s="18" t="s">
        <v>45</v>
      </c>
      <c r="E55" s="18" t="s">
        <v>59</v>
      </c>
      <c r="F55" s="18" t="s">
        <v>29</v>
      </c>
      <c r="G55" s="19">
        <v>35633</v>
      </c>
      <c r="H55" s="19">
        <v>32433</v>
      </c>
      <c r="I55" s="19">
        <v>32433</v>
      </c>
      <c r="J55" s="19">
        <f t="shared" si="0"/>
        <v>100</v>
      </c>
    </row>
    <row r="56" spans="1:10" ht="24" x14ac:dyDescent="0.2">
      <c r="A56" s="12">
        <v>46</v>
      </c>
      <c r="B56" s="17" t="s">
        <v>32</v>
      </c>
      <c r="C56" s="18" t="s">
        <v>9</v>
      </c>
      <c r="D56" s="18" t="s">
        <v>45</v>
      </c>
      <c r="E56" s="18" t="s">
        <v>59</v>
      </c>
      <c r="F56" s="18" t="s">
        <v>31</v>
      </c>
      <c r="G56" s="19">
        <v>35633</v>
      </c>
      <c r="H56" s="19">
        <v>32433</v>
      </c>
      <c r="I56" s="19">
        <v>32433</v>
      </c>
      <c r="J56" s="19">
        <f t="shared" si="0"/>
        <v>100</v>
      </c>
    </row>
    <row r="57" spans="1:10" ht="36" x14ac:dyDescent="0.2">
      <c r="A57" s="12">
        <v>47</v>
      </c>
      <c r="B57" s="17" t="s">
        <v>62</v>
      </c>
      <c r="C57" s="18" t="s">
        <v>9</v>
      </c>
      <c r="D57" s="18" t="s">
        <v>45</v>
      </c>
      <c r="E57" s="18" t="s">
        <v>61</v>
      </c>
      <c r="F57" s="18" t="s">
        <v>7</v>
      </c>
      <c r="G57" s="19">
        <v>0</v>
      </c>
      <c r="H57" s="19">
        <v>1000</v>
      </c>
      <c r="I57" s="19">
        <v>1000</v>
      </c>
      <c r="J57" s="19">
        <f t="shared" si="0"/>
        <v>100</v>
      </c>
    </row>
    <row r="58" spans="1:10" x14ac:dyDescent="0.2">
      <c r="A58" s="12">
        <v>48</v>
      </c>
      <c r="B58" s="17" t="s">
        <v>30</v>
      </c>
      <c r="C58" s="18" t="s">
        <v>9</v>
      </c>
      <c r="D58" s="18" t="s">
        <v>45</v>
      </c>
      <c r="E58" s="18" t="s">
        <v>61</v>
      </c>
      <c r="F58" s="18" t="s">
        <v>29</v>
      </c>
      <c r="G58" s="19">
        <v>0</v>
      </c>
      <c r="H58" s="19">
        <v>1000</v>
      </c>
      <c r="I58" s="19">
        <v>1000</v>
      </c>
      <c r="J58" s="19">
        <f t="shared" si="0"/>
        <v>100</v>
      </c>
    </row>
    <row r="59" spans="1:10" ht="24" x14ac:dyDescent="0.2">
      <c r="A59" s="12">
        <v>49</v>
      </c>
      <c r="B59" s="17" t="s">
        <v>32</v>
      </c>
      <c r="C59" s="18" t="s">
        <v>9</v>
      </c>
      <c r="D59" s="18" t="s">
        <v>45</v>
      </c>
      <c r="E59" s="18" t="s">
        <v>61</v>
      </c>
      <c r="F59" s="18" t="s">
        <v>31</v>
      </c>
      <c r="G59" s="19">
        <v>0</v>
      </c>
      <c r="H59" s="19">
        <v>1000</v>
      </c>
      <c r="I59" s="19">
        <v>1000</v>
      </c>
      <c r="J59" s="19">
        <f t="shared" si="0"/>
        <v>100</v>
      </c>
    </row>
    <row r="60" spans="1:10" ht="48" x14ac:dyDescent="0.2">
      <c r="A60" s="12">
        <v>50</v>
      </c>
      <c r="B60" s="17" t="s">
        <v>64</v>
      </c>
      <c r="C60" s="18" t="s">
        <v>9</v>
      </c>
      <c r="D60" s="18" t="s">
        <v>45</v>
      </c>
      <c r="E60" s="18" t="s">
        <v>63</v>
      </c>
      <c r="F60" s="18" t="s">
        <v>7</v>
      </c>
      <c r="G60" s="19">
        <v>0</v>
      </c>
      <c r="H60" s="19">
        <v>2620</v>
      </c>
      <c r="I60" s="19">
        <v>2620</v>
      </c>
      <c r="J60" s="19">
        <f t="shared" si="0"/>
        <v>100</v>
      </c>
    </row>
    <row r="61" spans="1:10" x14ac:dyDescent="0.2">
      <c r="A61" s="12">
        <v>51</v>
      </c>
      <c r="B61" s="17" t="s">
        <v>30</v>
      </c>
      <c r="C61" s="18" t="s">
        <v>9</v>
      </c>
      <c r="D61" s="18" t="s">
        <v>45</v>
      </c>
      <c r="E61" s="18" t="s">
        <v>63</v>
      </c>
      <c r="F61" s="18" t="s">
        <v>29</v>
      </c>
      <c r="G61" s="19">
        <v>0</v>
      </c>
      <c r="H61" s="19">
        <v>2620</v>
      </c>
      <c r="I61" s="19">
        <v>2620</v>
      </c>
      <c r="J61" s="19">
        <f t="shared" si="0"/>
        <v>100</v>
      </c>
    </row>
    <row r="62" spans="1:10" ht="24" x14ac:dyDescent="0.2">
      <c r="A62" s="12">
        <v>52</v>
      </c>
      <c r="B62" s="17" t="s">
        <v>32</v>
      </c>
      <c r="C62" s="18" t="s">
        <v>9</v>
      </c>
      <c r="D62" s="18" t="s">
        <v>45</v>
      </c>
      <c r="E62" s="18" t="s">
        <v>63</v>
      </c>
      <c r="F62" s="18" t="s">
        <v>31</v>
      </c>
      <c r="G62" s="19">
        <v>0</v>
      </c>
      <c r="H62" s="19">
        <v>2620</v>
      </c>
      <c r="I62" s="19">
        <v>2620</v>
      </c>
      <c r="J62" s="19">
        <f t="shared" si="0"/>
        <v>100</v>
      </c>
    </row>
    <row r="63" spans="1:10" ht="36" x14ac:dyDescent="0.2">
      <c r="A63" s="12">
        <v>53</v>
      </c>
      <c r="B63" s="17" t="s">
        <v>66</v>
      </c>
      <c r="C63" s="18" t="s">
        <v>9</v>
      </c>
      <c r="D63" s="18" t="s">
        <v>45</v>
      </c>
      <c r="E63" s="18" t="s">
        <v>65</v>
      </c>
      <c r="F63" s="18" t="s">
        <v>7</v>
      </c>
      <c r="G63" s="19">
        <v>0</v>
      </c>
      <c r="H63" s="19">
        <v>3900</v>
      </c>
      <c r="I63" s="19">
        <f>+I64</f>
        <v>3900</v>
      </c>
      <c r="J63" s="19">
        <f t="shared" si="0"/>
        <v>100</v>
      </c>
    </row>
    <row r="64" spans="1:10" x14ac:dyDescent="0.2">
      <c r="A64" s="12">
        <v>54</v>
      </c>
      <c r="B64" s="17" t="s">
        <v>30</v>
      </c>
      <c r="C64" s="18" t="s">
        <v>9</v>
      </c>
      <c r="D64" s="18" t="s">
        <v>45</v>
      </c>
      <c r="E64" s="18" t="s">
        <v>65</v>
      </c>
      <c r="F64" s="18" t="s">
        <v>29</v>
      </c>
      <c r="G64" s="19">
        <v>0</v>
      </c>
      <c r="H64" s="19">
        <v>3900</v>
      </c>
      <c r="I64" s="19">
        <f>+I65</f>
        <v>3900</v>
      </c>
      <c r="J64" s="19">
        <f t="shared" si="0"/>
        <v>100</v>
      </c>
    </row>
    <row r="65" spans="1:10" ht="24" x14ac:dyDescent="0.2">
      <c r="A65" s="12">
        <v>55</v>
      </c>
      <c r="B65" s="17" t="s">
        <v>32</v>
      </c>
      <c r="C65" s="18" t="s">
        <v>9</v>
      </c>
      <c r="D65" s="18" t="s">
        <v>45</v>
      </c>
      <c r="E65" s="18" t="s">
        <v>65</v>
      </c>
      <c r="F65" s="18" t="s">
        <v>31</v>
      </c>
      <c r="G65" s="19">
        <v>0</v>
      </c>
      <c r="H65" s="19">
        <v>3900</v>
      </c>
      <c r="I65" s="19">
        <v>3900</v>
      </c>
      <c r="J65" s="19">
        <f t="shared" si="0"/>
        <v>100</v>
      </c>
    </row>
    <row r="66" spans="1:10" ht="36" x14ac:dyDescent="0.2">
      <c r="A66" s="12">
        <v>56</v>
      </c>
      <c r="B66" s="17" t="s">
        <v>68</v>
      </c>
      <c r="C66" s="18" t="s">
        <v>9</v>
      </c>
      <c r="D66" s="18" t="s">
        <v>45</v>
      </c>
      <c r="E66" s="18" t="s">
        <v>67</v>
      </c>
      <c r="F66" s="18" t="s">
        <v>7</v>
      </c>
      <c r="G66" s="19">
        <v>0</v>
      </c>
      <c r="H66" s="19">
        <v>180</v>
      </c>
      <c r="I66" s="19">
        <f>+I67</f>
        <v>180</v>
      </c>
      <c r="J66" s="19">
        <f t="shared" si="0"/>
        <v>100</v>
      </c>
    </row>
    <row r="67" spans="1:10" x14ac:dyDescent="0.2">
      <c r="A67" s="12">
        <v>57</v>
      </c>
      <c r="B67" s="17" t="s">
        <v>30</v>
      </c>
      <c r="C67" s="18" t="s">
        <v>9</v>
      </c>
      <c r="D67" s="18" t="s">
        <v>45</v>
      </c>
      <c r="E67" s="18" t="s">
        <v>67</v>
      </c>
      <c r="F67" s="18" t="s">
        <v>29</v>
      </c>
      <c r="G67" s="19">
        <v>0</v>
      </c>
      <c r="H67" s="19">
        <v>180</v>
      </c>
      <c r="I67" s="19">
        <f>+I68</f>
        <v>180</v>
      </c>
      <c r="J67" s="19">
        <f t="shared" si="0"/>
        <v>100</v>
      </c>
    </row>
    <row r="68" spans="1:10" ht="24" x14ac:dyDescent="0.2">
      <c r="A68" s="12">
        <v>58</v>
      </c>
      <c r="B68" s="17" t="s">
        <v>32</v>
      </c>
      <c r="C68" s="18" t="s">
        <v>9</v>
      </c>
      <c r="D68" s="18" t="s">
        <v>45</v>
      </c>
      <c r="E68" s="18" t="s">
        <v>67</v>
      </c>
      <c r="F68" s="18" t="s">
        <v>31</v>
      </c>
      <c r="G68" s="19">
        <v>0</v>
      </c>
      <c r="H68" s="19">
        <v>180</v>
      </c>
      <c r="I68" s="19">
        <v>180</v>
      </c>
      <c r="J68" s="19">
        <f t="shared" si="0"/>
        <v>100</v>
      </c>
    </row>
    <row r="69" spans="1:10" x14ac:dyDescent="0.2">
      <c r="A69" s="12">
        <v>59</v>
      </c>
      <c r="B69" s="17" t="s">
        <v>16</v>
      </c>
      <c r="C69" s="18" t="s">
        <v>9</v>
      </c>
      <c r="D69" s="18" t="s">
        <v>45</v>
      </c>
      <c r="E69" s="18" t="s">
        <v>15</v>
      </c>
      <c r="F69" s="18" t="s">
        <v>7</v>
      </c>
      <c r="G69" s="19">
        <v>1562864</v>
      </c>
      <c r="H69" s="19">
        <v>6643180.3399999999</v>
      </c>
      <c r="I69" s="19">
        <f>+I70+I89</f>
        <v>6626746.5300000012</v>
      </c>
      <c r="J69" s="19">
        <f t="shared" si="0"/>
        <v>99.752621347624014</v>
      </c>
    </row>
    <row r="70" spans="1:10" ht="24" x14ac:dyDescent="0.2">
      <c r="A70" s="12">
        <v>60</v>
      </c>
      <c r="B70" s="17" t="s">
        <v>18</v>
      </c>
      <c r="C70" s="18" t="s">
        <v>9</v>
      </c>
      <c r="D70" s="18" t="s">
        <v>45</v>
      </c>
      <c r="E70" s="18" t="s">
        <v>17</v>
      </c>
      <c r="F70" s="18" t="s">
        <v>7</v>
      </c>
      <c r="G70" s="19">
        <v>1562864</v>
      </c>
      <c r="H70" s="19">
        <v>949900</v>
      </c>
      <c r="I70" s="19">
        <f>+I71+I76+I81+I86</f>
        <v>933466.19</v>
      </c>
      <c r="J70" s="19">
        <f t="shared" si="0"/>
        <v>98.269943151910724</v>
      </c>
    </row>
    <row r="71" spans="1:10" ht="48" x14ac:dyDescent="0.2">
      <c r="A71" s="12">
        <v>61</v>
      </c>
      <c r="B71" s="21" t="s">
        <v>70</v>
      </c>
      <c r="C71" s="18" t="s">
        <v>9</v>
      </c>
      <c r="D71" s="18" t="s">
        <v>45</v>
      </c>
      <c r="E71" s="18" t="s">
        <v>69</v>
      </c>
      <c r="F71" s="18" t="s">
        <v>7</v>
      </c>
      <c r="G71" s="19">
        <v>0</v>
      </c>
      <c r="H71" s="19">
        <v>59700</v>
      </c>
      <c r="I71" s="19">
        <f>+I72+I74</f>
        <v>59699.99</v>
      </c>
      <c r="J71" s="19">
        <f t="shared" si="0"/>
        <v>99.999983249581234</v>
      </c>
    </row>
    <row r="72" spans="1:10" ht="36" x14ac:dyDescent="0.2">
      <c r="A72" s="12">
        <v>62</v>
      </c>
      <c r="B72" s="17" t="s">
        <v>22</v>
      </c>
      <c r="C72" s="18" t="s">
        <v>9</v>
      </c>
      <c r="D72" s="18" t="s">
        <v>45</v>
      </c>
      <c r="E72" s="18" t="s">
        <v>69</v>
      </c>
      <c r="F72" s="18" t="s">
        <v>21</v>
      </c>
      <c r="G72" s="19">
        <v>0</v>
      </c>
      <c r="H72" s="19">
        <v>57862</v>
      </c>
      <c r="I72" s="19">
        <v>57861.99</v>
      </c>
      <c r="J72" s="19">
        <f t="shared" si="0"/>
        <v>99.999982717500259</v>
      </c>
    </row>
    <row r="73" spans="1:10" x14ac:dyDescent="0.2">
      <c r="A73" s="12">
        <v>63</v>
      </c>
      <c r="B73" s="17" t="s">
        <v>24</v>
      </c>
      <c r="C73" s="18" t="s">
        <v>9</v>
      </c>
      <c r="D73" s="18" t="s">
        <v>45</v>
      </c>
      <c r="E73" s="18" t="s">
        <v>69</v>
      </c>
      <c r="F73" s="18" t="s">
        <v>23</v>
      </c>
      <c r="G73" s="19">
        <v>0</v>
      </c>
      <c r="H73" s="19">
        <v>57862</v>
      </c>
      <c r="I73" s="19">
        <v>57862.99</v>
      </c>
      <c r="J73" s="19">
        <f t="shared" si="0"/>
        <v>100.00171096747432</v>
      </c>
    </row>
    <row r="74" spans="1:10" x14ac:dyDescent="0.2">
      <c r="A74" s="12">
        <v>64</v>
      </c>
      <c r="B74" s="17" t="s">
        <v>30</v>
      </c>
      <c r="C74" s="18" t="s">
        <v>9</v>
      </c>
      <c r="D74" s="18" t="s">
        <v>45</v>
      </c>
      <c r="E74" s="18" t="s">
        <v>69</v>
      </c>
      <c r="F74" s="18" t="s">
        <v>29</v>
      </c>
      <c r="G74" s="19">
        <v>0</v>
      </c>
      <c r="H74" s="19">
        <v>1838</v>
      </c>
      <c r="I74" s="19">
        <f>+I75</f>
        <v>1838</v>
      </c>
      <c r="J74" s="19">
        <f t="shared" si="0"/>
        <v>100</v>
      </c>
    </row>
    <row r="75" spans="1:10" ht="24" x14ac:dyDescent="0.2">
      <c r="A75" s="12">
        <v>65</v>
      </c>
      <c r="B75" s="17" t="s">
        <v>32</v>
      </c>
      <c r="C75" s="18" t="s">
        <v>9</v>
      </c>
      <c r="D75" s="18" t="s">
        <v>45</v>
      </c>
      <c r="E75" s="18" t="s">
        <v>69</v>
      </c>
      <c r="F75" s="18" t="s">
        <v>31</v>
      </c>
      <c r="G75" s="19">
        <v>0</v>
      </c>
      <c r="H75" s="19">
        <v>1838</v>
      </c>
      <c r="I75" s="19">
        <v>1838</v>
      </c>
      <c r="J75" s="19">
        <f t="shared" si="0"/>
        <v>100</v>
      </c>
    </row>
    <row r="76" spans="1:10" ht="36" x14ac:dyDescent="0.2">
      <c r="A76" s="12">
        <v>66</v>
      </c>
      <c r="B76" s="17" t="s">
        <v>72</v>
      </c>
      <c r="C76" s="18" t="s">
        <v>9</v>
      </c>
      <c r="D76" s="18" t="s">
        <v>45</v>
      </c>
      <c r="E76" s="18" t="s">
        <v>71</v>
      </c>
      <c r="F76" s="18" t="s">
        <v>7</v>
      </c>
      <c r="G76" s="19">
        <v>435700</v>
      </c>
      <c r="H76" s="19">
        <v>430600</v>
      </c>
      <c r="I76" s="19">
        <f>+I77+I79</f>
        <v>430599.95999999996</v>
      </c>
      <c r="J76" s="19">
        <f t="shared" ref="J76:J139" si="1">+I76/H76*100</f>
        <v>99.999990710636311</v>
      </c>
    </row>
    <row r="77" spans="1:10" ht="36" x14ac:dyDescent="0.2">
      <c r="A77" s="12">
        <v>67</v>
      </c>
      <c r="B77" s="17" t="s">
        <v>22</v>
      </c>
      <c r="C77" s="18" t="s">
        <v>9</v>
      </c>
      <c r="D77" s="18" t="s">
        <v>45</v>
      </c>
      <c r="E77" s="18" t="s">
        <v>71</v>
      </c>
      <c r="F77" s="18" t="s">
        <v>21</v>
      </c>
      <c r="G77" s="19">
        <v>401462.97</v>
      </c>
      <c r="H77" s="19">
        <v>401462.97</v>
      </c>
      <c r="I77" s="19">
        <f>+I78</f>
        <v>401462.93</v>
      </c>
      <c r="J77" s="19">
        <f t="shared" si="1"/>
        <v>99.999990036440977</v>
      </c>
    </row>
    <row r="78" spans="1:10" x14ac:dyDescent="0.2">
      <c r="A78" s="12">
        <v>68</v>
      </c>
      <c r="B78" s="17" t="s">
        <v>24</v>
      </c>
      <c r="C78" s="18" t="s">
        <v>9</v>
      </c>
      <c r="D78" s="18" t="s">
        <v>45</v>
      </c>
      <c r="E78" s="18" t="s">
        <v>71</v>
      </c>
      <c r="F78" s="18" t="s">
        <v>23</v>
      </c>
      <c r="G78" s="19">
        <v>401462.97</v>
      </c>
      <c r="H78" s="19">
        <v>401462.97</v>
      </c>
      <c r="I78" s="19">
        <v>401462.93</v>
      </c>
      <c r="J78" s="19">
        <f t="shared" si="1"/>
        <v>99.999990036440977</v>
      </c>
    </row>
    <row r="79" spans="1:10" x14ac:dyDescent="0.2">
      <c r="A79" s="12">
        <v>69</v>
      </c>
      <c r="B79" s="17" t="s">
        <v>30</v>
      </c>
      <c r="C79" s="18" t="s">
        <v>9</v>
      </c>
      <c r="D79" s="18" t="s">
        <v>45</v>
      </c>
      <c r="E79" s="18" t="s">
        <v>71</v>
      </c>
      <c r="F79" s="18" t="s">
        <v>29</v>
      </c>
      <c r="G79" s="19">
        <v>34237.03</v>
      </c>
      <c r="H79" s="19">
        <v>29137.03</v>
      </c>
      <c r="I79" s="19">
        <f>+I80</f>
        <v>29137.03</v>
      </c>
      <c r="J79" s="19">
        <f t="shared" si="1"/>
        <v>100</v>
      </c>
    </row>
    <row r="80" spans="1:10" ht="24" x14ac:dyDescent="0.2">
      <c r="A80" s="12">
        <v>70</v>
      </c>
      <c r="B80" s="17" t="s">
        <v>32</v>
      </c>
      <c r="C80" s="18" t="s">
        <v>9</v>
      </c>
      <c r="D80" s="18" t="s">
        <v>45</v>
      </c>
      <c r="E80" s="18" t="s">
        <v>71</v>
      </c>
      <c r="F80" s="18" t="s">
        <v>31</v>
      </c>
      <c r="G80" s="19">
        <v>34237.03</v>
      </c>
      <c r="H80" s="19">
        <v>29137.03</v>
      </c>
      <c r="I80" s="19">
        <v>29137.03</v>
      </c>
      <c r="J80" s="19">
        <f t="shared" si="1"/>
        <v>100</v>
      </c>
    </row>
    <row r="81" spans="1:10" ht="36" x14ac:dyDescent="0.2">
      <c r="A81" s="12">
        <v>71</v>
      </c>
      <c r="B81" s="17" t="s">
        <v>74</v>
      </c>
      <c r="C81" s="18" t="s">
        <v>9</v>
      </c>
      <c r="D81" s="18" t="s">
        <v>45</v>
      </c>
      <c r="E81" s="18" t="s">
        <v>73</v>
      </c>
      <c r="F81" s="18" t="s">
        <v>7</v>
      </c>
      <c r="G81" s="19">
        <v>464700</v>
      </c>
      <c r="H81" s="19">
        <v>459600</v>
      </c>
      <c r="I81" s="19">
        <f>+I82+I84</f>
        <v>443166.24</v>
      </c>
      <c r="J81" s="19">
        <f t="shared" si="1"/>
        <v>96.424334203655349</v>
      </c>
    </row>
    <row r="82" spans="1:10" ht="36" x14ac:dyDescent="0.2">
      <c r="A82" s="12">
        <v>72</v>
      </c>
      <c r="B82" s="17" t="s">
        <v>22</v>
      </c>
      <c r="C82" s="18" t="s">
        <v>9</v>
      </c>
      <c r="D82" s="18" t="s">
        <v>45</v>
      </c>
      <c r="E82" s="18" t="s">
        <v>73</v>
      </c>
      <c r="F82" s="18" t="s">
        <v>21</v>
      </c>
      <c r="G82" s="19">
        <v>408838</v>
      </c>
      <c r="H82" s="19">
        <v>408838</v>
      </c>
      <c r="I82" s="19">
        <f>+I83</f>
        <v>408838</v>
      </c>
      <c r="J82" s="19">
        <f t="shared" si="1"/>
        <v>100</v>
      </c>
    </row>
    <row r="83" spans="1:10" x14ac:dyDescent="0.2">
      <c r="A83" s="12">
        <v>73</v>
      </c>
      <c r="B83" s="17" t="s">
        <v>24</v>
      </c>
      <c r="C83" s="18" t="s">
        <v>9</v>
      </c>
      <c r="D83" s="18" t="s">
        <v>45</v>
      </c>
      <c r="E83" s="18" t="s">
        <v>73</v>
      </c>
      <c r="F83" s="18" t="s">
        <v>23</v>
      </c>
      <c r="G83" s="19">
        <v>408838</v>
      </c>
      <c r="H83" s="19">
        <v>408838</v>
      </c>
      <c r="I83" s="19">
        <v>408838</v>
      </c>
      <c r="J83" s="19">
        <f t="shared" si="1"/>
        <v>100</v>
      </c>
    </row>
    <row r="84" spans="1:10" x14ac:dyDescent="0.2">
      <c r="A84" s="12">
        <v>74</v>
      </c>
      <c r="B84" s="17" t="s">
        <v>30</v>
      </c>
      <c r="C84" s="18" t="s">
        <v>9</v>
      </c>
      <c r="D84" s="18" t="s">
        <v>45</v>
      </c>
      <c r="E84" s="18" t="s">
        <v>73</v>
      </c>
      <c r="F84" s="18" t="s">
        <v>29</v>
      </c>
      <c r="G84" s="19">
        <v>55862</v>
      </c>
      <c r="H84" s="19">
        <v>50762</v>
      </c>
      <c r="I84" s="19">
        <f>+I85</f>
        <v>34328.239999999998</v>
      </c>
      <c r="J84" s="19">
        <f t="shared" si="1"/>
        <v>67.625861865174727</v>
      </c>
    </row>
    <row r="85" spans="1:10" ht="24" x14ac:dyDescent="0.2">
      <c r="A85" s="12">
        <v>75</v>
      </c>
      <c r="B85" s="17" t="s">
        <v>32</v>
      </c>
      <c r="C85" s="18" t="s">
        <v>9</v>
      </c>
      <c r="D85" s="18" t="s">
        <v>45</v>
      </c>
      <c r="E85" s="18" t="s">
        <v>73</v>
      </c>
      <c r="F85" s="18" t="s">
        <v>31</v>
      </c>
      <c r="G85" s="19">
        <v>55862</v>
      </c>
      <c r="H85" s="19">
        <v>50762</v>
      </c>
      <c r="I85" s="19">
        <v>34328.239999999998</v>
      </c>
      <c r="J85" s="19">
        <f t="shared" si="1"/>
        <v>67.625861865174727</v>
      </c>
    </row>
    <row r="86" spans="1:10" ht="36" x14ac:dyDescent="0.2">
      <c r="A86" s="12">
        <v>76</v>
      </c>
      <c r="B86" s="17" t="s">
        <v>28</v>
      </c>
      <c r="C86" s="18" t="s">
        <v>9</v>
      </c>
      <c r="D86" s="18" t="s">
        <v>45</v>
      </c>
      <c r="E86" s="18" t="s">
        <v>27</v>
      </c>
      <c r="F86" s="18" t="s">
        <v>7</v>
      </c>
      <c r="G86" s="19">
        <v>662464</v>
      </c>
      <c r="H86" s="19">
        <v>0</v>
      </c>
      <c r="I86" s="19">
        <v>0</v>
      </c>
      <c r="J86" s="19">
        <v>0</v>
      </c>
    </row>
    <row r="87" spans="1:10" ht="36" x14ac:dyDescent="0.2">
      <c r="A87" s="12">
        <v>77</v>
      </c>
      <c r="B87" s="17" t="s">
        <v>22</v>
      </c>
      <c r="C87" s="18" t="s">
        <v>9</v>
      </c>
      <c r="D87" s="18" t="s">
        <v>45</v>
      </c>
      <c r="E87" s="18" t="s">
        <v>27</v>
      </c>
      <c r="F87" s="18" t="s">
        <v>21</v>
      </c>
      <c r="G87" s="19">
        <v>662464</v>
      </c>
      <c r="H87" s="19">
        <v>0</v>
      </c>
      <c r="I87" s="19">
        <v>0</v>
      </c>
      <c r="J87" s="19">
        <v>0</v>
      </c>
    </row>
    <row r="88" spans="1:10" x14ac:dyDescent="0.2">
      <c r="A88" s="12">
        <v>78</v>
      </c>
      <c r="B88" s="17" t="s">
        <v>24</v>
      </c>
      <c r="C88" s="18" t="s">
        <v>9</v>
      </c>
      <c r="D88" s="18" t="s">
        <v>45</v>
      </c>
      <c r="E88" s="18" t="s">
        <v>27</v>
      </c>
      <c r="F88" s="18" t="s">
        <v>23</v>
      </c>
      <c r="G88" s="19">
        <v>662464</v>
      </c>
      <c r="H88" s="19">
        <v>0</v>
      </c>
      <c r="I88" s="19">
        <v>0</v>
      </c>
      <c r="J88" s="19">
        <v>0</v>
      </c>
    </row>
    <row r="89" spans="1:10" ht="48" x14ac:dyDescent="0.2">
      <c r="A89" s="12">
        <v>79</v>
      </c>
      <c r="B89" s="21" t="s">
        <v>76</v>
      </c>
      <c r="C89" s="18" t="s">
        <v>9</v>
      </c>
      <c r="D89" s="18" t="s">
        <v>45</v>
      </c>
      <c r="E89" s="18" t="s">
        <v>75</v>
      </c>
      <c r="F89" s="18" t="s">
        <v>7</v>
      </c>
      <c r="G89" s="19">
        <v>0</v>
      </c>
      <c r="H89" s="19">
        <v>5693280.3399999999</v>
      </c>
      <c r="I89" s="19">
        <f>+I90+I93+I98+I102</f>
        <v>5693280.3400000008</v>
      </c>
      <c r="J89" s="19">
        <f t="shared" si="1"/>
        <v>100.00000000000003</v>
      </c>
    </row>
    <row r="90" spans="1:10" ht="24" x14ac:dyDescent="0.2">
      <c r="A90" s="12">
        <v>80</v>
      </c>
      <c r="B90" s="17" t="s">
        <v>78</v>
      </c>
      <c r="C90" s="18" t="s">
        <v>9</v>
      </c>
      <c r="D90" s="18" t="s">
        <v>45</v>
      </c>
      <c r="E90" s="18" t="s">
        <v>77</v>
      </c>
      <c r="F90" s="18" t="s">
        <v>7</v>
      </c>
      <c r="G90" s="19">
        <v>0</v>
      </c>
      <c r="H90" s="19">
        <v>126041.65</v>
      </c>
      <c r="I90" s="19">
        <f>+I91</f>
        <v>126041.65</v>
      </c>
      <c r="J90" s="19">
        <f t="shared" si="1"/>
        <v>100</v>
      </c>
    </row>
    <row r="91" spans="1:10" x14ac:dyDescent="0.2">
      <c r="A91" s="12">
        <v>81</v>
      </c>
      <c r="B91" s="17" t="s">
        <v>34</v>
      </c>
      <c r="C91" s="18" t="s">
        <v>9</v>
      </c>
      <c r="D91" s="18" t="s">
        <v>45</v>
      </c>
      <c r="E91" s="18" t="s">
        <v>77</v>
      </c>
      <c r="F91" s="18" t="s">
        <v>33</v>
      </c>
      <c r="G91" s="19">
        <v>0</v>
      </c>
      <c r="H91" s="19">
        <v>126041.65</v>
      </c>
      <c r="I91" s="19">
        <f>+I92</f>
        <v>126041.65</v>
      </c>
      <c r="J91" s="19">
        <f t="shared" si="1"/>
        <v>100</v>
      </c>
    </row>
    <row r="92" spans="1:10" x14ac:dyDescent="0.2">
      <c r="A92" s="12">
        <v>82</v>
      </c>
      <c r="B92" s="17" t="s">
        <v>36</v>
      </c>
      <c r="C92" s="18" t="s">
        <v>9</v>
      </c>
      <c r="D92" s="18" t="s">
        <v>45</v>
      </c>
      <c r="E92" s="18" t="s">
        <v>77</v>
      </c>
      <c r="F92" s="18" t="s">
        <v>35</v>
      </c>
      <c r="G92" s="19">
        <v>0</v>
      </c>
      <c r="H92" s="19">
        <v>126041.65</v>
      </c>
      <c r="I92" s="19">
        <v>126041.65</v>
      </c>
      <c r="J92" s="19">
        <f t="shared" si="1"/>
        <v>100</v>
      </c>
    </row>
    <row r="93" spans="1:10" ht="36" x14ac:dyDescent="0.2">
      <c r="A93" s="12">
        <v>83</v>
      </c>
      <c r="B93" s="17" t="s">
        <v>80</v>
      </c>
      <c r="C93" s="18" t="s">
        <v>9</v>
      </c>
      <c r="D93" s="18" t="s">
        <v>45</v>
      </c>
      <c r="E93" s="18" t="s">
        <v>79</v>
      </c>
      <c r="F93" s="18" t="s">
        <v>7</v>
      </c>
      <c r="G93" s="19">
        <v>0</v>
      </c>
      <c r="H93" s="19">
        <v>5377253.0199999996</v>
      </c>
      <c r="I93" s="19">
        <f>+I94+I96</f>
        <v>5377253.0200000005</v>
      </c>
      <c r="J93" s="19">
        <f t="shared" si="1"/>
        <v>100.00000000000003</v>
      </c>
    </row>
    <row r="94" spans="1:10" ht="24" x14ac:dyDescent="0.2">
      <c r="A94" s="12">
        <v>84</v>
      </c>
      <c r="B94" s="17" t="s">
        <v>82</v>
      </c>
      <c r="C94" s="18" t="s">
        <v>9</v>
      </c>
      <c r="D94" s="18" t="s">
        <v>45</v>
      </c>
      <c r="E94" s="18" t="s">
        <v>79</v>
      </c>
      <c r="F94" s="18" t="s">
        <v>81</v>
      </c>
      <c r="G94" s="19">
        <v>0</v>
      </c>
      <c r="H94" s="19">
        <v>5327614.95</v>
      </c>
      <c r="I94" s="19">
        <f>+I95</f>
        <v>5327614.95</v>
      </c>
      <c r="J94" s="19">
        <f t="shared" si="1"/>
        <v>100</v>
      </c>
    </row>
    <row r="95" spans="1:10" x14ac:dyDescent="0.2">
      <c r="A95" s="12">
        <v>85</v>
      </c>
      <c r="B95" s="17" t="s">
        <v>84</v>
      </c>
      <c r="C95" s="18" t="s">
        <v>9</v>
      </c>
      <c r="D95" s="18" t="s">
        <v>45</v>
      </c>
      <c r="E95" s="18" t="s">
        <v>79</v>
      </c>
      <c r="F95" s="18" t="s">
        <v>83</v>
      </c>
      <c r="G95" s="19">
        <v>0</v>
      </c>
      <c r="H95" s="19">
        <v>5327614.95</v>
      </c>
      <c r="I95" s="19">
        <v>5327614.95</v>
      </c>
      <c r="J95" s="19">
        <f t="shared" si="1"/>
        <v>100</v>
      </c>
    </row>
    <row r="96" spans="1:10" x14ac:dyDescent="0.2">
      <c r="A96" s="12">
        <v>86</v>
      </c>
      <c r="B96" s="17" t="s">
        <v>34</v>
      </c>
      <c r="C96" s="18" t="s">
        <v>9</v>
      </c>
      <c r="D96" s="18" t="s">
        <v>45</v>
      </c>
      <c r="E96" s="18" t="s">
        <v>79</v>
      </c>
      <c r="F96" s="18" t="s">
        <v>33</v>
      </c>
      <c r="G96" s="19">
        <v>0</v>
      </c>
      <c r="H96" s="19">
        <v>49638.07</v>
      </c>
      <c r="I96" s="19">
        <f>+I97</f>
        <v>49638.07</v>
      </c>
      <c r="J96" s="19">
        <f t="shared" si="1"/>
        <v>100</v>
      </c>
    </row>
    <row r="97" spans="1:10" x14ac:dyDescent="0.2">
      <c r="A97" s="12">
        <v>87</v>
      </c>
      <c r="B97" s="17" t="s">
        <v>38</v>
      </c>
      <c r="C97" s="18" t="s">
        <v>9</v>
      </c>
      <c r="D97" s="18" t="s">
        <v>45</v>
      </c>
      <c r="E97" s="18" t="s">
        <v>79</v>
      </c>
      <c r="F97" s="18" t="s">
        <v>37</v>
      </c>
      <c r="G97" s="19">
        <v>0</v>
      </c>
      <c r="H97" s="19">
        <v>49638.07</v>
      </c>
      <c r="I97" s="19">
        <v>49638.07</v>
      </c>
      <c r="J97" s="19">
        <f t="shared" si="1"/>
        <v>100</v>
      </c>
    </row>
    <row r="98" spans="1:10" ht="24" x14ac:dyDescent="0.2">
      <c r="A98" s="12">
        <v>88</v>
      </c>
      <c r="B98" s="17" t="s">
        <v>86</v>
      </c>
      <c r="C98" s="18" t="s">
        <v>9</v>
      </c>
      <c r="D98" s="18" t="s">
        <v>45</v>
      </c>
      <c r="E98" s="18" t="s">
        <v>85</v>
      </c>
      <c r="F98" s="18" t="s">
        <v>7</v>
      </c>
      <c r="G98" s="19">
        <v>0</v>
      </c>
      <c r="H98" s="19">
        <v>137985.67000000001</v>
      </c>
      <c r="I98" s="19">
        <f>+I99</f>
        <v>137985.66999999998</v>
      </c>
      <c r="J98" s="19">
        <f t="shared" si="1"/>
        <v>99.999999999999972</v>
      </c>
    </row>
    <row r="99" spans="1:10" x14ac:dyDescent="0.2">
      <c r="A99" s="12">
        <v>89</v>
      </c>
      <c r="B99" s="17" t="s">
        <v>34</v>
      </c>
      <c r="C99" s="18" t="s">
        <v>9</v>
      </c>
      <c r="D99" s="18" t="s">
        <v>45</v>
      </c>
      <c r="E99" s="18" t="s">
        <v>85</v>
      </c>
      <c r="F99" s="18" t="s">
        <v>33</v>
      </c>
      <c r="G99" s="19">
        <v>0</v>
      </c>
      <c r="H99" s="19">
        <v>137985.67000000001</v>
      </c>
      <c r="I99" s="19">
        <f>+I100+I101</f>
        <v>137985.66999999998</v>
      </c>
      <c r="J99" s="19">
        <f t="shared" si="1"/>
        <v>99.999999999999972</v>
      </c>
    </row>
    <row r="100" spans="1:10" x14ac:dyDescent="0.2">
      <c r="A100" s="12">
        <v>90</v>
      </c>
      <c r="B100" s="17" t="s">
        <v>36</v>
      </c>
      <c r="C100" s="18" t="s">
        <v>9</v>
      </c>
      <c r="D100" s="18" t="s">
        <v>45</v>
      </c>
      <c r="E100" s="18" t="s">
        <v>85</v>
      </c>
      <c r="F100" s="18" t="s">
        <v>35</v>
      </c>
      <c r="G100" s="19">
        <v>0</v>
      </c>
      <c r="H100" s="19">
        <v>26563.67</v>
      </c>
      <c r="I100" s="19">
        <v>26563.67</v>
      </c>
      <c r="J100" s="19">
        <f t="shared" si="1"/>
        <v>100</v>
      </c>
    </row>
    <row r="101" spans="1:10" x14ac:dyDescent="0.2">
      <c r="A101" s="12">
        <v>91</v>
      </c>
      <c r="B101" s="17" t="s">
        <v>38</v>
      </c>
      <c r="C101" s="18" t="s">
        <v>9</v>
      </c>
      <c r="D101" s="18" t="s">
        <v>45</v>
      </c>
      <c r="E101" s="18" t="s">
        <v>85</v>
      </c>
      <c r="F101" s="18" t="s">
        <v>37</v>
      </c>
      <c r="G101" s="19">
        <v>0</v>
      </c>
      <c r="H101" s="19">
        <v>111422</v>
      </c>
      <c r="I101" s="19">
        <v>111422</v>
      </c>
      <c r="J101" s="19">
        <f t="shared" si="1"/>
        <v>100</v>
      </c>
    </row>
    <row r="102" spans="1:10" ht="24" x14ac:dyDescent="0.2">
      <c r="A102" s="12">
        <v>92</v>
      </c>
      <c r="B102" s="17" t="s">
        <v>88</v>
      </c>
      <c r="C102" s="18" t="s">
        <v>9</v>
      </c>
      <c r="D102" s="18" t="s">
        <v>45</v>
      </c>
      <c r="E102" s="18" t="s">
        <v>87</v>
      </c>
      <c r="F102" s="18" t="s">
        <v>7</v>
      </c>
      <c r="G102" s="19">
        <v>0</v>
      </c>
      <c r="H102" s="19">
        <v>52000</v>
      </c>
      <c r="I102" s="19">
        <f>+I103</f>
        <v>52000</v>
      </c>
      <c r="J102" s="19">
        <f t="shared" si="1"/>
        <v>100</v>
      </c>
    </row>
    <row r="103" spans="1:10" x14ac:dyDescent="0.2">
      <c r="A103" s="12">
        <v>93</v>
      </c>
      <c r="B103" s="17" t="s">
        <v>34</v>
      </c>
      <c r="C103" s="18" t="s">
        <v>9</v>
      </c>
      <c r="D103" s="18" t="s">
        <v>45</v>
      </c>
      <c r="E103" s="18" t="s">
        <v>87</v>
      </c>
      <c r="F103" s="18" t="s">
        <v>33</v>
      </c>
      <c r="G103" s="19">
        <v>0</v>
      </c>
      <c r="H103" s="19">
        <v>52000</v>
      </c>
      <c r="I103" s="19">
        <f>+I104</f>
        <v>52000</v>
      </c>
      <c r="J103" s="19">
        <f t="shared" si="1"/>
        <v>100</v>
      </c>
    </row>
    <row r="104" spans="1:10" x14ac:dyDescent="0.2">
      <c r="A104" s="12">
        <v>94</v>
      </c>
      <c r="B104" s="17" t="s">
        <v>90</v>
      </c>
      <c r="C104" s="18" t="s">
        <v>9</v>
      </c>
      <c r="D104" s="18" t="s">
        <v>45</v>
      </c>
      <c r="E104" s="18" t="s">
        <v>87</v>
      </c>
      <c r="F104" s="18" t="s">
        <v>89</v>
      </c>
      <c r="G104" s="19">
        <v>0</v>
      </c>
      <c r="H104" s="19">
        <v>52000</v>
      </c>
      <c r="I104" s="19">
        <f>+I105</f>
        <v>52000</v>
      </c>
      <c r="J104" s="19">
        <f t="shared" si="1"/>
        <v>100</v>
      </c>
    </row>
    <row r="105" spans="1:10" x14ac:dyDescent="0.2">
      <c r="A105" s="12">
        <v>95</v>
      </c>
      <c r="B105" s="17" t="s">
        <v>90</v>
      </c>
      <c r="C105" s="18" t="s">
        <v>9</v>
      </c>
      <c r="D105" s="18" t="s">
        <v>45</v>
      </c>
      <c r="E105" s="18" t="s">
        <v>87</v>
      </c>
      <c r="F105" s="18" t="s">
        <v>89</v>
      </c>
      <c r="G105" s="19">
        <v>0</v>
      </c>
      <c r="H105" s="19">
        <v>52000</v>
      </c>
      <c r="I105" s="19">
        <v>52000</v>
      </c>
      <c r="J105" s="19">
        <f t="shared" si="1"/>
        <v>100</v>
      </c>
    </row>
    <row r="106" spans="1:10" ht="24" x14ac:dyDescent="0.2">
      <c r="A106" s="12">
        <v>96</v>
      </c>
      <c r="B106" s="17" t="s">
        <v>92</v>
      </c>
      <c r="C106" s="18" t="s">
        <v>9</v>
      </c>
      <c r="D106" s="18" t="s">
        <v>91</v>
      </c>
      <c r="E106" s="18" t="s">
        <v>7</v>
      </c>
      <c r="F106" s="18" t="s">
        <v>7</v>
      </c>
      <c r="G106" s="19">
        <v>1351300</v>
      </c>
      <c r="H106" s="19">
        <v>1351300</v>
      </c>
      <c r="I106" s="19">
        <f t="shared" ref="I106:I111" si="2">+I107</f>
        <v>1351299.99</v>
      </c>
      <c r="J106" s="19">
        <f t="shared" si="1"/>
        <v>99.999999259971887</v>
      </c>
    </row>
    <row r="107" spans="1:10" ht="24" x14ac:dyDescent="0.2">
      <c r="A107" s="12">
        <v>97</v>
      </c>
      <c r="B107" s="17" t="s">
        <v>94</v>
      </c>
      <c r="C107" s="18" t="s">
        <v>9</v>
      </c>
      <c r="D107" s="18" t="s">
        <v>93</v>
      </c>
      <c r="E107" s="18" t="s">
        <v>7</v>
      </c>
      <c r="F107" s="18" t="s">
        <v>7</v>
      </c>
      <c r="G107" s="19">
        <v>1351300</v>
      </c>
      <c r="H107" s="19">
        <v>1351300</v>
      </c>
      <c r="I107" s="19">
        <f t="shared" si="2"/>
        <v>1351299.99</v>
      </c>
      <c r="J107" s="19">
        <f t="shared" si="1"/>
        <v>99.999999259971887</v>
      </c>
    </row>
    <row r="108" spans="1:10" ht="48" x14ac:dyDescent="0.2">
      <c r="A108" s="12">
        <v>98</v>
      </c>
      <c r="B108" s="17" t="s">
        <v>96</v>
      </c>
      <c r="C108" s="18" t="s">
        <v>9</v>
      </c>
      <c r="D108" s="18" t="s">
        <v>93</v>
      </c>
      <c r="E108" s="18" t="s">
        <v>95</v>
      </c>
      <c r="F108" s="18" t="s">
        <v>7</v>
      </c>
      <c r="G108" s="19">
        <v>1351300</v>
      </c>
      <c r="H108" s="19">
        <v>1351300</v>
      </c>
      <c r="I108" s="19">
        <f t="shared" si="2"/>
        <v>1351299.99</v>
      </c>
      <c r="J108" s="19">
        <f t="shared" si="1"/>
        <v>99.999999259971887</v>
      </c>
    </row>
    <row r="109" spans="1:10" ht="24" x14ac:dyDescent="0.2">
      <c r="A109" s="12">
        <v>99</v>
      </c>
      <c r="B109" s="17" t="s">
        <v>98</v>
      </c>
      <c r="C109" s="18" t="s">
        <v>9</v>
      </c>
      <c r="D109" s="18" t="s">
        <v>93</v>
      </c>
      <c r="E109" s="18" t="s">
        <v>97</v>
      </c>
      <c r="F109" s="18" t="s">
        <v>7</v>
      </c>
      <c r="G109" s="19">
        <v>1351300</v>
      </c>
      <c r="H109" s="19">
        <v>1351300</v>
      </c>
      <c r="I109" s="19">
        <f t="shared" si="2"/>
        <v>1351299.99</v>
      </c>
      <c r="J109" s="19">
        <f t="shared" si="1"/>
        <v>99.999999259971887</v>
      </c>
    </row>
    <row r="110" spans="1:10" ht="36" x14ac:dyDescent="0.2">
      <c r="A110" s="12">
        <v>100</v>
      </c>
      <c r="B110" s="17" t="s">
        <v>100</v>
      </c>
      <c r="C110" s="18" t="s">
        <v>9</v>
      </c>
      <c r="D110" s="18" t="s">
        <v>93</v>
      </c>
      <c r="E110" s="18" t="s">
        <v>99</v>
      </c>
      <c r="F110" s="18" t="s">
        <v>7</v>
      </c>
      <c r="G110" s="19">
        <v>1351300</v>
      </c>
      <c r="H110" s="19">
        <v>1351300</v>
      </c>
      <c r="I110" s="19">
        <f t="shared" si="2"/>
        <v>1351299.99</v>
      </c>
      <c r="J110" s="19">
        <f t="shared" si="1"/>
        <v>99.999999259971887</v>
      </c>
    </row>
    <row r="111" spans="1:10" x14ac:dyDescent="0.2">
      <c r="A111" s="12">
        <v>101</v>
      </c>
      <c r="B111" s="17" t="s">
        <v>30</v>
      </c>
      <c r="C111" s="18" t="s">
        <v>9</v>
      </c>
      <c r="D111" s="18" t="s">
        <v>93</v>
      </c>
      <c r="E111" s="18" t="s">
        <v>99</v>
      </c>
      <c r="F111" s="18" t="s">
        <v>29</v>
      </c>
      <c r="G111" s="19">
        <v>1351300</v>
      </c>
      <c r="H111" s="19">
        <v>1351300</v>
      </c>
      <c r="I111" s="19">
        <f t="shared" si="2"/>
        <v>1351299.99</v>
      </c>
      <c r="J111" s="19">
        <f t="shared" si="1"/>
        <v>99.999999259971887</v>
      </c>
    </row>
    <row r="112" spans="1:10" ht="24" x14ac:dyDescent="0.2">
      <c r="A112" s="12">
        <v>102</v>
      </c>
      <c r="B112" s="17" t="s">
        <v>32</v>
      </c>
      <c r="C112" s="18" t="s">
        <v>9</v>
      </c>
      <c r="D112" s="18" t="s">
        <v>93</v>
      </c>
      <c r="E112" s="18" t="s">
        <v>99</v>
      </c>
      <c r="F112" s="18" t="s">
        <v>31</v>
      </c>
      <c r="G112" s="19">
        <v>1351300</v>
      </c>
      <c r="H112" s="19">
        <v>1351300</v>
      </c>
      <c r="I112" s="19">
        <v>1351299.99</v>
      </c>
      <c r="J112" s="19">
        <f t="shared" si="1"/>
        <v>99.999999259971887</v>
      </c>
    </row>
    <row r="113" spans="1:10" x14ac:dyDescent="0.2">
      <c r="A113" s="12">
        <v>103</v>
      </c>
      <c r="B113" s="17" t="s">
        <v>102</v>
      </c>
      <c r="C113" s="18" t="s">
        <v>9</v>
      </c>
      <c r="D113" s="18" t="s">
        <v>101</v>
      </c>
      <c r="E113" s="18" t="s">
        <v>7</v>
      </c>
      <c r="F113" s="18" t="s">
        <v>7</v>
      </c>
      <c r="G113" s="19">
        <v>8393800</v>
      </c>
      <c r="H113" s="19">
        <v>12710614.77</v>
      </c>
      <c r="I113" s="19">
        <f>+I114+I120</f>
        <v>12659451.67</v>
      </c>
      <c r="J113" s="19">
        <f t="shared" si="1"/>
        <v>99.597477376776794</v>
      </c>
    </row>
    <row r="114" spans="1:10" x14ac:dyDescent="0.2">
      <c r="A114" s="12">
        <v>104</v>
      </c>
      <c r="B114" s="17" t="s">
        <v>104</v>
      </c>
      <c r="C114" s="18" t="s">
        <v>9</v>
      </c>
      <c r="D114" s="18" t="s">
        <v>103</v>
      </c>
      <c r="E114" s="18" t="s">
        <v>7</v>
      </c>
      <c r="F114" s="18" t="s">
        <v>7</v>
      </c>
      <c r="G114" s="19">
        <v>8143800</v>
      </c>
      <c r="H114" s="19">
        <v>8694714.7699999996</v>
      </c>
      <c r="I114" s="19">
        <f>+I115</f>
        <v>8643551.6699999999</v>
      </c>
      <c r="J114" s="19">
        <f t="shared" si="1"/>
        <v>99.411560915413446</v>
      </c>
    </row>
    <row r="115" spans="1:10" ht="36" x14ac:dyDescent="0.2">
      <c r="A115" s="12">
        <v>105</v>
      </c>
      <c r="B115" s="17" t="s">
        <v>106</v>
      </c>
      <c r="C115" s="18" t="s">
        <v>9</v>
      </c>
      <c r="D115" s="18" t="s">
        <v>103</v>
      </c>
      <c r="E115" s="18" t="s">
        <v>105</v>
      </c>
      <c r="F115" s="18" t="s">
        <v>7</v>
      </c>
      <c r="G115" s="19">
        <v>8143800</v>
      </c>
      <c r="H115" s="19">
        <v>8694714.7699999996</v>
      </c>
      <c r="I115" s="19">
        <f>+I116</f>
        <v>8643551.6699999999</v>
      </c>
      <c r="J115" s="19">
        <f t="shared" si="1"/>
        <v>99.411560915413446</v>
      </c>
    </row>
    <row r="116" spans="1:10" x14ac:dyDescent="0.2">
      <c r="A116" s="12">
        <v>106</v>
      </c>
      <c r="B116" s="17" t="s">
        <v>108</v>
      </c>
      <c r="C116" s="18" t="s">
        <v>9</v>
      </c>
      <c r="D116" s="18" t="s">
        <v>103</v>
      </c>
      <c r="E116" s="18" t="s">
        <v>107</v>
      </c>
      <c r="F116" s="18" t="s">
        <v>7</v>
      </c>
      <c r="G116" s="19">
        <v>8143800</v>
      </c>
      <c r="H116" s="19">
        <v>8694714.7699999996</v>
      </c>
      <c r="I116" s="19">
        <f>+I117</f>
        <v>8643551.6699999999</v>
      </c>
      <c r="J116" s="19">
        <f t="shared" si="1"/>
        <v>99.411560915413446</v>
      </c>
    </row>
    <row r="117" spans="1:10" ht="48" x14ac:dyDescent="0.2">
      <c r="A117" s="12">
        <v>107</v>
      </c>
      <c r="B117" s="17" t="s">
        <v>110</v>
      </c>
      <c r="C117" s="18" t="s">
        <v>9</v>
      </c>
      <c r="D117" s="18" t="s">
        <v>103</v>
      </c>
      <c r="E117" s="18" t="s">
        <v>109</v>
      </c>
      <c r="F117" s="18" t="s">
        <v>7</v>
      </c>
      <c r="G117" s="19">
        <v>8143800</v>
      </c>
      <c r="H117" s="19">
        <v>8694714.7699999996</v>
      </c>
      <c r="I117" s="19">
        <f>+I118</f>
        <v>8643551.6699999999</v>
      </c>
      <c r="J117" s="19">
        <f t="shared" si="1"/>
        <v>99.411560915413446</v>
      </c>
    </row>
    <row r="118" spans="1:10" x14ac:dyDescent="0.2">
      <c r="A118" s="12">
        <v>108</v>
      </c>
      <c r="B118" s="17" t="s">
        <v>34</v>
      </c>
      <c r="C118" s="18" t="s">
        <v>9</v>
      </c>
      <c r="D118" s="18" t="s">
        <v>103</v>
      </c>
      <c r="E118" s="18" t="s">
        <v>109</v>
      </c>
      <c r="F118" s="18" t="s">
        <v>33</v>
      </c>
      <c r="G118" s="19">
        <v>8143800</v>
      </c>
      <c r="H118" s="19">
        <v>8694714.7699999996</v>
      </c>
      <c r="I118" s="19">
        <f>+I119</f>
        <v>8643551.6699999999</v>
      </c>
      <c r="J118" s="19">
        <f t="shared" si="1"/>
        <v>99.411560915413446</v>
      </c>
    </row>
    <row r="119" spans="1:10" ht="24" x14ac:dyDescent="0.2">
      <c r="A119" s="12">
        <v>109</v>
      </c>
      <c r="B119" s="17" t="s">
        <v>112</v>
      </c>
      <c r="C119" s="18" t="s">
        <v>9</v>
      </c>
      <c r="D119" s="18" t="s">
        <v>103</v>
      </c>
      <c r="E119" s="18" t="s">
        <v>109</v>
      </c>
      <c r="F119" s="18" t="s">
        <v>111</v>
      </c>
      <c r="G119" s="19">
        <v>8143800</v>
      </c>
      <c r="H119" s="19">
        <v>8694714.7699999996</v>
      </c>
      <c r="I119" s="19">
        <v>8643551.6699999999</v>
      </c>
      <c r="J119" s="19">
        <f t="shared" si="1"/>
        <v>99.411560915413446</v>
      </c>
    </row>
    <row r="120" spans="1:10" x14ac:dyDescent="0.2">
      <c r="A120" s="12">
        <v>110</v>
      </c>
      <c r="B120" s="17" t="s">
        <v>114</v>
      </c>
      <c r="C120" s="18" t="s">
        <v>9</v>
      </c>
      <c r="D120" s="18" t="s">
        <v>113</v>
      </c>
      <c r="E120" s="18" t="s">
        <v>7</v>
      </c>
      <c r="F120" s="18" t="s">
        <v>7</v>
      </c>
      <c r="G120" s="19">
        <v>250000</v>
      </c>
      <c r="H120" s="19">
        <v>4015900</v>
      </c>
      <c r="I120" s="19">
        <f>+I121</f>
        <v>4015900</v>
      </c>
      <c r="J120" s="19">
        <f t="shared" si="1"/>
        <v>100</v>
      </c>
    </row>
    <row r="121" spans="1:10" ht="36" x14ac:dyDescent="0.2">
      <c r="A121" s="12">
        <v>111</v>
      </c>
      <c r="B121" s="17" t="s">
        <v>116</v>
      </c>
      <c r="C121" s="18" t="s">
        <v>9</v>
      </c>
      <c r="D121" s="18" t="s">
        <v>113</v>
      </c>
      <c r="E121" s="18" t="s">
        <v>115</v>
      </c>
      <c r="F121" s="18" t="s">
        <v>7</v>
      </c>
      <c r="G121" s="19">
        <v>250000</v>
      </c>
      <c r="H121" s="19">
        <v>4015900</v>
      </c>
      <c r="I121" s="19">
        <f>+I122</f>
        <v>4015900</v>
      </c>
      <c r="J121" s="19">
        <f t="shared" si="1"/>
        <v>100</v>
      </c>
    </row>
    <row r="122" spans="1:10" x14ac:dyDescent="0.2">
      <c r="A122" s="12">
        <v>112</v>
      </c>
      <c r="B122" s="17" t="s">
        <v>118</v>
      </c>
      <c r="C122" s="18" t="s">
        <v>9</v>
      </c>
      <c r="D122" s="18" t="s">
        <v>113</v>
      </c>
      <c r="E122" s="18" t="s">
        <v>117</v>
      </c>
      <c r="F122" s="18" t="s">
        <v>7</v>
      </c>
      <c r="G122" s="19">
        <v>250000</v>
      </c>
      <c r="H122" s="19">
        <v>4015900</v>
      </c>
      <c r="I122" s="19">
        <f>+I123+I126+I129+I132+I135+I138</f>
        <v>4015900</v>
      </c>
      <c r="J122" s="19">
        <f t="shared" si="1"/>
        <v>100</v>
      </c>
    </row>
    <row r="123" spans="1:10" ht="48" x14ac:dyDescent="0.2">
      <c r="A123" s="12">
        <v>113</v>
      </c>
      <c r="B123" s="17" t="s">
        <v>120</v>
      </c>
      <c r="C123" s="18" t="s">
        <v>9</v>
      </c>
      <c r="D123" s="18" t="s">
        <v>113</v>
      </c>
      <c r="E123" s="18" t="s">
        <v>119</v>
      </c>
      <c r="F123" s="18" t="s">
        <v>7</v>
      </c>
      <c r="G123" s="19">
        <v>0</v>
      </c>
      <c r="H123" s="19">
        <v>2387900</v>
      </c>
      <c r="I123" s="19">
        <f>+I124</f>
        <v>2387900</v>
      </c>
      <c r="J123" s="19">
        <f t="shared" si="1"/>
        <v>100</v>
      </c>
    </row>
    <row r="124" spans="1:10" x14ac:dyDescent="0.2">
      <c r="A124" s="12">
        <v>114</v>
      </c>
      <c r="B124" s="17" t="s">
        <v>34</v>
      </c>
      <c r="C124" s="18" t="s">
        <v>9</v>
      </c>
      <c r="D124" s="18" t="s">
        <v>113</v>
      </c>
      <c r="E124" s="18" t="s">
        <v>119</v>
      </c>
      <c r="F124" s="18" t="s">
        <v>33</v>
      </c>
      <c r="G124" s="19">
        <v>0</v>
      </c>
      <c r="H124" s="19">
        <v>2387900</v>
      </c>
      <c r="I124" s="19">
        <f>+I125</f>
        <v>2387900</v>
      </c>
      <c r="J124" s="19">
        <f t="shared" si="1"/>
        <v>100</v>
      </c>
    </row>
    <row r="125" spans="1:10" ht="24" x14ac:dyDescent="0.2">
      <c r="A125" s="12">
        <v>115</v>
      </c>
      <c r="B125" s="17" t="s">
        <v>112</v>
      </c>
      <c r="C125" s="18" t="s">
        <v>9</v>
      </c>
      <c r="D125" s="18" t="s">
        <v>113</v>
      </c>
      <c r="E125" s="18" t="s">
        <v>119</v>
      </c>
      <c r="F125" s="18" t="s">
        <v>111</v>
      </c>
      <c r="G125" s="19">
        <v>0</v>
      </c>
      <c r="H125" s="19">
        <v>2387900</v>
      </c>
      <c r="I125" s="19">
        <v>2387900</v>
      </c>
      <c r="J125" s="19">
        <f t="shared" si="1"/>
        <v>100</v>
      </c>
    </row>
    <row r="126" spans="1:10" ht="48" x14ac:dyDescent="0.2">
      <c r="A126" s="12">
        <v>116</v>
      </c>
      <c r="B126" s="17" t="s">
        <v>122</v>
      </c>
      <c r="C126" s="18" t="s">
        <v>9</v>
      </c>
      <c r="D126" s="18" t="s">
        <v>113</v>
      </c>
      <c r="E126" s="18" t="s">
        <v>121</v>
      </c>
      <c r="F126" s="18" t="s">
        <v>7</v>
      </c>
      <c r="G126" s="19">
        <v>0</v>
      </c>
      <c r="H126" s="19">
        <v>978000</v>
      </c>
      <c r="I126" s="19">
        <f>+I127</f>
        <v>978000</v>
      </c>
      <c r="J126" s="19">
        <f t="shared" si="1"/>
        <v>100</v>
      </c>
    </row>
    <row r="127" spans="1:10" x14ac:dyDescent="0.2">
      <c r="A127" s="12">
        <v>117</v>
      </c>
      <c r="B127" s="17" t="s">
        <v>34</v>
      </c>
      <c r="C127" s="18" t="s">
        <v>9</v>
      </c>
      <c r="D127" s="18" t="s">
        <v>113</v>
      </c>
      <c r="E127" s="18" t="s">
        <v>121</v>
      </c>
      <c r="F127" s="18" t="s">
        <v>33</v>
      </c>
      <c r="G127" s="19">
        <v>0</v>
      </c>
      <c r="H127" s="19">
        <v>978000</v>
      </c>
      <c r="I127" s="19">
        <f>+I128</f>
        <v>978000</v>
      </c>
      <c r="J127" s="19">
        <f t="shared" si="1"/>
        <v>100</v>
      </c>
    </row>
    <row r="128" spans="1:10" ht="24" x14ac:dyDescent="0.2">
      <c r="A128" s="12">
        <v>118</v>
      </c>
      <c r="B128" s="17" t="s">
        <v>112</v>
      </c>
      <c r="C128" s="18" t="s">
        <v>9</v>
      </c>
      <c r="D128" s="18" t="s">
        <v>113</v>
      </c>
      <c r="E128" s="18" t="s">
        <v>121</v>
      </c>
      <c r="F128" s="18" t="s">
        <v>111</v>
      </c>
      <c r="G128" s="19">
        <v>0</v>
      </c>
      <c r="H128" s="19">
        <v>978000</v>
      </c>
      <c r="I128" s="19">
        <v>978000</v>
      </c>
      <c r="J128" s="19">
        <f t="shared" si="1"/>
        <v>100</v>
      </c>
    </row>
    <row r="129" spans="1:10" ht="60" x14ac:dyDescent="0.2">
      <c r="A129" s="12">
        <v>119</v>
      </c>
      <c r="B129" s="21" t="s">
        <v>124</v>
      </c>
      <c r="C129" s="18" t="s">
        <v>9</v>
      </c>
      <c r="D129" s="18" t="s">
        <v>113</v>
      </c>
      <c r="E129" s="18" t="s">
        <v>123</v>
      </c>
      <c r="F129" s="18" t="s">
        <v>7</v>
      </c>
      <c r="G129" s="19">
        <v>100000</v>
      </c>
      <c r="H129" s="19">
        <v>127706.79</v>
      </c>
      <c r="I129" s="19">
        <f>+I130</f>
        <v>127706.79</v>
      </c>
      <c r="J129" s="19">
        <f t="shared" si="1"/>
        <v>100</v>
      </c>
    </row>
    <row r="130" spans="1:10" x14ac:dyDescent="0.2">
      <c r="A130" s="12">
        <v>120</v>
      </c>
      <c r="B130" s="17" t="s">
        <v>34</v>
      </c>
      <c r="C130" s="18" t="s">
        <v>9</v>
      </c>
      <c r="D130" s="18" t="s">
        <v>113</v>
      </c>
      <c r="E130" s="18" t="s">
        <v>123</v>
      </c>
      <c r="F130" s="18" t="s">
        <v>33</v>
      </c>
      <c r="G130" s="19">
        <v>100000</v>
      </c>
      <c r="H130" s="19">
        <v>127706.79</v>
      </c>
      <c r="I130" s="19">
        <f>+I131</f>
        <v>127706.79</v>
      </c>
      <c r="J130" s="19">
        <f t="shared" si="1"/>
        <v>100</v>
      </c>
    </row>
    <row r="131" spans="1:10" ht="24" x14ac:dyDescent="0.2">
      <c r="A131" s="12">
        <v>121</v>
      </c>
      <c r="B131" s="17" t="s">
        <v>112</v>
      </c>
      <c r="C131" s="18" t="s">
        <v>9</v>
      </c>
      <c r="D131" s="18" t="s">
        <v>113</v>
      </c>
      <c r="E131" s="18" t="s">
        <v>123</v>
      </c>
      <c r="F131" s="18" t="s">
        <v>111</v>
      </c>
      <c r="G131" s="19">
        <v>100000</v>
      </c>
      <c r="H131" s="19">
        <v>127706.79</v>
      </c>
      <c r="I131" s="19">
        <v>127706.79</v>
      </c>
      <c r="J131" s="19">
        <f t="shared" si="1"/>
        <v>100</v>
      </c>
    </row>
    <row r="132" spans="1:10" ht="60" x14ac:dyDescent="0.2">
      <c r="A132" s="12">
        <v>122</v>
      </c>
      <c r="B132" s="21" t="s">
        <v>126</v>
      </c>
      <c r="C132" s="18" t="s">
        <v>9</v>
      </c>
      <c r="D132" s="18" t="s">
        <v>113</v>
      </c>
      <c r="E132" s="18" t="s">
        <v>125</v>
      </c>
      <c r="F132" s="18" t="s">
        <v>7</v>
      </c>
      <c r="G132" s="19">
        <v>50000</v>
      </c>
      <c r="H132" s="19">
        <v>89200</v>
      </c>
      <c r="I132" s="19">
        <f>+I133</f>
        <v>89200</v>
      </c>
      <c r="J132" s="19">
        <f t="shared" si="1"/>
        <v>100</v>
      </c>
    </row>
    <row r="133" spans="1:10" x14ac:dyDescent="0.2">
      <c r="A133" s="12">
        <v>123</v>
      </c>
      <c r="B133" s="17" t="s">
        <v>34</v>
      </c>
      <c r="C133" s="18" t="s">
        <v>9</v>
      </c>
      <c r="D133" s="18" t="s">
        <v>113</v>
      </c>
      <c r="E133" s="18" t="s">
        <v>125</v>
      </c>
      <c r="F133" s="18" t="s">
        <v>33</v>
      </c>
      <c r="G133" s="19">
        <v>50000</v>
      </c>
      <c r="H133" s="19">
        <v>89200</v>
      </c>
      <c r="I133" s="19">
        <f>+I134</f>
        <v>89200</v>
      </c>
      <c r="J133" s="19">
        <f t="shared" si="1"/>
        <v>100</v>
      </c>
    </row>
    <row r="134" spans="1:10" ht="24" x14ac:dyDescent="0.2">
      <c r="A134" s="12">
        <v>124</v>
      </c>
      <c r="B134" s="17" t="s">
        <v>112</v>
      </c>
      <c r="C134" s="18" t="s">
        <v>9</v>
      </c>
      <c r="D134" s="18" t="s">
        <v>113</v>
      </c>
      <c r="E134" s="18" t="s">
        <v>125</v>
      </c>
      <c r="F134" s="18" t="s">
        <v>111</v>
      </c>
      <c r="G134" s="19">
        <v>50000</v>
      </c>
      <c r="H134" s="19">
        <v>89200</v>
      </c>
      <c r="I134" s="19">
        <v>89200</v>
      </c>
      <c r="J134" s="19">
        <f t="shared" si="1"/>
        <v>100</v>
      </c>
    </row>
    <row r="135" spans="1:10" ht="48" x14ac:dyDescent="0.2">
      <c r="A135" s="12">
        <v>125</v>
      </c>
      <c r="B135" s="21" t="s">
        <v>128</v>
      </c>
      <c r="C135" s="18" t="s">
        <v>9</v>
      </c>
      <c r="D135" s="18" t="s">
        <v>113</v>
      </c>
      <c r="E135" s="18" t="s">
        <v>127</v>
      </c>
      <c r="F135" s="18" t="s">
        <v>7</v>
      </c>
      <c r="G135" s="19">
        <v>50000</v>
      </c>
      <c r="H135" s="19">
        <v>319640</v>
      </c>
      <c r="I135" s="19">
        <f>+I136</f>
        <v>319640</v>
      </c>
      <c r="J135" s="19">
        <f t="shared" si="1"/>
        <v>100</v>
      </c>
    </row>
    <row r="136" spans="1:10" x14ac:dyDescent="0.2">
      <c r="A136" s="12">
        <v>126</v>
      </c>
      <c r="B136" s="17" t="s">
        <v>34</v>
      </c>
      <c r="C136" s="18" t="s">
        <v>9</v>
      </c>
      <c r="D136" s="18" t="s">
        <v>113</v>
      </c>
      <c r="E136" s="18" t="s">
        <v>127</v>
      </c>
      <c r="F136" s="18" t="s">
        <v>33</v>
      </c>
      <c r="G136" s="19">
        <v>50000</v>
      </c>
      <c r="H136" s="19">
        <v>319640</v>
      </c>
      <c r="I136" s="19">
        <f>+I137</f>
        <v>319640</v>
      </c>
      <c r="J136" s="19">
        <f t="shared" si="1"/>
        <v>100</v>
      </c>
    </row>
    <row r="137" spans="1:10" ht="24" x14ac:dyDescent="0.2">
      <c r="A137" s="12">
        <v>127</v>
      </c>
      <c r="B137" s="17" t="s">
        <v>112</v>
      </c>
      <c r="C137" s="18" t="s">
        <v>9</v>
      </c>
      <c r="D137" s="18" t="s">
        <v>113</v>
      </c>
      <c r="E137" s="18" t="s">
        <v>127</v>
      </c>
      <c r="F137" s="18" t="s">
        <v>111</v>
      </c>
      <c r="G137" s="19">
        <v>50000</v>
      </c>
      <c r="H137" s="19">
        <v>319640</v>
      </c>
      <c r="I137" s="19">
        <v>319640</v>
      </c>
      <c r="J137" s="19">
        <f t="shared" si="1"/>
        <v>100</v>
      </c>
    </row>
    <row r="138" spans="1:10" ht="36" x14ac:dyDescent="0.2">
      <c r="A138" s="12">
        <v>128</v>
      </c>
      <c r="B138" s="17" t="s">
        <v>130</v>
      </c>
      <c r="C138" s="18" t="s">
        <v>9</v>
      </c>
      <c r="D138" s="18" t="s">
        <v>113</v>
      </c>
      <c r="E138" s="18" t="s">
        <v>129</v>
      </c>
      <c r="F138" s="18" t="s">
        <v>7</v>
      </c>
      <c r="G138" s="19">
        <v>50000</v>
      </c>
      <c r="H138" s="19">
        <v>113453.21</v>
      </c>
      <c r="I138" s="19">
        <f>+I139</f>
        <v>113453.21</v>
      </c>
      <c r="J138" s="19">
        <f t="shared" si="1"/>
        <v>100</v>
      </c>
    </row>
    <row r="139" spans="1:10" x14ac:dyDescent="0.2">
      <c r="A139" s="12">
        <v>129</v>
      </c>
      <c r="B139" s="17" t="s">
        <v>34</v>
      </c>
      <c r="C139" s="18" t="s">
        <v>9</v>
      </c>
      <c r="D139" s="18" t="s">
        <v>113</v>
      </c>
      <c r="E139" s="18" t="s">
        <v>129</v>
      </c>
      <c r="F139" s="18" t="s">
        <v>33</v>
      </c>
      <c r="G139" s="19">
        <v>50000</v>
      </c>
      <c r="H139" s="19">
        <v>113453.21</v>
      </c>
      <c r="I139" s="19">
        <f>+I140</f>
        <v>113453.21</v>
      </c>
      <c r="J139" s="19">
        <f t="shared" si="1"/>
        <v>100</v>
      </c>
    </row>
    <row r="140" spans="1:10" ht="24" x14ac:dyDescent="0.2">
      <c r="A140" s="12">
        <v>130</v>
      </c>
      <c r="B140" s="17" t="s">
        <v>112</v>
      </c>
      <c r="C140" s="18" t="s">
        <v>9</v>
      </c>
      <c r="D140" s="18" t="s">
        <v>113</v>
      </c>
      <c r="E140" s="18" t="s">
        <v>129</v>
      </c>
      <c r="F140" s="18" t="s">
        <v>111</v>
      </c>
      <c r="G140" s="19">
        <v>50000</v>
      </c>
      <c r="H140" s="19">
        <v>113453.21</v>
      </c>
      <c r="I140" s="19">
        <v>113453.21</v>
      </c>
      <c r="J140" s="19">
        <f t="shared" ref="J140:J190" si="3">+I140/H140*100</f>
        <v>100</v>
      </c>
    </row>
    <row r="141" spans="1:10" x14ac:dyDescent="0.2">
      <c r="A141" s="12">
        <v>131</v>
      </c>
      <c r="B141" s="17" t="s">
        <v>132</v>
      </c>
      <c r="C141" s="18" t="s">
        <v>9</v>
      </c>
      <c r="D141" s="18" t="s">
        <v>131</v>
      </c>
      <c r="E141" s="18" t="s">
        <v>7</v>
      </c>
      <c r="F141" s="18" t="s">
        <v>7</v>
      </c>
      <c r="G141" s="19">
        <v>2254000</v>
      </c>
      <c r="H141" s="19">
        <v>1596184.44</v>
      </c>
      <c r="I141" s="19">
        <f>+I142</f>
        <v>1596184.44</v>
      </c>
      <c r="J141" s="19">
        <f t="shared" si="3"/>
        <v>100</v>
      </c>
    </row>
    <row r="142" spans="1:10" x14ac:dyDescent="0.2">
      <c r="A142" s="12">
        <v>132</v>
      </c>
      <c r="B142" s="17" t="s">
        <v>134</v>
      </c>
      <c r="C142" s="18" t="s">
        <v>9</v>
      </c>
      <c r="D142" s="18" t="s">
        <v>133</v>
      </c>
      <c r="E142" s="18" t="s">
        <v>7</v>
      </c>
      <c r="F142" s="18" t="s">
        <v>7</v>
      </c>
      <c r="G142" s="19">
        <v>2254000</v>
      </c>
      <c r="H142" s="19">
        <v>1596184.44</v>
      </c>
      <c r="I142" s="19">
        <f>+I143+I161</f>
        <v>1596184.44</v>
      </c>
      <c r="J142" s="19">
        <f t="shared" si="3"/>
        <v>100</v>
      </c>
    </row>
    <row r="143" spans="1:10" ht="48" x14ac:dyDescent="0.2">
      <c r="A143" s="12">
        <v>133</v>
      </c>
      <c r="B143" s="17" t="s">
        <v>136</v>
      </c>
      <c r="C143" s="18" t="s">
        <v>9</v>
      </c>
      <c r="D143" s="18" t="s">
        <v>133</v>
      </c>
      <c r="E143" s="18" t="s">
        <v>135</v>
      </c>
      <c r="F143" s="18" t="s">
        <v>7</v>
      </c>
      <c r="G143" s="19">
        <v>2130000</v>
      </c>
      <c r="H143" s="19">
        <v>1135126.54</v>
      </c>
      <c r="I143" s="19">
        <f>+I144+I148+I151</f>
        <v>1135126.54</v>
      </c>
      <c r="J143" s="19">
        <f t="shared" si="3"/>
        <v>100</v>
      </c>
    </row>
    <row r="144" spans="1:10" ht="24" x14ac:dyDescent="0.2">
      <c r="A144" s="12">
        <v>134</v>
      </c>
      <c r="B144" s="17" t="s">
        <v>138</v>
      </c>
      <c r="C144" s="18" t="s">
        <v>9</v>
      </c>
      <c r="D144" s="18" t="s">
        <v>133</v>
      </c>
      <c r="E144" s="18" t="s">
        <v>137</v>
      </c>
      <c r="F144" s="18" t="s">
        <v>7</v>
      </c>
      <c r="G144" s="19">
        <v>0</v>
      </c>
      <c r="H144" s="19">
        <v>58686.54</v>
      </c>
      <c r="I144" s="19">
        <f>+I145</f>
        <v>58627.839999999997</v>
      </c>
      <c r="J144" s="19">
        <f t="shared" si="3"/>
        <v>99.899977064587546</v>
      </c>
    </row>
    <row r="145" spans="1:10" ht="48" x14ac:dyDescent="0.2">
      <c r="A145" s="12">
        <v>135</v>
      </c>
      <c r="B145" s="21" t="s">
        <v>140</v>
      </c>
      <c r="C145" s="18" t="s">
        <v>9</v>
      </c>
      <c r="D145" s="18" t="s">
        <v>133</v>
      </c>
      <c r="E145" s="18" t="s">
        <v>139</v>
      </c>
      <c r="F145" s="18" t="s">
        <v>7</v>
      </c>
      <c r="G145" s="19">
        <v>0</v>
      </c>
      <c r="H145" s="19">
        <v>58627.839999999997</v>
      </c>
      <c r="I145" s="19">
        <f>+I146</f>
        <v>58627.839999999997</v>
      </c>
      <c r="J145" s="19">
        <f t="shared" si="3"/>
        <v>100</v>
      </c>
    </row>
    <row r="146" spans="1:10" ht="24" x14ac:dyDescent="0.2">
      <c r="A146" s="12">
        <v>136</v>
      </c>
      <c r="B146" s="17" t="s">
        <v>142</v>
      </c>
      <c r="C146" s="18" t="s">
        <v>9</v>
      </c>
      <c r="D146" s="18" t="s">
        <v>133</v>
      </c>
      <c r="E146" s="18" t="s">
        <v>139</v>
      </c>
      <c r="F146" s="18" t="s">
        <v>141</v>
      </c>
      <c r="G146" s="19">
        <v>0</v>
      </c>
      <c r="H146" s="19">
        <v>58627.839999999997</v>
      </c>
      <c r="I146" s="19">
        <f>+I147</f>
        <v>58627.839999999997</v>
      </c>
      <c r="J146" s="19">
        <f t="shared" si="3"/>
        <v>100</v>
      </c>
    </row>
    <row r="147" spans="1:10" x14ac:dyDescent="0.2">
      <c r="A147" s="12">
        <v>137</v>
      </c>
      <c r="B147" s="17" t="s">
        <v>144</v>
      </c>
      <c r="C147" s="18" t="s">
        <v>9</v>
      </c>
      <c r="D147" s="18" t="s">
        <v>133</v>
      </c>
      <c r="E147" s="18" t="s">
        <v>139</v>
      </c>
      <c r="F147" s="18" t="s">
        <v>143</v>
      </c>
      <c r="G147" s="19">
        <v>0</v>
      </c>
      <c r="H147" s="19">
        <v>58627.839999999997</v>
      </c>
      <c r="I147" s="19">
        <v>58627.839999999997</v>
      </c>
      <c r="J147" s="19">
        <f t="shared" si="3"/>
        <v>100</v>
      </c>
    </row>
    <row r="148" spans="1:10" ht="24" x14ac:dyDescent="0.2">
      <c r="A148" s="12">
        <v>138</v>
      </c>
      <c r="B148" s="17" t="s">
        <v>146</v>
      </c>
      <c r="C148" s="18" t="s">
        <v>9</v>
      </c>
      <c r="D148" s="18" t="s">
        <v>133</v>
      </c>
      <c r="E148" s="18" t="s">
        <v>145</v>
      </c>
      <c r="F148" s="18" t="s">
        <v>7</v>
      </c>
      <c r="G148" s="19">
        <v>0</v>
      </c>
      <c r="H148" s="19">
        <v>58.7</v>
      </c>
      <c r="I148" s="19">
        <f>+I149</f>
        <v>58.7</v>
      </c>
      <c r="J148" s="19">
        <f t="shared" si="3"/>
        <v>100</v>
      </c>
    </row>
    <row r="149" spans="1:10" ht="24" x14ac:dyDescent="0.2">
      <c r="A149" s="12">
        <v>139</v>
      </c>
      <c r="B149" s="17" t="s">
        <v>142</v>
      </c>
      <c r="C149" s="18" t="s">
        <v>9</v>
      </c>
      <c r="D149" s="18" t="s">
        <v>133</v>
      </c>
      <c r="E149" s="18" t="s">
        <v>145</v>
      </c>
      <c r="F149" s="18" t="s">
        <v>141</v>
      </c>
      <c r="G149" s="19">
        <v>0</v>
      </c>
      <c r="H149" s="19">
        <v>58.7</v>
      </c>
      <c r="I149" s="19">
        <f>+I150</f>
        <v>58.7</v>
      </c>
      <c r="J149" s="19">
        <f t="shared" si="3"/>
        <v>100</v>
      </c>
    </row>
    <row r="150" spans="1:10" x14ac:dyDescent="0.2">
      <c r="A150" s="12">
        <v>140</v>
      </c>
      <c r="B150" s="17" t="s">
        <v>144</v>
      </c>
      <c r="C150" s="18" t="s">
        <v>9</v>
      </c>
      <c r="D150" s="18" t="s">
        <v>133</v>
      </c>
      <c r="E150" s="18" t="s">
        <v>145</v>
      </c>
      <c r="F150" s="18" t="s">
        <v>143</v>
      </c>
      <c r="G150" s="19">
        <v>0</v>
      </c>
      <c r="H150" s="19">
        <v>58.7</v>
      </c>
      <c r="I150" s="19">
        <v>58.7</v>
      </c>
      <c r="J150" s="19">
        <f t="shared" si="3"/>
        <v>100</v>
      </c>
    </row>
    <row r="151" spans="1:10" ht="24" x14ac:dyDescent="0.2">
      <c r="A151" s="12">
        <v>141</v>
      </c>
      <c r="B151" s="17" t="s">
        <v>148</v>
      </c>
      <c r="C151" s="18" t="s">
        <v>9</v>
      </c>
      <c r="D151" s="18" t="s">
        <v>133</v>
      </c>
      <c r="E151" s="18" t="s">
        <v>147</v>
      </c>
      <c r="F151" s="18" t="s">
        <v>7</v>
      </c>
      <c r="G151" s="19">
        <v>2130000</v>
      </c>
      <c r="H151" s="19">
        <v>1076440</v>
      </c>
      <c r="I151" s="19">
        <f>+I152+I155+I158</f>
        <v>1076440</v>
      </c>
      <c r="J151" s="19">
        <f t="shared" si="3"/>
        <v>100</v>
      </c>
    </row>
    <row r="152" spans="1:10" ht="36" x14ac:dyDescent="0.2">
      <c r="A152" s="12">
        <v>142</v>
      </c>
      <c r="B152" s="17" t="s">
        <v>150</v>
      </c>
      <c r="C152" s="18" t="s">
        <v>9</v>
      </c>
      <c r="D152" s="18" t="s">
        <v>133</v>
      </c>
      <c r="E152" s="18" t="s">
        <v>149</v>
      </c>
      <c r="F152" s="18" t="s">
        <v>7</v>
      </c>
      <c r="G152" s="19">
        <v>1260000</v>
      </c>
      <c r="H152" s="19">
        <v>520925.6</v>
      </c>
      <c r="I152" s="19">
        <f>+I153</f>
        <v>520925.6</v>
      </c>
      <c r="J152" s="19">
        <f t="shared" si="3"/>
        <v>100</v>
      </c>
    </row>
    <row r="153" spans="1:10" ht="24" x14ac:dyDescent="0.2">
      <c r="A153" s="12">
        <v>143</v>
      </c>
      <c r="B153" s="17" t="s">
        <v>142</v>
      </c>
      <c r="C153" s="18" t="s">
        <v>9</v>
      </c>
      <c r="D153" s="18" t="s">
        <v>133</v>
      </c>
      <c r="E153" s="18" t="s">
        <v>149</v>
      </c>
      <c r="F153" s="18" t="s">
        <v>141</v>
      </c>
      <c r="G153" s="19">
        <v>1260000</v>
      </c>
      <c r="H153" s="19">
        <v>520925.6</v>
      </c>
      <c r="I153" s="19">
        <f>+I154</f>
        <v>520925.6</v>
      </c>
      <c r="J153" s="19">
        <f t="shared" si="3"/>
        <v>100</v>
      </c>
    </row>
    <row r="154" spans="1:10" x14ac:dyDescent="0.2">
      <c r="A154" s="12">
        <v>144</v>
      </c>
      <c r="B154" s="17" t="s">
        <v>144</v>
      </c>
      <c r="C154" s="18" t="s">
        <v>9</v>
      </c>
      <c r="D154" s="18" t="s">
        <v>133</v>
      </c>
      <c r="E154" s="18" t="s">
        <v>149</v>
      </c>
      <c r="F154" s="18" t="s">
        <v>143</v>
      </c>
      <c r="G154" s="19">
        <v>1260000</v>
      </c>
      <c r="H154" s="19">
        <v>520925.6</v>
      </c>
      <c r="I154" s="19">
        <v>520925.6</v>
      </c>
      <c r="J154" s="19">
        <f t="shared" si="3"/>
        <v>100</v>
      </c>
    </row>
    <row r="155" spans="1:10" ht="36" x14ac:dyDescent="0.2">
      <c r="A155" s="12">
        <v>145</v>
      </c>
      <c r="B155" s="17" t="s">
        <v>152</v>
      </c>
      <c r="C155" s="18" t="s">
        <v>9</v>
      </c>
      <c r="D155" s="18" t="s">
        <v>133</v>
      </c>
      <c r="E155" s="18" t="s">
        <v>151</v>
      </c>
      <c r="F155" s="18" t="s">
        <v>7</v>
      </c>
      <c r="G155" s="19">
        <v>700000</v>
      </c>
      <c r="H155" s="19">
        <v>359322.4</v>
      </c>
      <c r="I155" s="19">
        <f>+I156</f>
        <v>359322.4</v>
      </c>
      <c r="J155" s="19">
        <f t="shared" si="3"/>
        <v>100</v>
      </c>
    </row>
    <row r="156" spans="1:10" ht="24" x14ac:dyDescent="0.2">
      <c r="A156" s="12">
        <v>146</v>
      </c>
      <c r="B156" s="17" t="s">
        <v>142</v>
      </c>
      <c r="C156" s="18" t="s">
        <v>9</v>
      </c>
      <c r="D156" s="18" t="s">
        <v>133</v>
      </c>
      <c r="E156" s="18" t="s">
        <v>151</v>
      </c>
      <c r="F156" s="18" t="s">
        <v>141</v>
      </c>
      <c r="G156" s="19">
        <v>700000</v>
      </c>
      <c r="H156" s="19">
        <v>359322.4</v>
      </c>
      <c r="I156" s="19">
        <f>+I157</f>
        <v>359322.4</v>
      </c>
      <c r="J156" s="19">
        <f t="shared" si="3"/>
        <v>100</v>
      </c>
    </row>
    <row r="157" spans="1:10" x14ac:dyDescent="0.2">
      <c r="A157" s="12">
        <v>147</v>
      </c>
      <c r="B157" s="17" t="s">
        <v>144</v>
      </c>
      <c r="C157" s="18" t="s">
        <v>9</v>
      </c>
      <c r="D157" s="18" t="s">
        <v>133</v>
      </c>
      <c r="E157" s="18" t="s">
        <v>151</v>
      </c>
      <c r="F157" s="18" t="s">
        <v>143</v>
      </c>
      <c r="G157" s="19">
        <v>700000</v>
      </c>
      <c r="H157" s="19">
        <v>359322.4</v>
      </c>
      <c r="I157" s="19">
        <v>359322.4</v>
      </c>
      <c r="J157" s="19">
        <f t="shared" si="3"/>
        <v>100</v>
      </c>
    </row>
    <row r="158" spans="1:10" ht="36" x14ac:dyDescent="0.2">
      <c r="A158" s="12">
        <v>148</v>
      </c>
      <c r="B158" s="17" t="s">
        <v>154</v>
      </c>
      <c r="C158" s="18" t="s">
        <v>9</v>
      </c>
      <c r="D158" s="18" t="s">
        <v>133</v>
      </c>
      <c r="E158" s="18" t="s">
        <v>153</v>
      </c>
      <c r="F158" s="18" t="s">
        <v>7</v>
      </c>
      <c r="G158" s="19">
        <v>170000</v>
      </c>
      <c r="H158" s="19">
        <v>196192</v>
      </c>
      <c r="I158" s="19">
        <f>+I159</f>
        <v>196192</v>
      </c>
      <c r="J158" s="19">
        <f t="shared" si="3"/>
        <v>100</v>
      </c>
    </row>
    <row r="159" spans="1:10" ht="24" x14ac:dyDescent="0.2">
      <c r="A159" s="12">
        <v>149</v>
      </c>
      <c r="B159" s="17" t="s">
        <v>142</v>
      </c>
      <c r="C159" s="18" t="s">
        <v>9</v>
      </c>
      <c r="D159" s="18" t="s">
        <v>133</v>
      </c>
      <c r="E159" s="18" t="s">
        <v>153</v>
      </c>
      <c r="F159" s="18" t="s">
        <v>141</v>
      </c>
      <c r="G159" s="19">
        <v>170000</v>
      </c>
      <c r="H159" s="19">
        <v>196192</v>
      </c>
      <c r="I159" s="19">
        <f>+I160</f>
        <v>196192</v>
      </c>
      <c r="J159" s="19">
        <f t="shared" si="3"/>
        <v>100</v>
      </c>
    </row>
    <row r="160" spans="1:10" x14ac:dyDescent="0.2">
      <c r="A160" s="12">
        <v>150</v>
      </c>
      <c r="B160" s="17" t="s">
        <v>144</v>
      </c>
      <c r="C160" s="18" t="s">
        <v>9</v>
      </c>
      <c r="D160" s="18" t="s">
        <v>133</v>
      </c>
      <c r="E160" s="18" t="s">
        <v>153</v>
      </c>
      <c r="F160" s="18" t="s">
        <v>143</v>
      </c>
      <c r="G160" s="19">
        <v>170000</v>
      </c>
      <c r="H160" s="19">
        <v>196192</v>
      </c>
      <c r="I160" s="19">
        <v>196192</v>
      </c>
      <c r="J160" s="19">
        <f t="shared" si="3"/>
        <v>100</v>
      </c>
    </row>
    <row r="161" spans="1:10" ht="48" x14ac:dyDescent="0.2">
      <c r="A161" s="12">
        <v>151</v>
      </c>
      <c r="B161" s="17" t="s">
        <v>96</v>
      </c>
      <c r="C161" s="18" t="s">
        <v>9</v>
      </c>
      <c r="D161" s="18" t="s">
        <v>133</v>
      </c>
      <c r="E161" s="18" t="s">
        <v>95</v>
      </c>
      <c r="F161" s="18" t="s">
        <v>7</v>
      </c>
      <c r="G161" s="19">
        <v>124000</v>
      </c>
      <c r="H161" s="19">
        <v>461057.9</v>
      </c>
      <c r="I161" s="19">
        <f>+I162</f>
        <v>461057.9</v>
      </c>
      <c r="J161" s="19">
        <f t="shared" si="3"/>
        <v>100</v>
      </c>
    </row>
    <row r="162" spans="1:10" ht="24" x14ac:dyDescent="0.2">
      <c r="A162" s="12">
        <v>152</v>
      </c>
      <c r="B162" s="17" t="s">
        <v>98</v>
      </c>
      <c r="C162" s="18" t="s">
        <v>9</v>
      </c>
      <c r="D162" s="18" t="s">
        <v>133</v>
      </c>
      <c r="E162" s="18" t="s">
        <v>97</v>
      </c>
      <c r="F162" s="18" t="s">
        <v>7</v>
      </c>
      <c r="G162" s="19">
        <v>124000</v>
      </c>
      <c r="H162" s="19">
        <v>461057.9</v>
      </c>
      <c r="I162" s="19">
        <f>+I163+I166+I169</f>
        <v>461057.9</v>
      </c>
      <c r="J162" s="19">
        <f t="shared" si="3"/>
        <v>100</v>
      </c>
    </row>
    <row r="163" spans="1:10" ht="60" x14ac:dyDescent="0.2">
      <c r="A163" s="12">
        <v>153</v>
      </c>
      <c r="B163" s="21" t="s">
        <v>156</v>
      </c>
      <c r="C163" s="18" t="s">
        <v>9</v>
      </c>
      <c r="D163" s="18" t="s">
        <v>133</v>
      </c>
      <c r="E163" s="18" t="s">
        <v>155</v>
      </c>
      <c r="F163" s="18" t="s">
        <v>7</v>
      </c>
      <c r="G163" s="19">
        <v>124000</v>
      </c>
      <c r="H163" s="19">
        <v>124000</v>
      </c>
      <c r="I163" s="19">
        <f>+I164</f>
        <v>124000</v>
      </c>
      <c r="J163" s="19">
        <f t="shared" si="3"/>
        <v>100</v>
      </c>
    </row>
    <row r="164" spans="1:10" ht="24" x14ac:dyDescent="0.2">
      <c r="A164" s="12">
        <v>154</v>
      </c>
      <c r="B164" s="17" t="s">
        <v>142</v>
      </c>
      <c r="C164" s="18" t="s">
        <v>9</v>
      </c>
      <c r="D164" s="18" t="s">
        <v>133</v>
      </c>
      <c r="E164" s="18" t="s">
        <v>155</v>
      </c>
      <c r="F164" s="18" t="s">
        <v>141</v>
      </c>
      <c r="G164" s="19">
        <v>124000</v>
      </c>
      <c r="H164" s="19">
        <v>124000</v>
      </c>
      <c r="I164" s="19">
        <f>+I165</f>
        <v>124000</v>
      </c>
      <c r="J164" s="19">
        <f t="shared" si="3"/>
        <v>100</v>
      </c>
    </row>
    <row r="165" spans="1:10" x14ac:dyDescent="0.2">
      <c r="A165" s="12">
        <v>155</v>
      </c>
      <c r="B165" s="17" t="s">
        <v>144</v>
      </c>
      <c r="C165" s="18" t="s">
        <v>9</v>
      </c>
      <c r="D165" s="18" t="s">
        <v>133</v>
      </c>
      <c r="E165" s="18" t="s">
        <v>155</v>
      </c>
      <c r="F165" s="18" t="s">
        <v>143</v>
      </c>
      <c r="G165" s="19">
        <v>124000</v>
      </c>
      <c r="H165" s="19">
        <v>124000</v>
      </c>
      <c r="I165" s="19">
        <v>124000</v>
      </c>
      <c r="J165" s="19">
        <f t="shared" si="3"/>
        <v>100</v>
      </c>
    </row>
    <row r="166" spans="1:10" ht="36" x14ac:dyDescent="0.2">
      <c r="A166" s="12">
        <v>156</v>
      </c>
      <c r="B166" s="17" t="s">
        <v>158</v>
      </c>
      <c r="C166" s="18" t="s">
        <v>9</v>
      </c>
      <c r="D166" s="18" t="s">
        <v>133</v>
      </c>
      <c r="E166" s="18" t="s">
        <v>157</v>
      </c>
      <c r="F166" s="18" t="s">
        <v>7</v>
      </c>
      <c r="G166" s="19">
        <v>0</v>
      </c>
      <c r="H166" s="19">
        <v>121082.9</v>
      </c>
      <c r="I166" s="19">
        <f>+I167</f>
        <v>121082.9</v>
      </c>
      <c r="J166" s="19">
        <f t="shared" si="3"/>
        <v>100</v>
      </c>
    </row>
    <row r="167" spans="1:10" ht="24" x14ac:dyDescent="0.2">
      <c r="A167" s="12">
        <v>157</v>
      </c>
      <c r="B167" s="17" t="s">
        <v>142</v>
      </c>
      <c r="C167" s="18" t="s">
        <v>9</v>
      </c>
      <c r="D167" s="18" t="s">
        <v>133</v>
      </c>
      <c r="E167" s="18" t="s">
        <v>157</v>
      </c>
      <c r="F167" s="18" t="s">
        <v>141</v>
      </c>
      <c r="G167" s="19">
        <v>0</v>
      </c>
      <c r="H167" s="19">
        <v>121082.9</v>
      </c>
      <c r="I167" s="19">
        <f>+I168</f>
        <v>121082.9</v>
      </c>
      <c r="J167" s="19">
        <f t="shared" si="3"/>
        <v>100</v>
      </c>
    </row>
    <row r="168" spans="1:10" x14ac:dyDescent="0.2">
      <c r="A168" s="12">
        <v>158</v>
      </c>
      <c r="B168" s="17" t="s">
        <v>144</v>
      </c>
      <c r="C168" s="18" t="s">
        <v>9</v>
      </c>
      <c r="D168" s="18" t="s">
        <v>133</v>
      </c>
      <c r="E168" s="18" t="s">
        <v>157</v>
      </c>
      <c r="F168" s="18" t="s">
        <v>143</v>
      </c>
      <c r="G168" s="19">
        <v>0</v>
      </c>
      <c r="H168" s="19">
        <v>121082.9</v>
      </c>
      <c r="I168" s="19">
        <v>121082.9</v>
      </c>
      <c r="J168" s="19">
        <f t="shared" si="3"/>
        <v>100</v>
      </c>
    </row>
    <row r="169" spans="1:10" ht="36" x14ac:dyDescent="0.2">
      <c r="A169" s="12">
        <v>159</v>
      </c>
      <c r="B169" s="17" t="s">
        <v>160</v>
      </c>
      <c r="C169" s="18" t="s">
        <v>9</v>
      </c>
      <c r="D169" s="18" t="s">
        <v>133</v>
      </c>
      <c r="E169" s="18" t="s">
        <v>159</v>
      </c>
      <c r="F169" s="18" t="s">
        <v>7</v>
      </c>
      <c r="G169" s="19">
        <v>0</v>
      </c>
      <c r="H169" s="19">
        <v>215975</v>
      </c>
      <c r="I169" s="19">
        <f>+I170</f>
        <v>215975</v>
      </c>
      <c r="J169" s="19">
        <f t="shared" si="3"/>
        <v>100</v>
      </c>
    </row>
    <row r="170" spans="1:10" ht="24" x14ac:dyDescent="0.2">
      <c r="A170" s="12">
        <v>160</v>
      </c>
      <c r="B170" s="17" t="s">
        <v>142</v>
      </c>
      <c r="C170" s="18" t="s">
        <v>9</v>
      </c>
      <c r="D170" s="18" t="s">
        <v>133</v>
      </c>
      <c r="E170" s="18" t="s">
        <v>159</v>
      </c>
      <c r="F170" s="18" t="s">
        <v>141</v>
      </c>
      <c r="G170" s="19">
        <v>0</v>
      </c>
      <c r="H170" s="19">
        <v>215975</v>
      </c>
      <c r="I170" s="19">
        <f>+I171</f>
        <v>215975</v>
      </c>
      <c r="J170" s="19">
        <f t="shared" si="3"/>
        <v>100</v>
      </c>
    </row>
    <row r="171" spans="1:10" x14ac:dyDescent="0.2">
      <c r="A171" s="12">
        <v>161</v>
      </c>
      <c r="B171" s="17" t="s">
        <v>144</v>
      </c>
      <c r="C171" s="18" t="s">
        <v>9</v>
      </c>
      <c r="D171" s="18" t="s">
        <v>133</v>
      </c>
      <c r="E171" s="18" t="s">
        <v>159</v>
      </c>
      <c r="F171" s="18" t="s">
        <v>143</v>
      </c>
      <c r="G171" s="19">
        <v>0</v>
      </c>
      <c r="H171" s="19">
        <v>215975</v>
      </c>
      <c r="I171" s="19">
        <v>215975</v>
      </c>
      <c r="J171" s="19">
        <f t="shared" si="3"/>
        <v>100</v>
      </c>
    </row>
    <row r="172" spans="1:10" x14ac:dyDescent="0.2">
      <c r="A172" s="12">
        <v>162</v>
      </c>
      <c r="B172" s="17" t="s">
        <v>162</v>
      </c>
      <c r="C172" s="18" t="s">
        <v>9</v>
      </c>
      <c r="D172" s="18" t="s">
        <v>161</v>
      </c>
      <c r="E172" s="18" t="s">
        <v>7</v>
      </c>
      <c r="F172" s="18" t="s">
        <v>7</v>
      </c>
      <c r="G172" s="19">
        <v>40000</v>
      </c>
      <c r="H172" s="19">
        <v>40000</v>
      </c>
      <c r="I172" s="19">
        <f t="shared" ref="I172:I177" si="4">+I173</f>
        <v>40000</v>
      </c>
      <c r="J172" s="19">
        <f t="shared" si="3"/>
        <v>100</v>
      </c>
    </row>
    <row r="173" spans="1:10" x14ac:dyDescent="0.2">
      <c r="A173" s="12">
        <v>163</v>
      </c>
      <c r="B173" s="17" t="s">
        <v>164</v>
      </c>
      <c r="C173" s="18" t="s">
        <v>9</v>
      </c>
      <c r="D173" s="18" t="s">
        <v>163</v>
      </c>
      <c r="E173" s="18" t="s">
        <v>7</v>
      </c>
      <c r="F173" s="18" t="s">
        <v>7</v>
      </c>
      <c r="G173" s="19">
        <v>40000</v>
      </c>
      <c r="H173" s="19">
        <v>40000</v>
      </c>
      <c r="I173" s="19">
        <f t="shared" si="4"/>
        <v>40000</v>
      </c>
      <c r="J173" s="19">
        <f t="shared" si="3"/>
        <v>100</v>
      </c>
    </row>
    <row r="174" spans="1:10" ht="36" x14ac:dyDescent="0.2">
      <c r="A174" s="12">
        <v>164</v>
      </c>
      <c r="B174" s="17" t="s">
        <v>166</v>
      </c>
      <c r="C174" s="18" t="s">
        <v>9</v>
      </c>
      <c r="D174" s="18" t="s">
        <v>163</v>
      </c>
      <c r="E174" s="18" t="s">
        <v>165</v>
      </c>
      <c r="F174" s="18" t="s">
        <v>7</v>
      </c>
      <c r="G174" s="19">
        <v>40000</v>
      </c>
      <c r="H174" s="19">
        <v>40000</v>
      </c>
      <c r="I174" s="19">
        <f t="shared" si="4"/>
        <v>40000</v>
      </c>
      <c r="J174" s="19">
        <f t="shared" si="3"/>
        <v>100</v>
      </c>
    </row>
    <row r="175" spans="1:10" ht="24" x14ac:dyDescent="0.2">
      <c r="A175" s="12">
        <v>165</v>
      </c>
      <c r="B175" s="17" t="s">
        <v>168</v>
      </c>
      <c r="C175" s="18" t="s">
        <v>9</v>
      </c>
      <c r="D175" s="18" t="s">
        <v>163</v>
      </c>
      <c r="E175" s="18" t="s">
        <v>167</v>
      </c>
      <c r="F175" s="18" t="s">
        <v>7</v>
      </c>
      <c r="G175" s="19">
        <v>40000</v>
      </c>
      <c r="H175" s="19">
        <v>40000</v>
      </c>
      <c r="I175" s="19">
        <f t="shared" si="4"/>
        <v>40000</v>
      </c>
      <c r="J175" s="19">
        <f t="shared" si="3"/>
        <v>100</v>
      </c>
    </row>
    <row r="176" spans="1:10" ht="36" x14ac:dyDescent="0.2">
      <c r="A176" s="12">
        <v>166</v>
      </c>
      <c r="B176" s="17" t="s">
        <v>170</v>
      </c>
      <c r="C176" s="18" t="s">
        <v>9</v>
      </c>
      <c r="D176" s="18" t="s">
        <v>163</v>
      </c>
      <c r="E176" s="18" t="s">
        <v>169</v>
      </c>
      <c r="F176" s="18" t="s">
        <v>7</v>
      </c>
      <c r="G176" s="19">
        <v>40000</v>
      </c>
      <c r="H176" s="19">
        <v>40000</v>
      </c>
      <c r="I176" s="19">
        <f t="shared" si="4"/>
        <v>40000</v>
      </c>
      <c r="J176" s="19">
        <f t="shared" si="3"/>
        <v>100</v>
      </c>
    </row>
    <row r="177" spans="1:10" ht="24" x14ac:dyDescent="0.2">
      <c r="A177" s="12">
        <v>167</v>
      </c>
      <c r="B177" s="17" t="s">
        <v>142</v>
      </c>
      <c r="C177" s="18" t="s">
        <v>9</v>
      </c>
      <c r="D177" s="18" t="s">
        <v>163</v>
      </c>
      <c r="E177" s="18" t="s">
        <v>169</v>
      </c>
      <c r="F177" s="18" t="s">
        <v>141</v>
      </c>
      <c r="G177" s="19">
        <v>40000</v>
      </c>
      <c r="H177" s="19">
        <v>40000</v>
      </c>
      <c r="I177" s="19">
        <f t="shared" si="4"/>
        <v>40000</v>
      </c>
      <c r="J177" s="19">
        <f t="shared" si="3"/>
        <v>100</v>
      </c>
    </row>
    <row r="178" spans="1:10" x14ac:dyDescent="0.2">
      <c r="A178" s="12">
        <v>168</v>
      </c>
      <c r="B178" s="17" t="s">
        <v>144</v>
      </c>
      <c r="C178" s="18" t="s">
        <v>9</v>
      </c>
      <c r="D178" s="18" t="s">
        <v>163</v>
      </c>
      <c r="E178" s="18" t="s">
        <v>169</v>
      </c>
      <c r="F178" s="18" t="s">
        <v>143</v>
      </c>
      <c r="G178" s="19">
        <v>40000</v>
      </c>
      <c r="H178" s="19">
        <v>40000</v>
      </c>
      <c r="I178" s="19">
        <v>40000</v>
      </c>
      <c r="J178" s="19">
        <f t="shared" si="3"/>
        <v>100</v>
      </c>
    </row>
    <row r="179" spans="1:10" x14ac:dyDescent="0.2">
      <c r="A179" s="12">
        <v>169</v>
      </c>
      <c r="B179" s="17" t="s">
        <v>172</v>
      </c>
      <c r="C179" s="18" t="s">
        <v>9</v>
      </c>
      <c r="D179" s="18" t="s">
        <v>171</v>
      </c>
      <c r="E179" s="18" t="s">
        <v>7</v>
      </c>
      <c r="F179" s="18" t="s">
        <v>7</v>
      </c>
      <c r="G179" s="19">
        <v>107600</v>
      </c>
      <c r="H179" s="19">
        <v>108000</v>
      </c>
      <c r="I179" s="19">
        <v>0</v>
      </c>
      <c r="J179" s="19">
        <f t="shared" si="3"/>
        <v>0</v>
      </c>
    </row>
    <row r="180" spans="1:10" x14ac:dyDescent="0.2">
      <c r="A180" s="12">
        <v>170</v>
      </c>
      <c r="B180" s="17" t="s">
        <v>174</v>
      </c>
      <c r="C180" s="18" t="s">
        <v>9</v>
      </c>
      <c r="D180" s="18" t="s">
        <v>173</v>
      </c>
      <c r="E180" s="18" t="s">
        <v>7</v>
      </c>
      <c r="F180" s="18" t="s">
        <v>7</v>
      </c>
      <c r="G180" s="19">
        <v>107600</v>
      </c>
      <c r="H180" s="19">
        <v>108000</v>
      </c>
      <c r="I180" s="19">
        <v>0</v>
      </c>
      <c r="J180" s="19">
        <f t="shared" si="3"/>
        <v>0</v>
      </c>
    </row>
    <row r="181" spans="1:10" ht="48" x14ac:dyDescent="0.2">
      <c r="A181" s="12">
        <v>171</v>
      </c>
      <c r="B181" s="17" t="s">
        <v>96</v>
      </c>
      <c r="C181" s="18" t="s">
        <v>9</v>
      </c>
      <c r="D181" s="18" t="s">
        <v>173</v>
      </c>
      <c r="E181" s="18" t="s">
        <v>95</v>
      </c>
      <c r="F181" s="18" t="s">
        <v>7</v>
      </c>
      <c r="G181" s="19">
        <v>107600</v>
      </c>
      <c r="H181" s="19">
        <v>108000</v>
      </c>
      <c r="I181" s="19">
        <v>0</v>
      </c>
      <c r="J181" s="19">
        <f t="shared" si="3"/>
        <v>0</v>
      </c>
    </row>
    <row r="182" spans="1:10" ht="24" x14ac:dyDescent="0.2">
      <c r="A182" s="12">
        <v>172</v>
      </c>
      <c r="B182" s="17" t="s">
        <v>98</v>
      </c>
      <c r="C182" s="18" t="s">
        <v>9</v>
      </c>
      <c r="D182" s="18" t="s">
        <v>173</v>
      </c>
      <c r="E182" s="18" t="s">
        <v>97</v>
      </c>
      <c r="F182" s="18" t="s">
        <v>7</v>
      </c>
      <c r="G182" s="19">
        <v>107600</v>
      </c>
      <c r="H182" s="19">
        <v>108000</v>
      </c>
      <c r="I182" s="19">
        <v>0</v>
      </c>
      <c r="J182" s="19">
        <f t="shared" si="3"/>
        <v>0</v>
      </c>
    </row>
    <row r="183" spans="1:10" ht="48" x14ac:dyDescent="0.2">
      <c r="A183" s="12">
        <v>173</v>
      </c>
      <c r="B183" s="17" t="s">
        <v>176</v>
      </c>
      <c r="C183" s="18" t="s">
        <v>9</v>
      </c>
      <c r="D183" s="18" t="s">
        <v>173</v>
      </c>
      <c r="E183" s="18" t="s">
        <v>175</v>
      </c>
      <c r="F183" s="18" t="s">
        <v>7</v>
      </c>
      <c r="G183" s="19">
        <v>96000</v>
      </c>
      <c r="H183" s="19">
        <v>96000</v>
      </c>
      <c r="I183" s="19">
        <v>0</v>
      </c>
      <c r="J183" s="19">
        <f t="shared" si="3"/>
        <v>0</v>
      </c>
    </row>
    <row r="184" spans="1:10" x14ac:dyDescent="0.2">
      <c r="A184" s="12">
        <v>174</v>
      </c>
      <c r="B184" s="17" t="s">
        <v>30</v>
      </c>
      <c r="C184" s="18" t="s">
        <v>9</v>
      </c>
      <c r="D184" s="18" t="s">
        <v>173</v>
      </c>
      <c r="E184" s="18" t="s">
        <v>175</v>
      </c>
      <c r="F184" s="18" t="s">
        <v>29</v>
      </c>
      <c r="G184" s="19">
        <v>0</v>
      </c>
      <c r="H184" s="19">
        <v>96000</v>
      </c>
      <c r="I184" s="19">
        <v>0</v>
      </c>
      <c r="J184" s="19">
        <f t="shared" si="3"/>
        <v>0</v>
      </c>
    </row>
    <row r="185" spans="1:10" ht="24" x14ac:dyDescent="0.2">
      <c r="A185" s="12">
        <v>175</v>
      </c>
      <c r="B185" s="17" t="s">
        <v>32</v>
      </c>
      <c r="C185" s="18" t="s">
        <v>9</v>
      </c>
      <c r="D185" s="18" t="s">
        <v>173</v>
      </c>
      <c r="E185" s="18" t="s">
        <v>175</v>
      </c>
      <c r="F185" s="18" t="s">
        <v>31</v>
      </c>
      <c r="G185" s="19">
        <v>0</v>
      </c>
      <c r="H185" s="19">
        <v>96000</v>
      </c>
      <c r="I185" s="19">
        <v>0</v>
      </c>
      <c r="J185" s="19">
        <f t="shared" si="3"/>
        <v>0</v>
      </c>
    </row>
    <row r="186" spans="1:10" ht="24" x14ac:dyDescent="0.2">
      <c r="A186" s="12">
        <v>176</v>
      </c>
      <c r="B186" s="17" t="s">
        <v>142</v>
      </c>
      <c r="C186" s="18" t="s">
        <v>9</v>
      </c>
      <c r="D186" s="18" t="s">
        <v>173</v>
      </c>
      <c r="E186" s="18" t="s">
        <v>175</v>
      </c>
      <c r="F186" s="18" t="s">
        <v>141</v>
      </c>
      <c r="G186" s="19">
        <v>96000</v>
      </c>
      <c r="H186" s="19">
        <v>0</v>
      </c>
      <c r="I186" s="19">
        <f>+I187</f>
        <v>0</v>
      </c>
      <c r="J186" s="19">
        <v>0</v>
      </c>
    </row>
    <row r="187" spans="1:10" x14ac:dyDescent="0.2">
      <c r="A187" s="12">
        <v>177</v>
      </c>
      <c r="B187" s="17" t="s">
        <v>144</v>
      </c>
      <c r="C187" s="18" t="s">
        <v>9</v>
      </c>
      <c r="D187" s="18" t="s">
        <v>173</v>
      </c>
      <c r="E187" s="18" t="s">
        <v>175</v>
      </c>
      <c r="F187" s="18" t="s">
        <v>143</v>
      </c>
      <c r="G187" s="19">
        <v>96000</v>
      </c>
      <c r="H187" s="19">
        <v>0</v>
      </c>
      <c r="I187" s="19">
        <v>0</v>
      </c>
      <c r="J187" s="19">
        <v>0</v>
      </c>
    </row>
    <row r="188" spans="1:10" ht="48" x14ac:dyDescent="0.2">
      <c r="A188" s="12">
        <v>178</v>
      </c>
      <c r="B188" s="21" t="s">
        <v>178</v>
      </c>
      <c r="C188" s="18" t="s">
        <v>9</v>
      </c>
      <c r="D188" s="18" t="s">
        <v>173</v>
      </c>
      <c r="E188" s="18" t="s">
        <v>177</v>
      </c>
      <c r="F188" s="18" t="s">
        <v>7</v>
      </c>
      <c r="G188" s="19">
        <v>11600</v>
      </c>
      <c r="H188" s="19">
        <v>12000</v>
      </c>
      <c r="I188" s="19">
        <v>0</v>
      </c>
      <c r="J188" s="19">
        <f t="shared" si="3"/>
        <v>0</v>
      </c>
    </row>
    <row r="189" spans="1:10" x14ac:dyDescent="0.2">
      <c r="A189" s="12">
        <v>179</v>
      </c>
      <c r="B189" s="17" t="s">
        <v>30</v>
      </c>
      <c r="C189" s="18" t="s">
        <v>9</v>
      </c>
      <c r="D189" s="18" t="s">
        <v>173</v>
      </c>
      <c r="E189" s="18" t="s">
        <v>177</v>
      </c>
      <c r="F189" s="18" t="s">
        <v>29</v>
      </c>
      <c r="G189" s="19">
        <v>0</v>
      </c>
      <c r="H189" s="19">
        <v>12000</v>
      </c>
      <c r="I189" s="19">
        <v>0</v>
      </c>
      <c r="J189" s="19">
        <f t="shared" si="3"/>
        <v>0</v>
      </c>
    </row>
    <row r="190" spans="1:10" ht="24" x14ac:dyDescent="0.2">
      <c r="A190" s="12">
        <v>180</v>
      </c>
      <c r="B190" s="17" t="s">
        <v>32</v>
      </c>
      <c r="C190" s="18" t="s">
        <v>9</v>
      </c>
      <c r="D190" s="18" t="s">
        <v>173</v>
      </c>
      <c r="E190" s="18" t="s">
        <v>177</v>
      </c>
      <c r="F190" s="18" t="s">
        <v>31</v>
      </c>
      <c r="G190" s="19">
        <v>0</v>
      </c>
      <c r="H190" s="19">
        <v>12000</v>
      </c>
      <c r="I190" s="19">
        <v>0</v>
      </c>
      <c r="J190" s="19">
        <f t="shared" si="3"/>
        <v>0</v>
      </c>
    </row>
    <row r="191" spans="1:10" ht="24" x14ac:dyDescent="0.2">
      <c r="A191" s="12">
        <v>181</v>
      </c>
      <c r="B191" s="17" t="s">
        <v>142</v>
      </c>
      <c r="C191" s="18" t="s">
        <v>9</v>
      </c>
      <c r="D191" s="18" t="s">
        <v>173</v>
      </c>
      <c r="E191" s="18" t="s">
        <v>177</v>
      </c>
      <c r="F191" s="18" t="s">
        <v>141</v>
      </c>
      <c r="G191" s="19">
        <v>11600</v>
      </c>
      <c r="H191" s="19">
        <v>0</v>
      </c>
      <c r="I191" s="19">
        <v>0</v>
      </c>
      <c r="J191" s="19">
        <v>0</v>
      </c>
    </row>
    <row r="192" spans="1:10" x14ac:dyDescent="0.2">
      <c r="A192" s="12">
        <v>182</v>
      </c>
      <c r="B192" s="17" t="s">
        <v>144</v>
      </c>
      <c r="C192" s="18" t="s">
        <v>9</v>
      </c>
      <c r="D192" s="18" t="s">
        <v>173</v>
      </c>
      <c r="E192" s="18" t="s">
        <v>177</v>
      </c>
      <c r="F192" s="18" t="s">
        <v>143</v>
      </c>
      <c r="G192" s="19">
        <v>11600</v>
      </c>
      <c r="H192" s="19">
        <v>0</v>
      </c>
      <c r="I192" s="19">
        <v>0</v>
      </c>
      <c r="J192" s="19">
        <v>0</v>
      </c>
    </row>
    <row r="193" spans="1:10" x14ac:dyDescent="0.2">
      <c r="A193" s="12">
        <v>183</v>
      </c>
      <c r="B193" s="25" t="s">
        <v>180</v>
      </c>
      <c r="C193" s="26" t="s">
        <v>179</v>
      </c>
      <c r="D193" s="26" t="s">
        <v>7</v>
      </c>
      <c r="E193" s="26" t="s">
        <v>7</v>
      </c>
      <c r="F193" s="26" t="s">
        <v>7</v>
      </c>
      <c r="G193" s="24">
        <v>4670000</v>
      </c>
      <c r="H193" s="24">
        <v>0</v>
      </c>
      <c r="I193" s="24">
        <v>0</v>
      </c>
      <c r="J193" s="24">
        <v>0</v>
      </c>
    </row>
    <row r="194" spans="1:10" x14ac:dyDescent="0.2">
      <c r="A194" s="12">
        <v>184</v>
      </c>
      <c r="B194" s="17" t="s">
        <v>12</v>
      </c>
      <c r="C194" s="18" t="s">
        <v>179</v>
      </c>
      <c r="D194" s="18" t="s">
        <v>11</v>
      </c>
      <c r="E194" s="18" t="s">
        <v>7</v>
      </c>
      <c r="F194" s="18" t="s">
        <v>7</v>
      </c>
      <c r="G194" s="19">
        <v>4670000</v>
      </c>
      <c r="H194" s="19">
        <v>0</v>
      </c>
      <c r="I194" s="19">
        <v>0</v>
      </c>
      <c r="J194" s="19">
        <v>0</v>
      </c>
    </row>
    <row r="195" spans="1:10" ht="36" x14ac:dyDescent="0.2">
      <c r="A195" s="12">
        <v>185</v>
      </c>
      <c r="B195" s="17" t="s">
        <v>182</v>
      </c>
      <c r="C195" s="18" t="s">
        <v>179</v>
      </c>
      <c r="D195" s="18" t="s">
        <v>181</v>
      </c>
      <c r="E195" s="18" t="s">
        <v>7</v>
      </c>
      <c r="F195" s="18" t="s">
        <v>7</v>
      </c>
      <c r="G195" s="19">
        <v>4240000</v>
      </c>
      <c r="H195" s="19">
        <v>0</v>
      </c>
      <c r="I195" s="19">
        <v>0</v>
      </c>
      <c r="J195" s="19">
        <v>0</v>
      </c>
    </row>
    <row r="196" spans="1:10" x14ac:dyDescent="0.2">
      <c r="A196" s="12">
        <v>186</v>
      </c>
      <c r="B196" s="17" t="s">
        <v>184</v>
      </c>
      <c r="C196" s="18" t="s">
        <v>179</v>
      </c>
      <c r="D196" s="18" t="s">
        <v>181</v>
      </c>
      <c r="E196" s="18" t="s">
        <v>183</v>
      </c>
      <c r="F196" s="18" t="s">
        <v>7</v>
      </c>
      <c r="G196" s="19">
        <v>4240000</v>
      </c>
      <c r="H196" s="19">
        <v>0</v>
      </c>
      <c r="I196" s="19">
        <v>0</v>
      </c>
      <c r="J196" s="19">
        <v>0</v>
      </c>
    </row>
    <row r="197" spans="1:10" x14ac:dyDescent="0.2">
      <c r="A197" s="12">
        <v>187</v>
      </c>
      <c r="B197" s="17" t="s">
        <v>186</v>
      </c>
      <c r="C197" s="18" t="s">
        <v>179</v>
      </c>
      <c r="D197" s="18" t="s">
        <v>181</v>
      </c>
      <c r="E197" s="18" t="s">
        <v>185</v>
      </c>
      <c r="F197" s="18" t="s">
        <v>7</v>
      </c>
      <c r="G197" s="19">
        <v>4240000</v>
      </c>
      <c r="H197" s="19">
        <v>0</v>
      </c>
      <c r="I197" s="19">
        <v>0</v>
      </c>
      <c r="J197" s="19">
        <v>0</v>
      </c>
    </row>
    <row r="198" spans="1:10" ht="36" x14ac:dyDescent="0.2">
      <c r="A198" s="12">
        <v>188</v>
      </c>
      <c r="B198" s="17" t="s">
        <v>188</v>
      </c>
      <c r="C198" s="18" t="s">
        <v>179</v>
      </c>
      <c r="D198" s="18" t="s">
        <v>181</v>
      </c>
      <c r="E198" s="18" t="s">
        <v>187</v>
      </c>
      <c r="F198" s="18" t="s">
        <v>7</v>
      </c>
      <c r="G198" s="19">
        <v>3153150.81</v>
      </c>
      <c r="H198" s="19">
        <v>0</v>
      </c>
      <c r="I198" s="19">
        <v>0</v>
      </c>
      <c r="J198" s="19">
        <v>0</v>
      </c>
    </row>
    <row r="199" spans="1:10" ht="36" x14ac:dyDescent="0.2">
      <c r="A199" s="12">
        <v>189</v>
      </c>
      <c r="B199" s="17" t="s">
        <v>22</v>
      </c>
      <c r="C199" s="18" t="s">
        <v>179</v>
      </c>
      <c r="D199" s="18" t="s">
        <v>181</v>
      </c>
      <c r="E199" s="18" t="s">
        <v>187</v>
      </c>
      <c r="F199" s="18" t="s">
        <v>21</v>
      </c>
      <c r="G199" s="19">
        <v>1955352.87</v>
      </c>
      <c r="H199" s="19">
        <v>0</v>
      </c>
      <c r="I199" s="19">
        <v>0</v>
      </c>
      <c r="J199" s="19">
        <v>0</v>
      </c>
    </row>
    <row r="200" spans="1:10" x14ac:dyDescent="0.2">
      <c r="A200" s="12">
        <v>190</v>
      </c>
      <c r="B200" s="17" t="s">
        <v>24</v>
      </c>
      <c r="C200" s="18" t="s">
        <v>179</v>
      </c>
      <c r="D200" s="18" t="s">
        <v>181</v>
      </c>
      <c r="E200" s="18" t="s">
        <v>187</v>
      </c>
      <c r="F200" s="18" t="s">
        <v>23</v>
      </c>
      <c r="G200" s="19">
        <v>1955352.87</v>
      </c>
      <c r="H200" s="19">
        <v>0</v>
      </c>
      <c r="I200" s="19">
        <v>0</v>
      </c>
      <c r="J200" s="19">
        <v>0</v>
      </c>
    </row>
    <row r="201" spans="1:10" x14ac:dyDescent="0.2">
      <c r="A201" s="12">
        <v>191</v>
      </c>
      <c r="B201" s="17" t="s">
        <v>30</v>
      </c>
      <c r="C201" s="18" t="s">
        <v>179</v>
      </c>
      <c r="D201" s="18" t="s">
        <v>181</v>
      </c>
      <c r="E201" s="18" t="s">
        <v>187</v>
      </c>
      <c r="F201" s="18" t="s">
        <v>29</v>
      </c>
      <c r="G201" s="19">
        <v>1197797.94</v>
      </c>
      <c r="H201" s="19">
        <v>0</v>
      </c>
      <c r="I201" s="19">
        <v>0</v>
      </c>
      <c r="J201" s="19">
        <v>0</v>
      </c>
    </row>
    <row r="202" spans="1:10" ht="24" x14ac:dyDescent="0.2">
      <c r="A202" s="12">
        <v>192</v>
      </c>
      <c r="B202" s="17" t="s">
        <v>32</v>
      </c>
      <c r="C202" s="18" t="s">
        <v>179</v>
      </c>
      <c r="D202" s="18" t="s">
        <v>181</v>
      </c>
      <c r="E202" s="18" t="s">
        <v>187</v>
      </c>
      <c r="F202" s="18" t="s">
        <v>31</v>
      </c>
      <c r="G202" s="19">
        <v>1197797.94</v>
      </c>
      <c r="H202" s="19">
        <v>0</v>
      </c>
      <c r="I202" s="19">
        <v>0</v>
      </c>
      <c r="J202" s="19">
        <v>0</v>
      </c>
    </row>
    <row r="203" spans="1:10" ht="36" x14ac:dyDescent="0.2">
      <c r="A203" s="12">
        <v>193</v>
      </c>
      <c r="B203" s="17" t="s">
        <v>190</v>
      </c>
      <c r="C203" s="18" t="s">
        <v>179</v>
      </c>
      <c r="D203" s="18" t="s">
        <v>181</v>
      </c>
      <c r="E203" s="18" t="s">
        <v>189</v>
      </c>
      <c r="F203" s="18" t="s">
        <v>7</v>
      </c>
      <c r="G203" s="19">
        <v>1086849.19</v>
      </c>
      <c r="H203" s="19">
        <v>0</v>
      </c>
      <c r="I203" s="19">
        <v>0</v>
      </c>
      <c r="J203" s="19">
        <v>0</v>
      </c>
    </row>
    <row r="204" spans="1:10" ht="36" x14ac:dyDescent="0.2">
      <c r="A204" s="12">
        <v>194</v>
      </c>
      <c r="B204" s="17" t="s">
        <v>22</v>
      </c>
      <c r="C204" s="18" t="s">
        <v>179</v>
      </c>
      <c r="D204" s="18" t="s">
        <v>181</v>
      </c>
      <c r="E204" s="18" t="s">
        <v>189</v>
      </c>
      <c r="F204" s="18" t="s">
        <v>21</v>
      </c>
      <c r="G204" s="19">
        <v>1086849.19</v>
      </c>
      <c r="H204" s="19">
        <v>0</v>
      </c>
      <c r="I204" s="19">
        <v>0</v>
      </c>
      <c r="J204" s="19">
        <v>0</v>
      </c>
    </row>
    <row r="205" spans="1:10" x14ac:dyDescent="0.2">
      <c r="A205" s="12">
        <v>195</v>
      </c>
      <c r="B205" s="17" t="s">
        <v>24</v>
      </c>
      <c r="C205" s="18" t="s">
        <v>179</v>
      </c>
      <c r="D205" s="18" t="s">
        <v>181</v>
      </c>
      <c r="E205" s="18" t="s">
        <v>189</v>
      </c>
      <c r="F205" s="18" t="s">
        <v>23</v>
      </c>
      <c r="G205" s="19">
        <v>1086849.19</v>
      </c>
      <c r="H205" s="19">
        <v>0</v>
      </c>
      <c r="I205" s="19">
        <v>0</v>
      </c>
      <c r="J205" s="19">
        <v>0</v>
      </c>
    </row>
    <row r="206" spans="1:10" x14ac:dyDescent="0.2">
      <c r="A206" s="12">
        <v>196</v>
      </c>
      <c r="B206" s="17" t="s">
        <v>46</v>
      </c>
      <c r="C206" s="18" t="s">
        <v>179</v>
      </c>
      <c r="D206" s="18" t="s">
        <v>45</v>
      </c>
      <c r="E206" s="18" t="s">
        <v>7</v>
      </c>
      <c r="F206" s="18" t="s">
        <v>7</v>
      </c>
      <c r="G206" s="19">
        <v>430000</v>
      </c>
      <c r="H206" s="19">
        <v>0</v>
      </c>
      <c r="I206" s="19">
        <v>0</v>
      </c>
      <c r="J206" s="19">
        <v>0</v>
      </c>
    </row>
    <row r="207" spans="1:10" x14ac:dyDescent="0.2">
      <c r="A207" s="12">
        <v>197</v>
      </c>
      <c r="B207" s="17" t="s">
        <v>184</v>
      </c>
      <c r="C207" s="18" t="s">
        <v>179</v>
      </c>
      <c r="D207" s="18" t="s">
        <v>45</v>
      </c>
      <c r="E207" s="18" t="s">
        <v>183</v>
      </c>
      <c r="F207" s="18" t="s">
        <v>7</v>
      </c>
      <c r="G207" s="19">
        <v>430000</v>
      </c>
      <c r="H207" s="19">
        <v>0</v>
      </c>
      <c r="I207" s="19">
        <v>0</v>
      </c>
      <c r="J207" s="19">
        <v>0</v>
      </c>
    </row>
    <row r="208" spans="1:10" x14ac:dyDescent="0.2">
      <c r="A208" s="12">
        <v>198</v>
      </c>
      <c r="B208" s="17" t="s">
        <v>186</v>
      </c>
      <c r="C208" s="18" t="s">
        <v>179</v>
      </c>
      <c r="D208" s="18" t="s">
        <v>45</v>
      </c>
      <c r="E208" s="18" t="s">
        <v>185</v>
      </c>
      <c r="F208" s="18" t="s">
        <v>7</v>
      </c>
      <c r="G208" s="19">
        <v>430000</v>
      </c>
      <c r="H208" s="19">
        <v>0</v>
      </c>
      <c r="I208" s="19">
        <v>0</v>
      </c>
      <c r="J208" s="19">
        <v>0</v>
      </c>
    </row>
    <row r="209" spans="1:10" ht="36" x14ac:dyDescent="0.2">
      <c r="A209" s="12">
        <v>199</v>
      </c>
      <c r="B209" s="17" t="s">
        <v>188</v>
      </c>
      <c r="C209" s="18" t="s">
        <v>179</v>
      </c>
      <c r="D209" s="18" t="s">
        <v>45</v>
      </c>
      <c r="E209" s="18" t="s">
        <v>187</v>
      </c>
      <c r="F209" s="18" t="s">
        <v>7</v>
      </c>
      <c r="G209" s="19">
        <v>100000</v>
      </c>
      <c r="H209" s="19">
        <v>0</v>
      </c>
      <c r="I209" s="19">
        <v>0</v>
      </c>
      <c r="J209" s="19">
        <v>0</v>
      </c>
    </row>
    <row r="210" spans="1:10" ht="36" x14ac:dyDescent="0.2">
      <c r="A210" s="12">
        <v>200</v>
      </c>
      <c r="B210" s="17" t="s">
        <v>22</v>
      </c>
      <c r="C210" s="18" t="s">
        <v>179</v>
      </c>
      <c r="D210" s="18" t="s">
        <v>45</v>
      </c>
      <c r="E210" s="18" t="s">
        <v>187</v>
      </c>
      <c r="F210" s="18" t="s">
        <v>21</v>
      </c>
      <c r="G210" s="19">
        <v>100000</v>
      </c>
      <c r="H210" s="19">
        <v>0</v>
      </c>
      <c r="I210" s="19">
        <v>0</v>
      </c>
      <c r="J210" s="19">
        <v>0</v>
      </c>
    </row>
    <row r="211" spans="1:10" x14ac:dyDescent="0.2">
      <c r="A211" s="12">
        <v>201</v>
      </c>
      <c r="B211" s="17" t="s">
        <v>24</v>
      </c>
      <c r="C211" s="18" t="s">
        <v>179</v>
      </c>
      <c r="D211" s="18" t="s">
        <v>45</v>
      </c>
      <c r="E211" s="18" t="s">
        <v>187</v>
      </c>
      <c r="F211" s="18" t="s">
        <v>23</v>
      </c>
      <c r="G211" s="19">
        <v>100000</v>
      </c>
      <c r="H211" s="19">
        <v>0</v>
      </c>
      <c r="I211" s="19">
        <v>0</v>
      </c>
      <c r="J211" s="19">
        <v>0</v>
      </c>
    </row>
    <row r="212" spans="1:10" ht="24" x14ac:dyDescent="0.2">
      <c r="A212" s="12">
        <v>202</v>
      </c>
      <c r="B212" s="17" t="s">
        <v>192</v>
      </c>
      <c r="C212" s="18" t="s">
        <v>179</v>
      </c>
      <c r="D212" s="18" t="s">
        <v>45</v>
      </c>
      <c r="E212" s="18" t="s">
        <v>191</v>
      </c>
      <c r="F212" s="18" t="s">
        <v>7</v>
      </c>
      <c r="G212" s="19">
        <v>330000</v>
      </c>
      <c r="H212" s="19">
        <v>0</v>
      </c>
      <c r="I212" s="19">
        <v>0</v>
      </c>
      <c r="J212" s="19">
        <v>0</v>
      </c>
    </row>
    <row r="213" spans="1:10" x14ac:dyDescent="0.2">
      <c r="A213" s="12">
        <v>203</v>
      </c>
      <c r="B213" s="17" t="s">
        <v>30</v>
      </c>
      <c r="C213" s="18" t="s">
        <v>179</v>
      </c>
      <c r="D213" s="18" t="s">
        <v>45</v>
      </c>
      <c r="E213" s="18" t="s">
        <v>191</v>
      </c>
      <c r="F213" s="18" t="s">
        <v>29</v>
      </c>
      <c r="G213" s="19">
        <v>330000</v>
      </c>
      <c r="H213" s="19">
        <v>0</v>
      </c>
      <c r="I213" s="19">
        <v>0</v>
      </c>
      <c r="J213" s="19">
        <v>0</v>
      </c>
    </row>
    <row r="214" spans="1:10" ht="24" x14ac:dyDescent="0.2">
      <c r="A214" s="12">
        <v>204</v>
      </c>
      <c r="B214" s="17" t="s">
        <v>32</v>
      </c>
      <c r="C214" s="18" t="s">
        <v>179</v>
      </c>
      <c r="D214" s="18" t="s">
        <v>45</v>
      </c>
      <c r="E214" s="18" t="s">
        <v>191</v>
      </c>
      <c r="F214" s="18" t="s">
        <v>31</v>
      </c>
      <c r="G214" s="19">
        <v>330000</v>
      </c>
      <c r="H214" s="19">
        <v>0</v>
      </c>
      <c r="I214" s="19">
        <v>0</v>
      </c>
      <c r="J214" s="19">
        <v>0</v>
      </c>
    </row>
    <row r="215" spans="1:10" ht="24" x14ac:dyDescent="0.2">
      <c r="A215" s="12">
        <v>205</v>
      </c>
      <c r="B215" s="25" t="s">
        <v>194</v>
      </c>
      <c r="C215" s="26" t="s">
        <v>193</v>
      </c>
      <c r="D215" s="26" t="s">
        <v>7</v>
      </c>
      <c r="E215" s="26" t="s">
        <v>7</v>
      </c>
      <c r="F215" s="26" t="s">
        <v>7</v>
      </c>
      <c r="G215" s="24">
        <v>4417349</v>
      </c>
      <c r="H215" s="24">
        <v>4591960</v>
      </c>
      <c r="I215" s="24">
        <f>+I216</f>
        <v>4591960</v>
      </c>
      <c r="J215" s="24">
        <f t="shared" ref="J215:J267" si="5">+I215/H215*100</f>
        <v>100</v>
      </c>
    </row>
    <row r="216" spans="1:10" x14ac:dyDescent="0.2">
      <c r="A216" s="12">
        <v>206</v>
      </c>
      <c r="B216" s="17" t="s">
        <v>12</v>
      </c>
      <c r="C216" s="18" t="s">
        <v>193</v>
      </c>
      <c r="D216" s="18" t="s">
        <v>11</v>
      </c>
      <c r="E216" s="18" t="s">
        <v>7</v>
      </c>
      <c r="F216" s="18" t="s">
        <v>7</v>
      </c>
      <c r="G216" s="19">
        <v>4417349</v>
      </c>
      <c r="H216" s="19">
        <v>4591960</v>
      </c>
      <c r="I216" s="19">
        <f>+I217</f>
        <v>4591960</v>
      </c>
      <c r="J216" s="19">
        <f t="shared" si="5"/>
        <v>100</v>
      </c>
    </row>
    <row r="217" spans="1:10" x14ac:dyDescent="0.2">
      <c r="A217" s="12">
        <v>207</v>
      </c>
      <c r="B217" s="17" t="s">
        <v>46</v>
      </c>
      <c r="C217" s="18" t="s">
        <v>193</v>
      </c>
      <c r="D217" s="18" t="s">
        <v>45</v>
      </c>
      <c r="E217" s="18" t="s">
        <v>7</v>
      </c>
      <c r="F217" s="18" t="s">
        <v>7</v>
      </c>
      <c r="G217" s="19">
        <v>4417349</v>
      </c>
      <c r="H217" s="19">
        <v>4591960</v>
      </c>
      <c r="I217" s="19">
        <f>+I218</f>
        <v>4591960</v>
      </c>
      <c r="J217" s="19">
        <f t="shared" si="5"/>
        <v>100</v>
      </c>
    </row>
    <row r="218" spans="1:10" x14ac:dyDescent="0.2">
      <c r="A218" s="12">
        <v>208</v>
      </c>
      <c r="B218" s="17" t="s">
        <v>196</v>
      </c>
      <c r="C218" s="18" t="s">
        <v>193</v>
      </c>
      <c r="D218" s="18" t="s">
        <v>45</v>
      </c>
      <c r="E218" s="18" t="s">
        <v>195</v>
      </c>
      <c r="F218" s="18" t="s">
        <v>7</v>
      </c>
      <c r="G218" s="19">
        <v>4417349</v>
      </c>
      <c r="H218" s="19">
        <v>4591960</v>
      </c>
      <c r="I218" s="19">
        <f>+I219</f>
        <v>4591960</v>
      </c>
      <c r="J218" s="19">
        <f t="shared" si="5"/>
        <v>100</v>
      </c>
    </row>
    <row r="219" spans="1:10" ht="24" x14ac:dyDescent="0.2">
      <c r="A219" s="12">
        <v>209</v>
      </c>
      <c r="B219" s="17" t="s">
        <v>198</v>
      </c>
      <c r="C219" s="18" t="s">
        <v>193</v>
      </c>
      <c r="D219" s="18" t="s">
        <v>45</v>
      </c>
      <c r="E219" s="18" t="s">
        <v>197</v>
      </c>
      <c r="F219" s="18" t="s">
        <v>7</v>
      </c>
      <c r="G219" s="19">
        <v>4417349</v>
      </c>
      <c r="H219" s="19">
        <v>4591960</v>
      </c>
      <c r="I219" s="19">
        <f>+I220+I223</f>
        <v>4591960</v>
      </c>
      <c r="J219" s="19">
        <f t="shared" si="5"/>
        <v>100</v>
      </c>
    </row>
    <row r="220" spans="1:10" ht="36" x14ac:dyDescent="0.2">
      <c r="A220" s="12">
        <v>210</v>
      </c>
      <c r="B220" s="17" t="s">
        <v>22</v>
      </c>
      <c r="C220" s="18" t="s">
        <v>193</v>
      </c>
      <c r="D220" s="18" t="s">
        <v>45</v>
      </c>
      <c r="E220" s="18" t="s">
        <v>197</v>
      </c>
      <c r="F220" s="18" t="s">
        <v>21</v>
      </c>
      <c r="G220" s="19">
        <v>4100677</v>
      </c>
      <c r="H220" s="19">
        <v>4377380</v>
      </c>
      <c r="I220" s="19">
        <f>+I221</f>
        <v>4377380</v>
      </c>
      <c r="J220" s="19">
        <f t="shared" si="5"/>
        <v>100</v>
      </c>
    </row>
    <row r="221" spans="1:10" x14ac:dyDescent="0.2">
      <c r="A221" s="12">
        <v>211</v>
      </c>
      <c r="B221" s="17" t="s">
        <v>200</v>
      </c>
      <c r="C221" s="18" t="s">
        <v>193</v>
      </c>
      <c r="D221" s="18" t="s">
        <v>45</v>
      </c>
      <c r="E221" s="18" t="s">
        <v>197</v>
      </c>
      <c r="F221" s="18" t="s">
        <v>199</v>
      </c>
      <c r="G221" s="19">
        <v>4078177</v>
      </c>
      <c r="H221" s="19">
        <v>4377380</v>
      </c>
      <c r="I221" s="19">
        <v>4377380</v>
      </c>
      <c r="J221" s="19">
        <f t="shared" si="5"/>
        <v>100</v>
      </c>
    </row>
    <row r="222" spans="1:10" x14ac:dyDescent="0.2">
      <c r="A222" s="12">
        <v>212</v>
      </c>
      <c r="B222" s="17" t="s">
        <v>24</v>
      </c>
      <c r="C222" s="18" t="s">
        <v>193</v>
      </c>
      <c r="D222" s="18" t="s">
        <v>45</v>
      </c>
      <c r="E222" s="18" t="s">
        <v>197</v>
      </c>
      <c r="F222" s="18" t="s">
        <v>23</v>
      </c>
      <c r="G222" s="19">
        <v>22500</v>
      </c>
      <c r="H222" s="19">
        <v>0</v>
      </c>
      <c r="I222" s="19">
        <v>0</v>
      </c>
      <c r="J222" s="19">
        <v>0</v>
      </c>
    </row>
    <row r="223" spans="1:10" x14ac:dyDescent="0.2">
      <c r="A223" s="12">
        <v>213</v>
      </c>
      <c r="B223" s="17" t="s">
        <v>30</v>
      </c>
      <c r="C223" s="18" t="s">
        <v>193</v>
      </c>
      <c r="D223" s="18" t="s">
        <v>45</v>
      </c>
      <c r="E223" s="18" t="s">
        <v>197</v>
      </c>
      <c r="F223" s="18" t="s">
        <v>29</v>
      </c>
      <c r="G223" s="19">
        <v>316672</v>
      </c>
      <c r="H223" s="19">
        <v>214580</v>
      </c>
      <c r="I223" s="19">
        <f>+I224</f>
        <v>214580</v>
      </c>
      <c r="J223" s="19">
        <f t="shared" si="5"/>
        <v>100</v>
      </c>
    </row>
    <row r="224" spans="1:10" ht="24" x14ac:dyDescent="0.2">
      <c r="A224" s="12">
        <v>214</v>
      </c>
      <c r="B224" s="17" t="s">
        <v>32</v>
      </c>
      <c r="C224" s="18" t="s">
        <v>193</v>
      </c>
      <c r="D224" s="18" t="s">
        <v>45</v>
      </c>
      <c r="E224" s="18" t="s">
        <v>197</v>
      </c>
      <c r="F224" s="18" t="s">
        <v>31</v>
      </c>
      <c r="G224" s="19">
        <v>316672</v>
      </c>
      <c r="H224" s="19">
        <v>214580</v>
      </c>
      <c r="I224" s="19">
        <v>214580</v>
      </c>
      <c r="J224" s="19">
        <f t="shared" si="5"/>
        <v>100</v>
      </c>
    </row>
    <row r="225" spans="1:10" x14ac:dyDescent="0.2">
      <c r="A225" s="12">
        <v>215</v>
      </c>
      <c r="B225" s="25" t="s">
        <v>202</v>
      </c>
      <c r="C225" s="26" t="s">
        <v>201</v>
      </c>
      <c r="D225" s="26" t="s">
        <v>7</v>
      </c>
      <c r="E225" s="26" t="s">
        <v>7</v>
      </c>
      <c r="F225" s="26" t="s">
        <v>7</v>
      </c>
      <c r="G225" s="24">
        <v>489821000</v>
      </c>
      <c r="H225" s="24">
        <v>580416326.20000005</v>
      </c>
      <c r="I225" s="24">
        <f>+I226+I466</f>
        <v>567019099.23999989</v>
      </c>
      <c r="J225" s="24">
        <f t="shared" si="5"/>
        <v>97.691790124562459</v>
      </c>
    </row>
    <row r="226" spans="1:10" x14ac:dyDescent="0.2">
      <c r="A226" s="12">
        <v>216</v>
      </c>
      <c r="B226" s="17" t="s">
        <v>162</v>
      </c>
      <c r="C226" s="18" t="s">
        <v>201</v>
      </c>
      <c r="D226" s="18" t="s">
        <v>161</v>
      </c>
      <c r="E226" s="18" t="s">
        <v>7</v>
      </c>
      <c r="F226" s="18" t="s">
        <v>7</v>
      </c>
      <c r="G226" s="19">
        <v>480144600</v>
      </c>
      <c r="H226" s="19">
        <v>575452326.20000005</v>
      </c>
      <c r="I226" s="19">
        <f>+I227+I282+I353+I416</f>
        <v>562643597.82999992</v>
      </c>
      <c r="J226" s="19">
        <f t="shared" si="5"/>
        <v>97.774146043585816</v>
      </c>
    </row>
    <row r="227" spans="1:10" x14ac:dyDescent="0.2">
      <c r="A227" s="12">
        <v>217</v>
      </c>
      <c r="B227" s="17" t="s">
        <v>204</v>
      </c>
      <c r="C227" s="18" t="s">
        <v>201</v>
      </c>
      <c r="D227" s="18" t="s">
        <v>203</v>
      </c>
      <c r="E227" s="18" t="s">
        <v>7</v>
      </c>
      <c r="F227" s="18" t="s">
        <v>7</v>
      </c>
      <c r="G227" s="19">
        <v>194004126.30000001</v>
      </c>
      <c r="H227" s="19">
        <v>268871758.66000003</v>
      </c>
      <c r="I227" s="19">
        <f>+I228</f>
        <v>263454407.67000002</v>
      </c>
      <c r="J227" s="19">
        <f t="shared" si="5"/>
        <v>97.985154328963759</v>
      </c>
    </row>
    <row r="228" spans="1:10" ht="36" x14ac:dyDescent="0.2">
      <c r="A228" s="12">
        <v>218</v>
      </c>
      <c r="B228" s="17" t="s">
        <v>166</v>
      </c>
      <c r="C228" s="18" t="s">
        <v>201</v>
      </c>
      <c r="D228" s="18" t="s">
        <v>203</v>
      </c>
      <c r="E228" s="18" t="s">
        <v>165</v>
      </c>
      <c r="F228" s="18" t="s">
        <v>7</v>
      </c>
      <c r="G228" s="19">
        <v>194004126.30000001</v>
      </c>
      <c r="H228" s="19">
        <v>268871758.66000003</v>
      </c>
      <c r="I228" s="19">
        <f>+I229</f>
        <v>263454407.67000002</v>
      </c>
      <c r="J228" s="19">
        <f t="shared" si="5"/>
        <v>97.985154328963759</v>
      </c>
    </row>
    <row r="229" spans="1:10" x14ac:dyDescent="0.2">
      <c r="A229" s="12">
        <v>219</v>
      </c>
      <c r="B229" s="17" t="s">
        <v>206</v>
      </c>
      <c r="C229" s="18" t="s">
        <v>201</v>
      </c>
      <c r="D229" s="18" t="s">
        <v>203</v>
      </c>
      <c r="E229" s="18" t="s">
        <v>205</v>
      </c>
      <c r="F229" s="18" t="s">
        <v>7</v>
      </c>
      <c r="G229" s="19">
        <v>194004126.30000001</v>
      </c>
      <c r="H229" s="19">
        <v>268871758.66000003</v>
      </c>
      <c r="I229" s="19">
        <f>+I230+I234+I238+I241+I245+I249+I252+I255+I259+I262+I266+I269+I272+I276+I279</f>
        <v>263454407.67000002</v>
      </c>
      <c r="J229" s="19">
        <f t="shared" si="5"/>
        <v>97.985154328963759</v>
      </c>
    </row>
    <row r="230" spans="1:10" ht="48" x14ac:dyDescent="0.2">
      <c r="A230" s="12">
        <v>220</v>
      </c>
      <c r="B230" s="21" t="s">
        <v>208</v>
      </c>
      <c r="C230" s="18" t="s">
        <v>201</v>
      </c>
      <c r="D230" s="18" t="s">
        <v>203</v>
      </c>
      <c r="E230" s="18" t="s">
        <v>207</v>
      </c>
      <c r="F230" s="18" t="s">
        <v>7</v>
      </c>
      <c r="G230" s="19">
        <v>3320100</v>
      </c>
      <c r="H230" s="19">
        <v>3611844.66</v>
      </c>
      <c r="I230" s="19">
        <f>+I231</f>
        <v>3580935.35</v>
      </c>
      <c r="J230" s="19">
        <f t="shared" si="5"/>
        <v>99.144223716420839</v>
      </c>
    </row>
    <row r="231" spans="1:10" ht="24" x14ac:dyDescent="0.2">
      <c r="A231" s="12">
        <v>221</v>
      </c>
      <c r="B231" s="17" t="s">
        <v>142</v>
      </c>
      <c r="C231" s="18" t="s">
        <v>201</v>
      </c>
      <c r="D231" s="18" t="s">
        <v>203</v>
      </c>
      <c r="E231" s="18" t="s">
        <v>207</v>
      </c>
      <c r="F231" s="18" t="s">
        <v>141</v>
      </c>
      <c r="G231" s="19">
        <v>3320100</v>
      </c>
      <c r="H231" s="19">
        <v>3611844.66</v>
      </c>
      <c r="I231" s="19">
        <f>+I232+I233</f>
        <v>3580935.35</v>
      </c>
      <c r="J231" s="19">
        <f t="shared" si="5"/>
        <v>99.144223716420839</v>
      </c>
    </row>
    <row r="232" spans="1:10" x14ac:dyDescent="0.2">
      <c r="A232" s="12">
        <v>222</v>
      </c>
      <c r="B232" s="17" t="s">
        <v>210</v>
      </c>
      <c r="C232" s="18" t="s">
        <v>201</v>
      </c>
      <c r="D232" s="18" t="s">
        <v>203</v>
      </c>
      <c r="E232" s="18" t="s">
        <v>207</v>
      </c>
      <c r="F232" s="18" t="s">
        <v>209</v>
      </c>
      <c r="G232" s="19">
        <v>2799300</v>
      </c>
      <c r="H232" s="19">
        <v>3066932.66</v>
      </c>
      <c r="I232" s="19">
        <v>3051341.75</v>
      </c>
      <c r="J232" s="19">
        <f t="shared" si="5"/>
        <v>99.491644854047763</v>
      </c>
    </row>
    <row r="233" spans="1:10" x14ac:dyDescent="0.2">
      <c r="A233" s="12">
        <v>223</v>
      </c>
      <c r="B233" s="17" t="s">
        <v>144</v>
      </c>
      <c r="C233" s="18" t="s">
        <v>201</v>
      </c>
      <c r="D233" s="18" t="s">
        <v>203</v>
      </c>
      <c r="E233" s="18" t="s">
        <v>207</v>
      </c>
      <c r="F233" s="18" t="s">
        <v>143</v>
      </c>
      <c r="G233" s="19">
        <v>520800</v>
      </c>
      <c r="H233" s="19">
        <v>544912</v>
      </c>
      <c r="I233" s="19">
        <v>529593.59999999998</v>
      </c>
      <c r="J233" s="19">
        <f t="shared" si="5"/>
        <v>97.188830490060781</v>
      </c>
    </row>
    <row r="234" spans="1:10" ht="48" x14ac:dyDescent="0.2">
      <c r="A234" s="12">
        <v>224</v>
      </c>
      <c r="B234" s="21" t="s">
        <v>212</v>
      </c>
      <c r="C234" s="18" t="s">
        <v>201</v>
      </c>
      <c r="D234" s="18" t="s">
        <v>203</v>
      </c>
      <c r="E234" s="18" t="s">
        <v>211</v>
      </c>
      <c r="F234" s="18" t="s">
        <v>7</v>
      </c>
      <c r="G234" s="19">
        <v>0</v>
      </c>
      <c r="H234" s="19">
        <v>214270</v>
      </c>
      <c r="I234" s="19">
        <f>+I235</f>
        <v>201323.34</v>
      </c>
      <c r="J234" s="19">
        <f t="shared" si="5"/>
        <v>93.957782237364071</v>
      </c>
    </row>
    <row r="235" spans="1:10" ht="24" x14ac:dyDescent="0.2">
      <c r="A235" s="12">
        <v>225</v>
      </c>
      <c r="B235" s="17" t="s">
        <v>142</v>
      </c>
      <c r="C235" s="18" t="s">
        <v>201</v>
      </c>
      <c r="D235" s="18" t="s">
        <v>203</v>
      </c>
      <c r="E235" s="18" t="s">
        <v>211</v>
      </c>
      <c r="F235" s="18" t="s">
        <v>141</v>
      </c>
      <c r="G235" s="19">
        <v>0</v>
      </c>
      <c r="H235" s="19">
        <v>214270</v>
      </c>
      <c r="I235" s="19">
        <f>+I236+I237</f>
        <v>201323.34</v>
      </c>
      <c r="J235" s="19">
        <f t="shared" si="5"/>
        <v>93.957782237364071</v>
      </c>
    </row>
    <row r="236" spans="1:10" x14ac:dyDescent="0.2">
      <c r="A236" s="12">
        <v>226</v>
      </c>
      <c r="B236" s="17" t="s">
        <v>210</v>
      </c>
      <c r="C236" s="18" t="s">
        <v>201</v>
      </c>
      <c r="D236" s="18" t="s">
        <v>203</v>
      </c>
      <c r="E236" s="18" t="s">
        <v>211</v>
      </c>
      <c r="F236" s="18" t="s">
        <v>209</v>
      </c>
      <c r="G236" s="19">
        <v>0</v>
      </c>
      <c r="H236" s="19">
        <v>189774</v>
      </c>
      <c r="I236" s="19">
        <v>189773.41</v>
      </c>
      <c r="J236" s="19">
        <f t="shared" si="5"/>
        <v>99.999689103881465</v>
      </c>
    </row>
    <row r="237" spans="1:10" x14ac:dyDescent="0.2">
      <c r="A237" s="12">
        <v>227</v>
      </c>
      <c r="B237" s="17" t="s">
        <v>144</v>
      </c>
      <c r="C237" s="18" t="s">
        <v>201</v>
      </c>
      <c r="D237" s="18" t="s">
        <v>203</v>
      </c>
      <c r="E237" s="18" t="s">
        <v>211</v>
      </c>
      <c r="F237" s="18" t="s">
        <v>143</v>
      </c>
      <c r="G237" s="19">
        <v>0</v>
      </c>
      <c r="H237" s="19">
        <v>24496</v>
      </c>
      <c r="I237" s="19">
        <v>11549.93</v>
      </c>
      <c r="J237" s="19">
        <f t="shared" si="5"/>
        <v>47.150269431743958</v>
      </c>
    </row>
    <row r="238" spans="1:10" ht="36" x14ac:dyDescent="0.2">
      <c r="A238" s="12">
        <v>228</v>
      </c>
      <c r="B238" s="17" t="s">
        <v>214</v>
      </c>
      <c r="C238" s="18" t="s">
        <v>201</v>
      </c>
      <c r="D238" s="18" t="s">
        <v>203</v>
      </c>
      <c r="E238" s="18" t="s">
        <v>213</v>
      </c>
      <c r="F238" s="18" t="s">
        <v>7</v>
      </c>
      <c r="G238" s="19">
        <v>0</v>
      </c>
      <c r="H238" s="19">
        <v>1630800</v>
      </c>
      <c r="I238" s="19">
        <f>+I239</f>
        <v>1630800</v>
      </c>
      <c r="J238" s="19">
        <f t="shared" si="5"/>
        <v>100</v>
      </c>
    </row>
    <row r="239" spans="1:10" ht="24" x14ac:dyDescent="0.2">
      <c r="A239" s="12">
        <v>229</v>
      </c>
      <c r="B239" s="17" t="s">
        <v>142</v>
      </c>
      <c r="C239" s="18" t="s">
        <v>201</v>
      </c>
      <c r="D239" s="18" t="s">
        <v>203</v>
      </c>
      <c r="E239" s="18" t="s">
        <v>213</v>
      </c>
      <c r="F239" s="18" t="s">
        <v>141</v>
      </c>
      <c r="G239" s="19">
        <v>0</v>
      </c>
      <c r="H239" s="19">
        <v>1630800</v>
      </c>
      <c r="I239" s="19">
        <f>+I240</f>
        <v>1630800</v>
      </c>
      <c r="J239" s="19">
        <f t="shared" si="5"/>
        <v>100</v>
      </c>
    </row>
    <row r="240" spans="1:10" x14ac:dyDescent="0.2">
      <c r="A240" s="12">
        <v>230</v>
      </c>
      <c r="B240" s="17" t="s">
        <v>210</v>
      </c>
      <c r="C240" s="18" t="s">
        <v>201</v>
      </c>
      <c r="D240" s="18" t="s">
        <v>203</v>
      </c>
      <c r="E240" s="18" t="s">
        <v>213</v>
      </c>
      <c r="F240" s="18" t="s">
        <v>209</v>
      </c>
      <c r="G240" s="19">
        <v>0</v>
      </c>
      <c r="H240" s="19">
        <v>1630800</v>
      </c>
      <c r="I240" s="19">
        <v>1630800</v>
      </c>
      <c r="J240" s="19">
        <f t="shared" si="5"/>
        <v>100</v>
      </c>
    </row>
    <row r="241" spans="1:10" ht="96" x14ac:dyDescent="0.2">
      <c r="A241" s="12">
        <v>231</v>
      </c>
      <c r="B241" s="21" t="s">
        <v>216</v>
      </c>
      <c r="C241" s="18" t="s">
        <v>201</v>
      </c>
      <c r="D241" s="18" t="s">
        <v>203</v>
      </c>
      <c r="E241" s="18" t="s">
        <v>215</v>
      </c>
      <c r="F241" s="18" t="s">
        <v>7</v>
      </c>
      <c r="G241" s="19">
        <v>0</v>
      </c>
      <c r="H241" s="19">
        <v>36141800</v>
      </c>
      <c r="I241" s="19">
        <f>+I242</f>
        <v>36141800</v>
      </c>
      <c r="J241" s="19">
        <f t="shared" si="5"/>
        <v>100</v>
      </c>
    </row>
    <row r="242" spans="1:10" ht="24" x14ac:dyDescent="0.2">
      <c r="A242" s="12">
        <v>232</v>
      </c>
      <c r="B242" s="17" t="s">
        <v>142</v>
      </c>
      <c r="C242" s="18" t="s">
        <v>201</v>
      </c>
      <c r="D242" s="18" t="s">
        <v>203</v>
      </c>
      <c r="E242" s="18" t="s">
        <v>215</v>
      </c>
      <c r="F242" s="18" t="s">
        <v>141</v>
      </c>
      <c r="G242" s="19">
        <v>0</v>
      </c>
      <c r="H242" s="19">
        <v>36141800</v>
      </c>
      <c r="I242" s="19">
        <f>+I243+I244</f>
        <v>36141800</v>
      </c>
      <c r="J242" s="19">
        <f t="shared" si="5"/>
        <v>100</v>
      </c>
    </row>
    <row r="243" spans="1:10" x14ac:dyDescent="0.2">
      <c r="A243" s="12">
        <v>233</v>
      </c>
      <c r="B243" s="17" t="s">
        <v>210</v>
      </c>
      <c r="C243" s="18" t="s">
        <v>201</v>
      </c>
      <c r="D243" s="18" t="s">
        <v>203</v>
      </c>
      <c r="E243" s="18" t="s">
        <v>215</v>
      </c>
      <c r="F243" s="18" t="s">
        <v>209</v>
      </c>
      <c r="G243" s="19">
        <v>0</v>
      </c>
      <c r="H243" s="19">
        <v>241800</v>
      </c>
      <c r="I243" s="19">
        <v>241800</v>
      </c>
      <c r="J243" s="19">
        <f t="shared" si="5"/>
        <v>100</v>
      </c>
    </row>
    <row r="244" spans="1:10" x14ac:dyDescent="0.2">
      <c r="A244" s="12">
        <v>234</v>
      </c>
      <c r="B244" s="17" t="s">
        <v>144</v>
      </c>
      <c r="C244" s="18" t="s">
        <v>201</v>
      </c>
      <c r="D244" s="18" t="s">
        <v>203</v>
      </c>
      <c r="E244" s="18" t="s">
        <v>215</v>
      </c>
      <c r="F244" s="18" t="s">
        <v>143</v>
      </c>
      <c r="G244" s="19">
        <v>0</v>
      </c>
      <c r="H244" s="19">
        <v>35900000</v>
      </c>
      <c r="I244" s="19">
        <v>35900000</v>
      </c>
      <c r="J244" s="19">
        <f t="shared" si="5"/>
        <v>100</v>
      </c>
    </row>
    <row r="245" spans="1:10" ht="36" x14ac:dyDescent="0.2">
      <c r="A245" s="12">
        <v>235</v>
      </c>
      <c r="B245" s="17" t="s">
        <v>218</v>
      </c>
      <c r="C245" s="18" t="s">
        <v>201</v>
      </c>
      <c r="D245" s="18" t="s">
        <v>203</v>
      </c>
      <c r="E245" s="18" t="s">
        <v>217</v>
      </c>
      <c r="F245" s="18" t="s">
        <v>7</v>
      </c>
      <c r="G245" s="19">
        <v>40559864</v>
      </c>
      <c r="H245" s="19">
        <v>22400456</v>
      </c>
      <c r="I245" s="19">
        <f>+I246</f>
        <v>22399694</v>
      </c>
      <c r="J245" s="19">
        <f t="shared" si="5"/>
        <v>99.996598283534937</v>
      </c>
    </row>
    <row r="246" spans="1:10" ht="24" x14ac:dyDescent="0.2">
      <c r="A246" s="12">
        <v>236</v>
      </c>
      <c r="B246" s="17" t="s">
        <v>142</v>
      </c>
      <c r="C246" s="18" t="s">
        <v>201</v>
      </c>
      <c r="D246" s="18" t="s">
        <v>203</v>
      </c>
      <c r="E246" s="18" t="s">
        <v>217</v>
      </c>
      <c r="F246" s="18" t="s">
        <v>141</v>
      </c>
      <c r="G246" s="19">
        <v>40559864</v>
      </c>
      <c r="H246" s="19">
        <v>22400456</v>
      </c>
      <c r="I246" s="19">
        <f>+I247+I248</f>
        <v>22399694</v>
      </c>
      <c r="J246" s="19">
        <f t="shared" si="5"/>
        <v>99.996598283534937</v>
      </c>
    </row>
    <row r="247" spans="1:10" x14ac:dyDescent="0.2">
      <c r="A247" s="12">
        <v>237</v>
      </c>
      <c r="B247" s="17" t="s">
        <v>210</v>
      </c>
      <c r="C247" s="18" t="s">
        <v>201</v>
      </c>
      <c r="D247" s="18" t="s">
        <v>203</v>
      </c>
      <c r="E247" s="18" t="s">
        <v>217</v>
      </c>
      <c r="F247" s="18" t="s">
        <v>209</v>
      </c>
      <c r="G247" s="19">
        <v>40559864</v>
      </c>
      <c r="H247" s="19">
        <v>21188480</v>
      </c>
      <c r="I247" s="19">
        <v>21187718</v>
      </c>
      <c r="J247" s="19">
        <f t="shared" si="5"/>
        <v>99.996403706164855</v>
      </c>
    </row>
    <row r="248" spans="1:10" x14ac:dyDescent="0.2">
      <c r="A248" s="12">
        <v>238</v>
      </c>
      <c r="B248" s="17" t="s">
        <v>144</v>
      </c>
      <c r="C248" s="18" t="s">
        <v>201</v>
      </c>
      <c r="D248" s="18" t="s">
        <v>203</v>
      </c>
      <c r="E248" s="18" t="s">
        <v>217</v>
      </c>
      <c r="F248" s="18" t="s">
        <v>143</v>
      </c>
      <c r="G248" s="19">
        <v>0</v>
      </c>
      <c r="H248" s="19">
        <v>1211976</v>
      </c>
      <c r="I248" s="19">
        <v>1211976</v>
      </c>
      <c r="J248" s="19">
        <f t="shared" si="5"/>
        <v>100</v>
      </c>
    </row>
    <row r="249" spans="1:10" ht="48" x14ac:dyDescent="0.2">
      <c r="A249" s="12">
        <v>239</v>
      </c>
      <c r="B249" s="17" t="s">
        <v>220</v>
      </c>
      <c r="C249" s="18" t="s">
        <v>201</v>
      </c>
      <c r="D249" s="18" t="s">
        <v>203</v>
      </c>
      <c r="E249" s="18" t="s">
        <v>219</v>
      </c>
      <c r="F249" s="18" t="s">
        <v>7</v>
      </c>
      <c r="G249" s="19">
        <v>0</v>
      </c>
      <c r="H249" s="19">
        <v>30358759</v>
      </c>
      <c r="I249" s="19">
        <f>+I250</f>
        <v>29500000</v>
      </c>
      <c r="J249" s="19">
        <f t="shared" si="5"/>
        <v>97.171297416999153</v>
      </c>
    </row>
    <row r="250" spans="1:10" ht="24" x14ac:dyDescent="0.2">
      <c r="A250" s="12">
        <v>240</v>
      </c>
      <c r="B250" s="17" t="s">
        <v>142</v>
      </c>
      <c r="C250" s="18" t="s">
        <v>201</v>
      </c>
      <c r="D250" s="18" t="s">
        <v>203</v>
      </c>
      <c r="E250" s="18" t="s">
        <v>219</v>
      </c>
      <c r="F250" s="18" t="s">
        <v>141</v>
      </c>
      <c r="G250" s="19">
        <v>0</v>
      </c>
      <c r="H250" s="19">
        <v>30358759</v>
      </c>
      <c r="I250" s="19">
        <f>+I251</f>
        <v>29500000</v>
      </c>
      <c r="J250" s="19">
        <f t="shared" si="5"/>
        <v>97.171297416999153</v>
      </c>
    </row>
    <row r="251" spans="1:10" x14ac:dyDescent="0.2">
      <c r="A251" s="12">
        <v>241</v>
      </c>
      <c r="B251" s="17" t="s">
        <v>144</v>
      </c>
      <c r="C251" s="18" t="s">
        <v>201</v>
      </c>
      <c r="D251" s="18" t="s">
        <v>203</v>
      </c>
      <c r="E251" s="18" t="s">
        <v>219</v>
      </c>
      <c r="F251" s="18" t="s">
        <v>143</v>
      </c>
      <c r="G251" s="19">
        <v>0</v>
      </c>
      <c r="H251" s="19">
        <v>30358759</v>
      </c>
      <c r="I251" s="19">
        <v>29500000</v>
      </c>
      <c r="J251" s="19">
        <f t="shared" si="5"/>
        <v>97.171297416999153</v>
      </c>
    </row>
    <row r="252" spans="1:10" ht="48" x14ac:dyDescent="0.2">
      <c r="A252" s="12">
        <v>242</v>
      </c>
      <c r="B252" s="21" t="s">
        <v>222</v>
      </c>
      <c r="C252" s="18" t="s">
        <v>201</v>
      </c>
      <c r="D252" s="18" t="s">
        <v>203</v>
      </c>
      <c r="E252" s="18" t="s">
        <v>221</v>
      </c>
      <c r="F252" s="18" t="s">
        <v>7</v>
      </c>
      <c r="G252" s="19">
        <v>0</v>
      </c>
      <c r="H252" s="19">
        <v>7154300</v>
      </c>
      <c r="I252" s="19">
        <f>+I253</f>
        <v>6447199.1600000001</v>
      </c>
      <c r="J252" s="19">
        <f t="shared" si="5"/>
        <v>90.116421732384723</v>
      </c>
    </row>
    <row r="253" spans="1:10" ht="24" x14ac:dyDescent="0.2">
      <c r="A253" s="12">
        <v>243</v>
      </c>
      <c r="B253" s="17" t="s">
        <v>142</v>
      </c>
      <c r="C253" s="18" t="s">
        <v>201</v>
      </c>
      <c r="D253" s="18" t="s">
        <v>203</v>
      </c>
      <c r="E253" s="18" t="s">
        <v>221</v>
      </c>
      <c r="F253" s="18" t="s">
        <v>141</v>
      </c>
      <c r="G253" s="19">
        <v>0</v>
      </c>
      <c r="H253" s="19">
        <v>7154300</v>
      </c>
      <c r="I253" s="19">
        <f>+I254</f>
        <v>6447199.1600000001</v>
      </c>
      <c r="J253" s="19">
        <f t="shared" si="5"/>
        <v>90.116421732384723</v>
      </c>
    </row>
    <row r="254" spans="1:10" x14ac:dyDescent="0.2">
      <c r="A254" s="12">
        <v>244</v>
      </c>
      <c r="B254" s="17" t="s">
        <v>210</v>
      </c>
      <c r="C254" s="18" t="s">
        <v>201</v>
      </c>
      <c r="D254" s="18" t="s">
        <v>203</v>
      </c>
      <c r="E254" s="18" t="s">
        <v>221</v>
      </c>
      <c r="F254" s="18" t="s">
        <v>209</v>
      </c>
      <c r="G254" s="19">
        <v>0</v>
      </c>
      <c r="H254" s="19">
        <v>7154300</v>
      </c>
      <c r="I254" s="19">
        <v>6447199.1600000001</v>
      </c>
      <c r="J254" s="19">
        <f t="shared" si="5"/>
        <v>90.116421732384723</v>
      </c>
    </row>
    <row r="255" spans="1:10" ht="72" x14ac:dyDescent="0.2">
      <c r="A255" s="12">
        <v>245</v>
      </c>
      <c r="B255" s="21" t="s">
        <v>224</v>
      </c>
      <c r="C255" s="18" t="s">
        <v>201</v>
      </c>
      <c r="D255" s="18" t="s">
        <v>203</v>
      </c>
      <c r="E255" s="18" t="s">
        <v>223</v>
      </c>
      <c r="F255" s="18" t="s">
        <v>7</v>
      </c>
      <c r="G255" s="19">
        <v>88633900</v>
      </c>
      <c r="H255" s="19">
        <v>83678100</v>
      </c>
      <c r="I255" s="19">
        <f>+I256</f>
        <v>83673526.519999996</v>
      </c>
      <c r="J255" s="19">
        <f t="shared" si="5"/>
        <v>99.994534436130834</v>
      </c>
    </row>
    <row r="256" spans="1:10" ht="24" x14ac:dyDescent="0.2">
      <c r="A256" s="12">
        <v>246</v>
      </c>
      <c r="B256" s="17" t="s">
        <v>142</v>
      </c>
      <c r="C256" s="18" t="s">
        <v>201</v>
      </c>
      <c r="D256" s="18" t="s">
        <v>203</v>
      </c>
      <c r="E256" s="18" t="s">
        <v>223</v>
      </c>
      <c r="F256" s="18" t="s">
        <v>141</v>
      </c>
      <c r="G256" s="19">
        <v>88633900</v>
      </c>
      <c r="H256" s="19">
        <v>83678100</v>
      </c>
      <c r="I256" s="19">
        <f>+I257</f>
        <v>83673526.519999996</v>
      </c>
      <c r="J256" s="19">
        <f t="shared" si="5"/>
        <v>99.994534436130834</v>
      </c>
    </row>
    <row r="257" spans="1:10" x14ac:dyDescent="0.2">
      <c r="A257" s="12">
        <v>247</v>
      </c>
      <c r="B257" s="17" t="s">
        <v>210</v>
      </c>
      <c r="C257" s="18" t="s">
        <v>201</v>
      </c>
      <c r="D257" s="18" t="s">
        <v>203</v>
      </c>
      <c r="E257" s="18" t="s">
        <v>223</v>
      </c>
      <c r="F257" s="18" t="s">
        <v>209</v>
      </c>
      <c r="G257" s="19">
        <v>74199568</v>
      </c>
      <c r="H257" s="19">
        <v>83678100</v>
      </c>
      <c r="I257" s="19">
        <v>83673526.519999996</v>
      </c>
      <c r="J257" s="19">
        <f t="shared" si="5"/>
        <v>99.994534436130834</v>
      </c>
    </row>
    <row r="258" spans="1:10" x14ac:dyDescent="0.2">
      <c r="A258" s="12">
        <v>248</v>
      </c>
      <c r="B258" s="17" t="s">
        <v>144</v>
      </c>
      <c r="C258" s="18" t="s">
        <v>201</v>
      </c>
      <c r="D258" s="18" t="s">
        <v>203</v>
      </c>
      <c r="E258" s="18" t="s">
        <v>223</v>
      </c>
      <c r="F258" s="18" t="s">
        <v>143</v>
      </c>
      <c r="G258" s="19">
        <v>14434332</v>
      </c>
      <c r="H258" s="19">
        <v>0</v>
      </c>
      <c r="I258" s="19">
        <v>0</v>
      </c>
      <c r="J258" s="19">
        <v>0</v>
      </c>
    </row>
    <row r="259" spans="1:10" ht="48" x14ac:dyDescent="0.2">
      <c r="A259" s="12">
        <v>249</v>
      </c>
      <c r="B259" s="21" t="s">
        <v>226</v>
      </c>
      <c r="C259" s="18" t="s">
        <v>201</v>
      </c>
      <c r="D259" s="18" t="s">
        <v>203</v>
      </c>
      <c r="E259" s="18" t="s">
        <v>225</v>
      </c>
      <c r="F259" s="18" t="s">
        <v>7</v>
      </c>
      <c r="G259" s="19">
        <v>0</v>
      </c>
      <c r="H259" s="19">
        <v>3947300</v>
      </c>
      <c r="I259" s="19">
        <f>+I260</f>
        <v>3418118.81</v>
      </c>
      <c r="J259" s="19">
        <f t="shared" si="5"/>
        <v>86.593844146631866</v>
      </c>
    </row>
    <row r="260" spans="1:10" ht="24" x14ac:dyDescent="0.2">
      <c r="A260" s="12">
        <v>250</v>
      </c>
      <c r="B260" s="17" t="s">
        <v>142</v>
      </c>
      <c r="C260" s="18" t="s">
        <v>201</v>
      </c>
      <c r="D260" s="18" t="s">
        <v>203</v>
      </c>
      <c r="E260" s="18" t="s">
        <v>225</v>
      </c>
      <c r="F260" s="18" t="s">
        <v>141</v>
      </c>
      <c r="G260" s="19">
        <v>0</v>
      </c>
      <c r="H260" s="19">
        <v>3947300</v>
      </c>
      <c r="I260" s="19">
        <f>+I261</f>
        <v>3418118.81</v>
      </c>
      <c r="J260" s="19">
        <f t="shared" si="5"/>
        <v>86.593844146631866</v>
      </c>
    </row>
    <row r="261" spans="1:10" x14ac:dyDescent="0.2">
      <c r="A261" s="12">
        <v>251</v>
      </c>
      <c r="B261" s="17" t="s">
        <v>210</v>
      </c>
      <c r="C261" s="18" t="s">
        <v>201</v>
      </c>
      <c r="D261" s="18" t="s">
        <v>203</v>
      </c>
      <c r="E261" s="18" t="s">
        <v>225</v>
      </c>
      <c r="F261" s="18" t="s">
        <v>209</v>
      </c>
      <c r="G261" s="19">
        <v>0</v>
      </c>
      <c r="H261" s="19">
        <v>3947300</v>
      </c>
      <c r="I261" s="19">
        <v>3418118.81</v>
      </c>
      <c r="J261" s="19">
        <f t="shared" si="5"/>
        <v>86.593844146631866</v>
      </c>
    </row>
    <row r="262" spans="1:10" ht="36" x14ac:dyDescent="0.2">
      <c r="A262" s="12">
        <v>252</v>
      </c>
      <c r="B262" s="17" t="s">
        <v>228</v>
      </c>
      <c r="C262" s="18" t="s">
        <v>201</v>
      </c>
      <c r="D262" s="18" t="s">
        <v>203</v>
      </c>
      <c r="E262" s="18" t="s">
        <v>227</v>
      </c>
      <c r="F262" s="18" t="s">
        <v>7</v>
      </c>
      <c r="G262" s="19">
        <v>37404959</v>
      </c>
      <c r="H262" s="19">
        <v>60622481.399999999</v>
      </c>
      <c r="I262" s="19">
        <f>+I263</f>
        <v>57396511.350000001</v>
      </c>
      <c r="J262" s="19">
        <f t="shared" si="5"/>
        <v>94.67859121649218</v>
      </c>
    </row>
    <row r="263" spans="1:10" ht="24" x14ac:dyDescent="0.2">
      <c r="A263" s="12">
        <v>253</v>
      </c>
      <c r="B263" s="17" t="s">
        <v>142</v>
      </c>
      <c r="C263" s="18" t="s">
        <v>201</v>
      </c>
      <c r="D263" s="18" t="s">
        <v>203</v>
      </c>
      <c r="E263" s="18" t="s">
        <v>227</v>
      </c>
      <c r="F263" s="18" t="s">
        <v>141</v>
      </c>
      <c r="G263" s="19">
        <v>37404959</v>
      </c>
      <c r="H263" s="19">
        <v>60622481.399999999</v>
      </c>
      <c r="I263" s="19">
        <f>+I264+I265</f>
        <v>57396511.350000001</v>
      </c>
      <c r="J263" s="19">
        <f t="shared" si="5"/>
        <v>94.67859121649218</v>
      </c>
    </row>
    <row r="264" spans="1:10" x14ac:dyDescent="0.2">
      <c r="A264" s="12">
        <v>254</v>
      </c>
      <c r="B264" s="17" t="s">
        <v>210</v>
      </c>
      <c r="C264" s="18" t="s">
        <v>201</v>
      </c>
      <c r="D264" s="18" t="s">
        <v>203</v>
      </c>
      <c r="E264" s="18" t="s">
        <v>227</v>
      </c>
      <c r="F264" s="18" t="s">
        <v>209</v>
      </c>
      <c r="G264" s="19">
        <v>14825956</v>
      </c>
      <c r="H264" s="19">
        <v>41052430.700000003</v>
      </c>
      <c r="I264" s="19">
        <v>40766832.850000001</v>
      </c>
      <c r="J264" s="19">
        <f t="shared" si="5"/>
        <v>99.304309525330979</v>
      </c>
    </row>
    <row r="265" spans="1:10" x14ac:dyDescent="0.2">
      <c r="A265" s="12">
        <v>255</v>
      </c>
      <c r="B265" s="17" t="s">
        <v>144</v>
      </c>
      <c r="C265" s="18" t="s">
        <v>201</v>
      </c>
      <c r="D265" s="18" t="s">
        <v>203</v>
      </c>
      <c r="E265" s="18" t="s">
        <v>227</v>
      </c>
      <c r="F265" s="18" t="s">
        <v>143</v>
      </c>
      <c r="G265" s="19">
        <v>22579003</v>
      </c>
      <c r="H265" s="19">
        <v>19570050.699999999</v>
      </c>
      <c r="I265" s="19">
        <v>16629678.5</v>
      </c>
      <c r="J265" s="19">
        <f t="shared" si="5"/>
        <v>84.975142655097983</v>
      </c>
    </row>
    <row r="266" spans="1:10" ht="60" x14ac:dyDescent="0.2">
      <c r="A266" s="12">
        <v>256</v>
      </c>
      <c r="B266" s="21" t="s">
        <v>230</v>
      </c>
      <c r="C266" s="18" t="s">
        <v>201</v>
      </c>
      <c r="D266" s="18" t="s">
        <v>203</v>
      </c>
      <c r="E266" s="18" t="s">
        <v>229</v>
      </c>
      <c r="F266" s="18" t="s">
        <v>7</v>
      </c>
      <c r="G266" s="19">
        <v>6240.3</v>
      </c>
      <c r="H266" s="19">
        <v>8106.6</v>
      </c>
      <c r="I266" s="19">
        <f>+I267</f>
        <v>6440.65</v>
      </c>
      <c r="J266" s="19">
        <f t="shared" si="5"/>
        <v>79.449460933066874</v>
      </c>
    </row>
    <row r="267" spans="1:10" ht="24" x14ac:dyDescent="0.2">
      <c r="A267" s="12">
        <v>257</v>
      </c>
      <c r="B267" s="17" t="s">
        <v>142</v>
      </c>
      <c r="C267" s="18" t="s">
        <v>201</v>
      </c>
      <c r="D267" s="18" t="s">
        <v>203</v>
      </c>
      <c r="E267" s="18" t="s">
        <v>229</v>
      </c>
      <c r="F267" s="18" t="s">
        <v>141</v>
      </c>
      <c r="G267" s="19">
        <v>6240.3</v>
      </c>
      <c r="H267" s="19">
        <v>8106.6</v>
      </c>
      <c r="I267" s="19">
        <f>+I268</f>
        <v>6440.65</v>
      </c>
      <c r="J267" s="19">
        <f t="shared" si="5"/>
        <v>79.449460933066874</v>
      </c>
    </row>
    <row r="268" spans="1:10" x14ac:dyDescent="0.2">
      <c r="A268" s="12">
        <v>258</v>
      </c>
      <c r="B268" s="17" t="s">
        <v>210</v>
      </c>
      <c r="C268" s="18" t="s">
        <v>201</v>
      </c>
      <c r="D268" s="18" t="s">
        <v>203</v>
      </c>
      <c r="E268" s="18" t="s">
        <v>229</v>
      </c>
      <c r="F268" s="18" t="s">
        <v>209</v>
      </c>
      <c r="G268" s="19">
        <v>6240.3</v>
      </c>
      <c r="H268" s="19">
        <v>8106.6</v>
      </c>
      <c r="I268" s="19">
        <v>6440.65</v>
      </c>
      <c r="J268" s="19">
        <f t="shared" ref="J268:J331" si="6">+I268/H268*100</f>
        <v>79.449460933066874</v>
      </c>
    </row>
    <row r="269" spans="1:10" ht="24" x14ac:dyDescent="0.2">
      <c r="A269" s="12">
        <v>259</v>
      </c>
      <c r="B269" s="17" t="s">
        <v>232</v>
      </c>
      <c r="C269" s="18" t="s">
        <v>201</v>
      </c>
      <c r="D269" s="18" t="s">
        <v>203</v>
      </c>
      <c r="E269" s="18" t="s">
        <v>231</v>
      </c>
      <c r="F269" s="18" t="s">
        <v>7</v>
      </c>
      <c r="G269" s="19">
        <v>22807</v>
      </c>
      <c r="H269" s="19">
        <v>33723</v>
      </c>
      <c r="I269" s="19">
        <f>+I270</f>
        <v>33723</v>
      </c>
      <c r="J269" s="19">
        <f t="shared" si="6"/>
        <v>100</v>
      </c>
    </row>
    <row r="270" spans="1:10" ht="24" x14ac:dyDescent="0.2">
      <c r="A270" s="12">
        <v>260</v>
      </c>
      <c r="B270" s="17" t="s">
        <v>142</v>
      </c>
      <c r="C270" s="18" t="s">
        <v>201</v>
      </c>
      <c r="D270" s="18" t="s">
        <v>203</v>
      </c>
      <c r="E270" s="18" t="s">
        <v>231</v>
      </c>
      <c r="F270" s="18" t="s">
        <v>141</v>
      </c>
      <c r="G270" s="19">
        <v>22807</v>
      </c>
      <c r="H270" s="19">
        <v>33723</v>
      </c>
      <c r="I270" s="19">
        <f>+I271</f>
        <v>33723</v>
      </c>
      <c r="J270" s="19">
        <f t="shared" si="6"/>
        <v>100</v>
      </c>
    </row>
    <row r="271" spans="1:10" x14ac:dyDescent="0.2">
      <c r="A271" s="12">
        <v>261</v>
      </c>
      <c r="B271" s="17" t="s">
        <v>210</v>
      </c>
      <c r="C271" s="18" t="s">
        <v>201</v>
      </c>
      <c r="D271" s="18" t="s">
        <v>203</v>
      </c>
      <c r="E271" s="18" t="s">
        <v>231</v>
      </c>
      <c r="F271" s="18" t="s">
        <v>209</v>
      </c>
      <c r="G271" s="19">
        <v>22807</v>
      </c>
      <c r="H271" s="19">
        <v>33723</v>
      </c>
      <c r="I271" s="19">
        <v>33723</v>
      </c>
      <c r="J271" s="19">
        <f t="shared" si="6"/>
        <v>100</v>
      </c>
    </row>
    <row r="272" spans="1:10" ht="36" x14ac:dyDescent="0.2">
      <c r="A272" s="12">
        <v>262</v>
      </c>
      <c r="B272" s="17" t="s">
        <v>234</v>
      </c>
      <c r="C272" s="18" t="s">
        <v>201</v>
      </c>
      <c r="D272" s="18" t="s">
        <v>203</v>
      </c>
      <c r="E272" s="18" t="s">
        <v>233</v>
      </c>
      <c r="F272" s="18" t="s">
        <v>7</v>
      </c>
      <c r="G272" s="19">
        <v>24056256</v>
      </c>
      <c r="H272" s="19">
        <v>18809143</v>
      </c>
      <c r="I272" s="19">
        <f>+I273</f>
        <v>18809143</v>
      </c>
      <c r="J272" s="19">
        <f t="shared" si="6"/>
        <v>100</v>
      </c>
    </row>
    <row r="273" spans="1:10" ht="24" x14ac:dyDescent="0.2">
      <c r="A273" s="12">
        <v>263</v>
      </c>
      <c r="B273" s="17" t="s">
        <v>142</v>
      </c>
      <c r="C273" s="18" t="s">
        <v>201</v>
      </c>
      <c r="D273" s="18" t="s">
        <v>203</v>
      </c>
      <c r="E273" s="18" t="s">
        <v>233</v>
      </c>
      <c r="F273" s="18" t="s">
        <v>141</v>
      </c>
      <c r="G273" s="19">
        <v>24056256</v>
      </c>
      <c r="H273" s="19">
        <v>18809143</v>
      </c>
      <c r="I273" s="19">
        <f>+I274+I275</f>
        <v>18809143</v>
      </c>
      <c r="J273" s="19">
        <f t="shared" si="6"/>
        <v>100</v>
      </c>
    </row>
    <row r="274" spans="1:10" x14ac:dyDescent="0.2">
      <c r="A274" s="12">
        <v>264</v>
      </c>
      <c r="B274" s="17" t="s">
        <v>210</v>
      </c>
      <c r="C274" s="18" t="s">
        <v>201</v>
      </c>
      <c r="D274" s="18" t="s">
        <v>203</v>
      </c>
      <c r="E274" s="18" t="s">
        <v>233</v>
      </c>
      <c r="F274" s="18" t="s">
        <v>209</v>
      </c>
      <c r="G274" s="19">
        <v>19256000</v>
      </c>
      <c r="H274" s="19">
        <v>17889603</v>
      </c>
      <c r="I274" s="19">
        <v>17889603</v>
      </c>
      <c r="J274" s="19">
        <f t="shared" si="6"/>
        <v>100</v>
      </c>
    </row>
    <row r="275" spans="1:10" x14ac:dyDescent="0.2">
      <c r="A275" s="12">
        <v>265</v>
      </c>
      <c r="B275" s="17" t="s">
        <v>144</v>
      </c>
      <c r="C275" s="18" t="s">
        <v>201</v>
      </c>
      <c r="D275" s="18" t="s">
        <v>203</v>
      </c>
      <c r="E275" s="18" t="s">
        <v>233</v>
      </c>
      <c r="F275" s="18" t="s">
        <v>143</v>
      </c>
      <c r="G275" s="19">
        <v>4800256</v>
      </c>
      <c r="H275" s="19">
        <v>919540</v>
      </c>
      <c r="I275" s="19">
        <v>919540</v>
      </c>
      <c r="J275" s="19">
        <f t="shared" si="6"/>
        <v>100</v>
      </c>
    </row>
    <row r="276" spans="1:10" ht="96" x14ac:dyDescent="0.2">
      <c r="A276" s="12">
        <v>266</v>
      </c>
      <c r="B276" s="21" t="s">
        <v>236</v>
      </c>
      <c r="C276" s="18" t="s">
        <v>201</v>
      </c>
      <c r="D276" s="18" t="s">
        <v>203</v>
      </c>
      <c r="E276" s="18" t="s">
        <v>235</v>
      </c>
      <c r="F276" s="18" t="s">
        <v>7</v>
      </c>
      <c r="G276" s="19">
        <v>0</v>
      </c>
      <c r="H276" s="19">
        <v>221202</v>
      </c>
      <c r="I276" s="19">
        <f>+I277</f>
        <v>181010.34</v>
      </c>
      <c r="J276" s="19">
        <f t="shared" si="6"/>
        <v>81.83033607291074</v>
      </c>
    </row>
    <row r="277" spans="1:10" ht="24" x14ac:dyDescent="0.2">
      <c r="A277" s="12">
        <v>267</v>
      </c>
      <c r="B277" s="17" t="s">
        <v>142</v>
      </c>
      <c r="C277" s="18" t="s">
        <v>201</v>
      </c>
      <c r="D277" s="18" t="s">
        <v>203</v>
      </c>
      <c r="E277" s="18" t="s">
        <v>235</v>
      </c>
      <c r="F277" s="18" t="s">
        <v>141</v>
      </c>
      <c r="G277" s="19">
        <v>0</v>
      </c>
      <c r="H277" s="19">
        <v>221202</v>
      </c>
      <c r="I277" s="19">
        <f>+I278</f>
        <v>181010.34</v>
      </c>
      <c r="J277" s="19">
        <f t="shared" si="6"/>
        <v>81.83033607291074</v>
      </c>
    </row>
    <row r="278" spans="1:10" x14ac:dyDescent="0.2">
      <c r="A278" s="12">
        <v>268</v>
      </c>
      <c r="B278" s="17" t="s">
        <v>210</v>
      </c>
      <c r="C278" s="18" t="s">
        <v>201</v>
      </c>
      <c r="D278" s="18" t="s">
        <v>203</v>
      </c>
      <c r="E278" s="18" t="s">
        <v>235</v>
      </c>
      <c r="F278" s="18" t="s">
        <v>209</v>
      </c>
      <c r="G278" s="19">
        <v>0</v>
      </c>
      <c r="H278" s="19">
        <v>221202</v>
      </c>
      <c r="I278" s="19">
        <v>181010.34</v>
      </c>
      <c r="J278" s="19">
        <f t="shared" si="6"/>
        <v>81.83033607291074</v>
      </c>
    </row>
    <row r="279" spans="1:10" ht="48" x14ac:dyDescent="0.2">
      <c r="A279" s="12">
        <v>269</v>
      </c>
      <c r="B279" s="21" t="s">
        <v>238</v>
      </c>
      <c r="C279" s="18" t="s">
        <v>201</v>
      </c>
      <c r="D279" s="18" t="s">
        <v>203</v>
      </c>
      <c r="E279" s="18" t="s">
        <v>237</v>
      </c>
      <c r="F279" s="18" t="s">
        <v>7</v>
      </c>
      <c r="G279" s="19">
        <v>0</v>
      </c>
      <c r="H279" s="19">
        <v>39473</v>
      </c>
      <c r="I279" s="19">
        <f>+I280</f>
        <v>34182.15</v>
      </c>
      <c r="J279" s="19">
        <f t="shared" si="6"/>
        <v>86.596281002204051</v>
      </c>
    </row>
    <row r="280" spans="1:10" ht="24" x14ac:dyDescent="0.2">
      <c r="A280" s="12">
        <v>270</v>
      </c>
      <c r="B280" s="17" t="s">
        <v>142</v>
      </c>
      <c r="C280" s="18" t="s">
        <v>201</v>
      </c>
      <c r="D280" s="18" t="s">
        <v>203</v>
      </c>
      <c r="E280" s="18" t="s">
        <v>237</v>
      </c>
      <c r="F280" s="18" t="s">
        <v>141</v>
      </c>
      <c r="G280" s="19">
        <v>0</v>
      </c>
      <c r="H280" s="19">
        <v>39473</v>
      </c>
      <c r="I280" s="19">
        <f>+I281</f>
        <v>34182.15</v>
      </c>
      <c r="J280" s="19">
        <f t="shared" si="6"/>
        <v>86.596281002204051</v>
      </c>
    </row>
    <row r="281" spans="1:10" x14ac:dyDescent="0.2">
      <c r="A281" s="12">
        <v>271</v>
      </c>
      <c r="B281" s="17" t="s">
        <v>210</v>
      </c>
      <c r="C281" s="18" t="s">
        <v>201</v>
      </c>
      <c r="D281" s="18" t="s">
        <v>203</v>
      </c>
      <c r="E281" s="18" t="s">
        <v>237</v>
      </c>
      <c r="F281" s="18" t="s">
        <v>209</v>
      </c>
      <c r="G281" s="19">
        <v>0</v>
      </c>
      <c r="H281" s="19">
        <v>39473</v>
      </c>
      <c r="I281" s="19">
        <v>34182.15</v>
      </c>
      <c r="J281" s="19">
        <f t="shared" si="6"/>
        <v>86.596281002204051</v>
      </c>
    </row>
    <row r="282" spans="1:10" x14ac:dyDescent="0.2">
      <c r="A282" s="12">
        <v>272</v>
      </c>
      <c r="B282" s="17" t="s">
        <v>240</v>
      </c>
      <c r="C282" s="18" t="s">
        <v>201</v>
      </c>
      <c r="D282" s="18" t="s">
        <v>239</v>
      </c>
      <c r="E282" s="18" t="s">
        <v>7</v>
      </c>
      <c r="F282" s="18" t="s">
        <v>7</v>
      </c>
      <c r="G282" s="19">
        <v>239732023</v>
      </c>
      <c r="H282" s="19">
        <v>249938255.83000001</v>
      </c>
      <c r="I282" s="19">
        <f>+I283+I347</f>
        <v>247836094.35999998</v>
      </c>
      <c r="J282" s="19">
        <f t="shared" si="6"/>
        <v>99.158927686752421</v>
      </c>
    </row>
    <row r="283" spans="1:10" ht="36" x14ac:dyDescent="0.2">
      <c r="A283" s="12">
        <v>273</v>
      </c>
      <c r="B283" s="17" t="s">
        <v>166</v>
      </c>
      <c r="C283" s="18" t="s">
        <v>201</v>
      </c>
      <c r="D283" s="18" t="s">
        <v>239</v>
      </c>
      <c r="E283" s="18" t="s">
        <v>165</v>
      </c>
      <c r="F283" s="18" t="s">
        <v>7</v>
      </c>
      <c r="G283" s="19">
        <v>239732023</v>
      </c>
      <c r="H283" s="19">
        <v>249431871.50999999</v>
      </c>
      <c r="I283" s="19">
        <f>+I284+I343</f>
        <v>247329710.03999999</v>
      </c>
      <c r="J283" s="19">
        <f t="shared" si="6"/>
        <v>99.15722018310089</v>
      </c>
    </row>
    <row r="284" spans="1:10" x14ac:dyDescent="0.2">
      <c r="A284" s="12">
        <v>274</v>
      </c>
      <c r="B284" s="17" t="s">
        <v>206</v>
      </c>
      <c r="C284" s="18" t="s">
        <v>201</v>
      </c>
      <c r="D284" s="18" t="s">
        <v>239</v>
      </c>
      <c r="E284" s="18" t="s">
        <v>205</v>
      </c>
      <c r="F284" s="18" t="s">
        <v>7</v>
      </c>
      <c r="G284" s="19">
        <v>239728023</v>
      </c>
      <c r="H284" s="19">
        <v>249427871.50999999</v>
      </c>
      <c r="I284" s="19">
        <f>+I285+I289+I293+I296+I299+I303+I307+I311+I319+I323+I326+I330+I333+I336+I340+I315</f>
        <v>247325710.03999999</v>
      </c>
      <c r="J284" s="19">
        <f t="shared" si="6"/>
        <v>99.157206667693615</v>
      </c>
    </row>
    <row r="285" spans="1:10" ht="48" x14ac:dyDescent="0.2">
      <c r="A285" s="12">
        <v>275</v>
      </c>
      <c r="B285" s="21" t="s">
        <v>208</v>
      </c>
      <c r="C285" s="18" t="s">
        <v>201</v>
      </c>
      <c r="D285" s="18" t="s">
        <v>239</v>
      </c>
      <c r="E285" s="18" t="s">
        <v>207</v>
      </c>
      <c r="F285" s="18" t="s">
        <v>7</v>
      </c>
      <c r="G285" s="19">
        <v>2808381</v>
      </c>
      <c r="H285" s="19">
        <v>6040801.5300000003</v>
      </c>
      <c r="I285" s="19">
        <f>+I286</f>
        <v>6016154.0199999996</v>
      </c>
      <c r="J285" s="19">
        <f t="shared" si="6"/>
        <v>99.591982787754318</v>
      </c>
    </row>
    <row r="286" spans="1:10" ht="24" x14ac:dyDescent="0.2">
      <c r="A286" s="12">
        <v>276</v>
      </c>
      <c r="B286" s="17" t="s">
        <v>142</v>
      </c>
      <c r="C286" s="18" t="s">
        <v>201</v>
      </c>
      <c r="D286" s="18" t="s">
        <v>239</v>
      </c>
      <c r="E286" s="18" t="s">
        <v>207</v>
      </c>
      <c r="F286" s="18" t="s">
        <v>141</v>
      </c>
      <c r="G286" s="19">
        <v>2808381</v>
      </c>
      <c r="H286" s="19">
        <v>6040801.5300000003</v>
      </c>
      <c r="I286" s="19">
        <f>+I287+I288</f>
        <v>6016154.0199999996</v>
      </c>
      <c r="J286" s="19">
        <f t="shared" si="6"/>
        <v>99.591982787754318</v>
      </c>
    </row>
    <row r="287" spans="1:10" x14ac:dyDescent="0.2">
      <c r="A287" s="12">
        <v>277</v>
      </c>
      <c r="B287" s="17" t="s">
        <v>210</v>
      </c>
      <c r="C287" s="18" t="s">
        <v>201</v>
      </c>
      <c r="D287" s="18" t="s">
        <v>239</v>
      </c>
      <c r="E287" s="18" t="s">
        <v>207</v>
      </c>
      <c r="F287" s="18" t="s">
        <v>209</v>
      </c>
      <c r="G287" s="19">
        <v>1897581</v>
      </c>
      <c r="H287" s="19">
        <v>3728495.09</v>
      </c>
      <c r="I287" s="19">
        <v>3703848.39</v>
      </c>
      <c r="J287" s="19">
        <f t="shared" si="6"/>
        <v>99.338963860617568</v>
      </c>
    </row>
    <row r="288" spans="1:10" x14ac:dyDescent="0.2">
      <c r="A288" s="12">
        <v>278</v>
      </c>
      <c r="B288" s="17" t="s">
        <v>144</v>
      </c>
      <c r="C288" s="18" t="s">
        <v>201</v>
      </c>
      <c r="D288" s="18" t="s">
        <v>239</v>
      </c>
      <c r="E288" s="18" t="s">
        <v>207</v>
      </c>
      <c r="F288" s="18" t="s">
        <v>143</v>
      </c>
      <c r="G288" s="19">
        <v>910800</v>
      </c>
      <c r="H288" s="19">
        <v>2312306.44</v>
      </c>
      <c r="I288" s="19">
        <v>2312305.63</v>
      </c>
      <c r="J288" s="19">
        <f t="shared" si="6"/>
        <v>99.999964970040907</v>
      </c>
    </row>
    <row r="289" spans="1:10" ht="48" x14ac:dyDescent="0.2">
      <c r="A289" s="12">
        <v>279</v>
      </c>
      <c r="B289" s="21" t="s">
        <v>212</v>
      </c>
      <c r="C289" s="18" t="s">
        <v>201</v>
      </c>
      <c r="D289" s="18" t="s">
        <v>239</v>
      </c>
      <c r="E289" s="18" t="s">
        <v>211</v>
      </c>
      <c r="F289" s="18" t="s">
        <v>7</v>
      </c>
      <c r="G289" s="19">
        <v>0</v>
      </c>
      <c r="H289" s="19">
        <v>444345</v>
      </c>
      <c r="I289" s="19">
        <f>+I290</f>
        <v>444344.43</v>
      </c>
      <c r="J289" s="19">
        <f t="shared" si="6"/>
        <v>99.999871721297637</v>
      </c>
    </row>
    <row r="290" spans="1:10" ht="24" x14ac:dyDescent="0.2">
      <c r="A290" s="12">
        <v>280</v>
      </c>
      <c r="B290" s="17" t="s">
        <v>142</v>
      </c>
      <c r="C290" s="18" t="s">
        <v>201</v>
      </c>
      <c r="D290" s="18" t="s">
        <v>239</v>
      </c>
      <c r="E290" s="18" t="s">
        <v>211</v>
      </c>
      <c r="F290" s="18" t="s">
        <v>141</v>
      </c>
      <c r="G290" s="19">
        <v>0</v>
      </c>
      <c r="H290" s="19">
        <v>444345</v>
      </c>
      <c r="I290" s="19">
        <f>+I291+I292</f>
        <v>444344.43</v>
      </c>
      <c r="J290" s="19">
        <f t="shared" si="6"/>
        <v>99.999871721297637</v>
      </c>
    </row>
    <row r="291" spans="1:10" x14ac:dyDescent="0.2">
      <c r="A291" s="12">
        <v>281</v>
      </c>
      <c r="B291" s="17" t="s">
        <v>210</v>
      </c>
      <c r="C291" s="18" t="s">
        <v>201</v>
      </c>
      <c r="D291" s="18" t="s">
        <v>239</v>
      </c>
      <c r="E291" s="18" t="s">
        <v>211</v>
      </c>
      <c r="F291" s="18" t="s">
        <v>209</v>
      </c>
      <c r="G291" s="19">
        <v>0</v>
      </c>
      <c r="H291" s="19">
        <v>288574</v>
      </c>
      <c r="I291" s="19">
        <v>288574</v>
      </c>
      <c r="J291" s="19">
        <f t="shared" si="6"/>
        <v>100</v>
      </c>
    </row>
    <row r="292" spans="1:10" x14ac:dyDescent="0.2">
      <c r="A292" s="12">
        <v>282</v>
      </c>
      <c r="B292" s="17" t="s">
        <v>144</v>
      </c>
      <c r="C292" s="18" t="s">
        <v>201</v>
      </c>
      <c r="D292" s="18" t="s">
        <v>239</v>
      </c>
      <c r="E292" s="18" t="s">
        <v>211</v>
      </c>
      <c r="F292" s="18" t="s">
        <v>143</v>
      </c>
      <c r="G292" s="19">
        <v>0</v>
      </c>
      <c r="H292" s="19">
        <v>155771</v>
      </c>
      <c r="I292" s="19">
        <v>155770.43</v>
      </c>
      <c r="J292" s="19">
        <f t="shared" si="6"/>
        <v>99.999634078230216</v>
      </c>
    </row>
    <row r="293" spans="1:10" ht="36" x14ac:dyDescent="0.2">
      <c r="A293" s="12">
        <v>283</v>
      </c>
      <c r="B293" s="17" t="s">
        <v>242</v>
      </c>
      <c r="C293" s="18" t="s">
        <v>201</v>
      </c>
      <c r="D293" s="18" t="s">
        <v>239</v>
      </c>
      <c r="E293" s="18" t="s">
        <v>241</v>
      </c>
      <c r="F293" s="18" t="s">
        <v>7</v>
      </c>
      <c r="G293" s="19">
        <v>0</v>
      </c>
      <c r="H293" s="19">
        <v>20539.75</v>
      </c>
      <c r="I293" s="19">
        <f>+I294</f>
        <v>20539.75</v>
      </c>
      <c r="J293" s="19">
        <f t="shared" si="6"/>
        <v>100</v>
      </c>
    </row>
    <row r="294" spans="1:10" ht="24" x14ac:dyDescent="0.2">
      <c r="A294" s="12">
        <v>284</v>
      </c>
      <c r="B294" s="17" t="s">
        <v>142</v>
      </c>
      <c r="C294" s="18" t="s">
        <v>201</v>
      </c>
      <c r="D294" s="18" t="s">
        <v>239</v>
      </c>
      <c r="E294" s="18" t="s">
        <v>241</v>
      </c>
      <c r="F294" s="18" t="s">
        <v>141</v>
      </c>
      <c r="G294" s="19">
        <v>0</v>
      </c>
      <c r="H294" s="19">
        <v>20539.75</v>
      </c>
      <c r="I294" s="19">
        <f>+I295</f>
        <v>20539.75</v>
      </c>
      <c r="J294" s="19">
        <f t="shared" si="6"/>
        <v>100</v>
      </c>
    </row>
    <row r="295" spans="1:10" x14ac:dyDescent="0.2">
      <c r="A295" s="12">
        <v>285</v>
      </c>
      <c r="B295" s="17" t="s">
        <v>210</v>
      </c>
      <c r="C295" s="18" t="s">
        <v>201</v>
      </c>
      <c r="D295" s="18" t="s">
        <v>239</v>
      </c>
      <c r="E295" s="18" t="s">
        <v>241</v>
      </c>
      <c r="F295" s="18" t="s">
        <v>209</v>
      </c>
      <c r="G295" s="19">
        <v>0</v>
      </c>
      <c r="H295" s="19">
        <v>20539.75</v>
      </c>
      <c r="I295" s="19">
        <v>20539.75</v>
      </c>
      <c r="J295" s="19">
        <f t="shared" si="6"/>
        <v>100</v>
      </c>
    </row>
    <row r="296" spans="1:10" ht="120" x14ac:dyDescent="0.2">
      <c r="A296" s="12">
        <v>286</v>
      </c>
      <c r="B296" s="21" t="s">
        <v>244</v>
      </c>
      <c r="C296" s="18" t="s">
        <v>201</v>
      </c>
      <c r="D296" s="18" t="s">
        <v>239</v>
      </c>
      <c r="E296" s="18" t="s">
        <v>243</v>
      </c>
      <c r="F296" s="18" t="s">
        <v>7</v>
      </c>
      <c r="G296" s="19">
        <v>0</v>
      </c>
      <c r="H296" s="19">
        <v>496150</v>
      </c>
      <c r="I296" s="19">
        <f>+I297</f>
        <v>496150</v>
      </c>
      <c r="J296" s="19">
        <f t="shared" si="6"/>
        <v>100</v>
      </c>
    </row>
    <row r="297" spans="1:10" ht="24" x14ac:dyDescent="0.2">
      <c r="A297" s="12">
        <v>287</v>
      </c>
      <c r="B297" s="17" t="s">
        <v>142</v>
      </c>
      <c r="C297" s="18" t="s">
        <v>201</v>
      </c>
      <c r="D297" s="18" t="s">
        <v>239</v>
      </c>
      <c r="E297" s="18" t="s">
        <v>243</v>
      </c>
      <c r="F297" s="18" t="s">
        <v>141</v>
      </c>
      <c r="G297" s="19">
        <v>0</v>
      </c>
      <c r="H297" s="19">
        <v>496150</v>
      </c>
      <c r="I297" s="19">
        <f>+I298</f>
        <v>496150</v>
      </c>
      <c r="J297" s="19">
        <f t="shared" si="6"/>
        <v>100</v>
      </c>
    </row>
    <row r="298" spans="1:10" x14ac:dyDescent="0.2">
      <c r="A298" s="12">
        <v>288</v>
      </c>
      <c r="B298" s="17" t="s">
        <v>210</v>
      </c>
      <c r="C298" s="18" t="s">
        <v>201</v>
      </c>
      <c r="D298" s="18" t="s">
        <v>239</v>
      </c>
      <c r="E298" s="18" t="s">
        <v>243</v>
      </c>
      <c r="F298" s="18" t="s">
        <v>209</v>
      </c>
      <c r="G298" s="19">
        <v>0</v>
      </c>
      <c r="H298" s="19">
        <v>496150</v>
      </c>
      <c r="I298" s="19">
        <v>496150</v>
      </c>
      <c r="J298" s="19">
        <f t="shared" si="6"/>
        <v>100</v>
      </c>
    </row>
    <row r="299" spans="1:10" ht="36" x14ac:dyDescent="0.2">
      <c r="A299" s="12">
        <v>289</v>
      </c>
      <c r="B299" s="17" t="s">
        <v>218</v>
      </c>
      <c r="C299" s="18" t="s">
        <v>201</v>
      </c>
      <c r="D299" s="18" t="s">
        <v>239</v>
      </c>
      <c r="E299" s="18" t="s">
        <v>217</v>
      </c>
      <c r="F299" s="18" t="s">
        <v>7</v>
      </c>
      <c r="G299" s="19">
        <v>11445736</v>
      </c>
      <c r="H299" s="19">
        <v>19474654</v>
      </c>
      <c r="I299" s="19">
        <f>+I300</f>
        <v>19469206.490000002</v>
      </c>
      <c r="J299" s="19">
        <f t="shared" si="6"/>
        <v>99.972027693020891</v>
      </c>
    </row>
    <row r="300" spans="1:10" ht="24" x14ac:dyDescent="0.2">
      <c r="A300" s="12">
        <v>290</v>
      </c>
      <c r="B300" s="17" t="s">
        <v>142</v>
      </c>
      <c r="C300" s="18" t="s">
        <v>201</v>
      </c>
      <c r="D300" s="18" t="s">
        <v>239</v>
      </c>
      <c r="E300" s="18" t="s">
        <v>217</v>
      </c>
      <c r="F300" s="18" t="s">
        <v>141</v>
      </c>
      <c r="G300" s="19">
        <v>11445736</v>
      </c>
      <c r="H300" s="19">
        <v>19474654</v>
      </c>
      <c r="I300" s="19">
        <f>+I301+I302</f>
        <v>19469206.490000002</v>
      </c>
      <c r="J300" s="19">
        <f t="shared" si="6"/>
        <v>99.972027693020891</v>
      </c>
    </row>
    <row r="301" spans="1:10" x14ac:dyDescent="0.2">
      <c r="A301" s="12">
        <v>291</v>
      </c>
      <c r="B301" s="17" t="s">
        <v>210</v>
      </c>
      <c r="C301" s="18" t="s">
        <v>201</v>
      </c>
      <c r="D301" s="18" t="s">
        <v>239</v>
      </c>
      <c r="E301" s="18" t="s">
        <v>217</v>
      </c>
      <c r="F301" s="18" t="s">
        <v>209</v>
      </c>
      <c r="G301" s="19">
        <v>11445736</v>
      </c>
      <c r="H301" s="19">
        <v>13362304</v>
      </c>
      <c r="I301" s="19">
        <v>13356856.49</v>
      </c>
      <c r="J301" s="19">
        <f t="shared" si="6"/>
        <v>99.959232255155996</v>
      </c>
    </row>
    <row r="302" spans="1:10" x14ac:dyDescent="0.2">
      <c r="A302" s="12">
        <v>292</v>
      </c>
      <c r="B302" s="17" t="s">
        <v>144</v>
      </c>
      <c r="C302" s="18" t="s">
        <v>201</v>
      </c>
      <c r="D302" s="18" t="s">
        <v>239</v>
      </c>
      <c r="E302" s="18" t="s">
        <v>217</v>
      </c>
      <c r="F302" s="18" t="s">
        <v>143</v>
      </c>
      <c r="G302" s="19">
        <v>0</v>
      </c>
      <c r="H302" s="19">
        <v>6112350</v>
      </c>
      <c r="I302" s="19">
        <v>6112350</v>
      </c>
      <c r="J302" s="19">
        <f t="shared" si="6"/>
        <v>100</v>
      </c>
    </row>
    <row r="303" spans="1:10" ht="108" x14ac:dyDescent="0.2">
      <c r="A303" s="12">
        <v>293</v>
      </c>
      <c r="B303" s="21" t="s">
        <v>246</v>
      </c>
      <c r="C303" s="18" t="s">
        <v>201</v>
      </c>
      <c r="D303" s="18" t="s">
        <v>239</v>
      </c>
      <c r="E303" s="18" t="s">
        <v>245</v>
      </c>
      <c r="F303" s="18" t="s">
        <v>7</v>
      </c>
      <c r="G303" s="19">
        <v>157786100</v>
      </c>
      <c r="H303" s="19">
        <v>159594000</v>
      </c>
      <c r="I303" s="19">
        <f>+I304</f>
        <v>159579496.18000001</v>
      </c>
      <c r="J303" s="19">
        <f t="shared" si="6"/>
        <v>99.990912051831529</v>
      </c>
    </row>
    <row r="304" spans="1:10" ht="24" x14ac:dyDescent="0.2">
      <c r="A304" s="12">
        <v>294</v>
      </c>
      <c r="B304" s="17" t="s">
        <v>142</v>
      </c>
      <c r="C304" s="18" t="s">
        <v>201</v>
      </c>
      <c r="D304" s="18" t="s">
        <v>239</v>
      </c>
      <c r="E304" s="18" t="s">
        <v>245</v>
      </c>
      <c r="F304" s="18" t="s">
        <v>141</v>
      </c>
      <c r="G304" s="19">
        <v>157786100</v>
      </c>
      <c r="H304" s="19">
        <v>159594000</v>
      </c>
      <c r="I304" s="19">
        <f>+I305+I306</f>
        <v>159579496.18000001</v>
      </c>
      <c r="J304" s="19">
        <f t="shared" si="6"/>
        <v>99.990912051831529</v>
      </c>
    </row>
    <row r="305" spans="1:10" x14ac:dyDescent="0.2">
      <c r="A305" s="12">
        <v>295</v>
      </c>
      <c r="B305" s="17" t="s">
        <v>210</v>
      </c>
      <c r="C305" s="18" t="s">
        <v>201</v>
      </c>
      <c r="D305" s="18" t="s">
        <v>239</v>
      </c>
      <c r="E305" s="18" t="s">
        <v>245</v>
      </c>
      <c r="F305" s="18" t="s">
        <v>209</v>
      </c>
      <c r="G305" s="19">
        <v>87757033</v>
      </c>
      <c r="H305" s="19">
        <v>88687059.810000002</v>
      </c>
      <c r="I305" s="19">
        <v>88675494.010000005</v>
      </c>
      <c r="J305" s="19">
        <f t="shared" si="6"/>
        <v>99.986958864094959</v>
      </c>
    </row>
    <row r="306" spans="1:10" x14ac:dyDescent="0.2">
      <c r="A306" s="12">
        <v>296</v>
      </c>
      <c r="B306" s="17" t="s">
        <v>144</v>
      </c>
      <c r="C306" s="18" t="s">
        <v>201</v>
      </c>
      <c r="D306" s="18" t="s">
        <v>239</v>
      </c>
      <c r="E306" s="18" t="s">
        <v>245</v>
      </c>
      <c r="F306" s="18" t="s">
        <v>143</v>
      </c>
      <c r="G306" s="19">
        <v>70029067</v>
      </c>
      <c r="H306" s="19">
        <v>70906940.189999998</v>
      </c>
      <c r="I306" s="19">
        <v>70904002.170000002</v>
      </c>
      <c r="J306" s="19">
        <f t="shared" si="6"/>
        <v>99.995856512786858</v>
      </c>
    </row>
    <row r="307" spans="1:10" ht="60" x14ac:dyDescent="0.2">
      <c r="A307" s="12">
        <v>297</v>
      </c>
      <c r="B307" s="21" t="s">
        <v>248</v>
      </c>
      <c r="C307" s="18" t="s">
        <v>201</v>
      </c>
      <c r="D307" s="18" t="s">
        <v>239</v>
      </c>
      <c r="E307" s="18" t="s">
        <v>247</v>
      </c>
      <c r="F307" s="18" t="s">
        <v>7</v>
      </c>
      <c r="G307" s="19">
        <v>8447800</v>
      </c>
      <c r="H307" s="19">
        <v>4164400</v>
      </c>
      <c r="I307" s="19">
        <f>+I308</f>
        <v>2569270.34</v>
      </c>
      <c r="J307" s="19">
        <f t="shared" si="6"/>
        <v>61.696050811641534</v>
      </c>
    </row>
    <row r="308" spans="1:10" ht="24" x14ac:dyDescent="0.2">
      <c r="A308" s="12">
        <v>298</v>
      </c>
      <c r="B308" s="17" t="s">
        <v>142</v>
      </c>
      <c r="C308" s="18" t="s">
        <v>201</v>
      </c>
      <c r="D308" s="18" t="s">
        <v>239</v>
      </c>
      <c r="E308" s="18" t="s">
        <v>247</v>
      </c>
      <c r="F308" s="18" t="s">
        <v>141</v>
      </c>
      <c r="G308" s="19">
        <v>8447800</v>
      </c>
      <c r="H308" s="19">
        <v>4164400</v>
      </c>
      <c r="I308" s="19">
        <f>+I309+I310</f>
        <v>2569270.34</v>
      </c>
      <c r="J308" s="19">
        <f t="shared" si="6"/>
        <v>61.696050811641534</v>
      </c>
    </row>
    <row r="309" spans="1:10" x14ac:dyDescent="0.2">
      <c r="A309" s="12">
        <v>299</v>
      </c>
      <c r="B309" s="17" t="s">
        <v>210</v>
      </c>
      <c r="C309" s="18" t="s">
        <v>201</v>
      </c>
      <c r="D309" s="18" t="s">
        <v>239</v>
      </c>
      <c r="E309" s="18" t="s">
        <v>247</v>
      </c>
      <c r="F309" s="18" t="s">
        <v>209</v>
      </c>
      <c r="G309" s="19">
        <v>5338145</v>
      </c>
      <c r="H309" s="19">
        <v>2624609</v>
      </c>
      <c r="I309" s="19">
        <v>1653609</v>
      </c>
      <c r="J309" s="19">
        <f t="shared" si="6"/>
        <v>63.004013169199681</v>
      </c>
    </row>
    <row r="310" spans="1:10" x14ac:dyDescent="0.2">
      <c r="A310" s="12">
        <v>300</v>
      </c>
      <c r="B310" s="17" t="s">
        <v>144</v>
      </c>
      <c r="C310" s="18" t="s">
        <v>201</v>
      </c>
      <c r="D310" s="18" t="s">
        <v>239</v>
      </c>
      <c r="E310" s="18" t="s">
        <v>247</v>
      </c>
      <c r="F310" s="18" t="s">
        <v>143</v>
      </c>
      <c r="G310" s="19">
        <v>3109655</v>
      </c>
      <c r="H310" s="19">
        <v>1539791</v>
      </c>
      <c r="I310" s="19">
        <v>915661.34</v>
      </c>
      <c r="J310" s="19">
        <f t="shared" si="6"/>
        <v>59.466599038440926</v>
      </c>
    </row>
    <row r="311" spans="1:10" ht="60" x14ac:dyDescent="0.2">
      <c r="A311" s="12">
        <v>301</v>
      </c>
      <c r="B311" s="21" t="s">
        <v>230</v>
      </c>
      <c r="C311" s="18" t="s">
        <v>201</v>
      </c>
      <c r="D311" s="18" t="s">
        <v>239</v>
      </c>
      <c r="E311" s="18" t="s">
        <v>229</v>
      </c>
      <c r="F311" s="18" t="s">
        <v>7</v>
      </c>
      <c r="G311" s="19">
        <v>99</v>
      </c>
      <c r="H311" s="19">
        <v>99</v>
      </c>
      <c r="I311" s="19">
        <f>+I312</f>
        <v>0</v>
      </c>
      <c r="J311" s="19">
        <f t="shared" si="6"/>
        <v>0</v>
      </c>
    </row>
    <row r="312" spans="1:10" ht="24" x14ac:dyDescent="0.2">
      <c r="A312" s="12">
        <v>302</v>
      </c>
      <c r="B312" s="17" t="s">
        <v>142</v>
      </c>
      <c r="C312" s="18" t="s">
        <v>201</v>
      </c>
      <c r="D312" s="18" t="s">
        <v>239</v>
      </c>
      <c r="E312" s="18" t="s">
        <v>229</v>
      </c>
      <c r="F312" s="18" t="s">
        <v>141</v>
      </c>
      <c r="G312" s="19">
        <v>99</v>
      </c>
      <c r="H312" s="19">
        <v>99</v>
      </c>
      <c r="I312" s="19">
        <f>+I313+I314</f>
        <v>0</v>
      </c>
      <c r="J312" s="19">
        <f t="shared" si="6"/>
        <v>0</v>
      </c>
    </row>
    <row r="313" spans="1:10" x14ac:dyDescent="0.2">
      <c r="A313" s="12">
        <v>303</v>
      </c>
      <c r="B313" s="17" t="s">
        <v>210</v>
      </c>
      <c r="C313" s="18" t="s">
        <v>201</v>
      </c>
      <c r="D313" s="18" t="s">
        <v>239</v>
      </c>
      <c r="E313" s="18" t="s">
        <v>229</v>
      </c>
      <c r="F313" s="18" t="s">
        <v>209</v>
      </c>
      <c r="G313" s="19">
        <v>77</v>
      </c>
      <c r="H313" s="19">
        <v>77</v>
      </c>
      <c r="I313" s="19">
        <v>0</v>
      </c>
      <c r="J313" s="19">
        <f t="shared" si="6"/>
        <v>0</v>
      </c>
    </row>
    <row r="314" spans="1:10" x14ac:dyDescent="0.2">
      <c r="A314" s="12">
        <v>304</v>
      </c>
      <c r="B314" s="17" t="s">
        <v>144</v>
      </c>
      <c r="C314" s="18" t="s">
        <v>201</v>
      </c>
      <c r="D314" s="18" t="s">
        <v>239</v>
      </c>
      <c r="E314" s="18" t="s">
        <v>229</v>
      </c>
      <c r="F314" s="18" t="s">
        <v>143</v>
      </c>
      <c r="G314" s="19">
        <v>22</v>
      </c>
      <c r="H314" s="19">
        <v>22</v>
      </c>
      <c r="I314" s="19">
        <v>0</v>
      </c>
      <c r="J314" s="19">
        <f t="shared" si="6"/>
        <v>0</v>
      </c>
    </row>
    <row r="315" spans="1:10" ht="24" x14ac:dyDescent="0.2">
      <c r="A315" s="12">
        <v>305</v>
      </c>
      <c r="B315" s="17" t="s">
        <v>232</v>
      </c>
      <c r="C315" s="18" t="s">
        <v>201</v>
      </c>
      <c r="D315" s="18" t="s">
        <v>239</v>
      </c>
      <c r="E315" s="18" t="s">
        <v>231</v>
      </c>
      <c r="F315" s="18" t="s">
        <v>7</v>
      </c>
      <c r="G315" s="19">
        <v>177193</v>
      </c>
      <c r="H315" s="19">
        <v>166277</v>
      </c>
      <c r="I315" s="19">
        <f>+I316</f>
        <v>166277</v>
      </c>
      <c r="J315" s="19">
        <f t="shared" si="6"/>
        <v>100</v>
      </c>
    </row>
    <row r="316" spans="1:10" ht="24" x14ac:dyDescent="0.2">
      <c r="A316" s="12">
        <v>306</v>
      </c>
      <c r="B316" s="17" t="s">
        <v>142</v>
      </c>
      <c r="C316" s="18" t="s">
        <v>201</v>
      </c>
      <c r="D316" s="18" t="s">
        <v>239</v>
      </c>
      <c r="E316" s="18" t="s">
        <v>231</v>
      </c>
      <c r="F316" s="18" t="s">
        <v>141</v>
      </c>
      <c r="G316" s="19">
        <v>177193</v>
      </c>
      <c r="H316" s="19">
        <v>166277</v>
      </c>
      <c r="I316" s="19">
        <f>+I317+I318</f>
        <v>166277</v>
      </c>
      <c r="J316" s="19">
        <f t="shared" si="6"/>
        <v>100</v>
      </c>
    </row>
    <row r="317" spans="1:10" x14ac:dyDescent="0.2">
      <c r="A317" s="12">
        <v>307</v>
      </c>
      <c r="B317" s="17" t="s">
        <v>210</v>
      </c>
      <c r="C317" s="18" t="s">
        <v>201</v>
      </c>
      <c r="D317" s="18" t="s">
        <v>239</v>
      </c>
      <c r="E317" s="18" t="s">
        <v>231</v>
      </c>
      <c r="F317" s="18" t="s">
        <v>209</v>
      </c>
      <c r="G317" s="19">
        <v>117544</v>
      </c>
      <c r="H317" s="19">
        <v>106628</v>
      </c>
      <c r="I317" s="19">
        <v>106628</v>
      </c>
      <c r="J317" s="19">
        <f t="shared" si="6"/>
        <v>100</v>
      </c>
    </row>
    <row r="318" spans="1:10" x14ac:dyDescent="0.2">
      <c r="A318" s="12">
        <v>308</v>
      </c>
      <c r="B318" s="17" t="s">
        <v>144</v>
      </c>
      <c r="C318" s="18" t="s">
        <v>201</v>
      </c>
      <c r="D318" s="18" t="s">
        <v>239</v>
      </c>
      <c r="E318" s="18" t="s">
        <v>231</v>
      </c>
      <c r="F318" s="18" t="s">
        <v>143</v>
      </c>
      <c r="G318" s="19">
        <v>59649</v>
      </c>
      <c r="H318" s="19">
        <v>59649</v>
      </c>
      <c r="I318" s="19">
        <v>59649</v>
      </c>
      <c r="J318" s="19">
        <f t="shared" si="6"/>
        <v>100</v>
      </c>
    </row>
    <row r="319" spans="1:10" ht="36" x14ac:dyDescent="0.2">
      <c r="A319" s="12">
        <v>309</v>
      </c>
      <c r="B319" s="17" t="s">
        <v>250</v>
      </c>
      <c r="C319" s="18" t="s">
        <v>201</v>
      </c>
      <c r="D319" s="18" t="s">
        <v>239</v>
      </c>
      <c r="E319" s="18" t="s">
        <v>249</v>
      </c>
      <c r="F319" s="18" t="s">
        <v>7</v>
      </c>
      <c r="G319" s="19">
        <v>40500499</v>
      </c>
      <c r="H319" s="19">
        <v>42759187.420000002</v>
      </c>
      <c r="I319" s="19">
        <f>+I320</f>
        <v>42553611.68</v>
      </c>
      <c r="J319" s="19">
        <f t="shared" si="6"/>
        <v>99.519224399704456</v>
      </c>
    </row>
    <row r="320" spans="1:10" ht="24" x14ac:dyDescent="0.2">
      <c r="A320" s="12">
        <v>310</v>
      </c>
      <c r="B320" s="17" t="s">
        <v>142</v>
      </c>
      <c r="C320" s="18" t="s">
        <v>201</v>
      </c>
      <c r="D320" s="18" t="s">
        <v>239</v>
      </c>
      <c r="E320" s="18" t="s">
        <v>249</v>
      </c>
      <c r="F320" s="18" t="s">
        <v>141</v>
      </c>
      <c r="G320" s="19">
        <v>40500499</v>
      </c>
      <c r="H320" s="19">
        <v>42759187.420000002</v>
      </c>
      <c r="I320" s="19">
        <f>+I321+I322</f>
        <v>42553611.68</v>
      </c>
      <c r="J320" s="19">
        <f t="shared" si="6"/>
        <v>99.519224399704456</v>
      </c>
    </row>
    <row r="321" spans="1:10" x14ac:dyDescent="0.2">
      <c r="A321" s="12">
        <v>311</v>
      </c>
      <c r="B321" s="17" t="s">
        <v>210</v>
      </c>
      <c r="C321" s="18" t="s">
        <v>201</v>
      </c>
      <c r="D321" s="18" t="s">
        <v>239</v>
      </c>
      <c r="E321" s="18" t="s">
        <v>249</v>
      </c>
      <c r="F321" s="18" t="s">
        <v>209</v>
      </c>
      <c r="G321" s="19">
        <v>19370019</v>
      </c>
      <c r="H321" s="19">
        <v>25978938.440000001</v>
      </c>
      <c r="I321" s="19">
        <v>25872801.539999999</v>
      </c>
      <c r="J321" s="19">
        <f t="shared" si="6"/>
        <v>99.591450203998406</v>
      </c>
    </row>
    <row r="322" spans="1:10" x14ac:dyDescent="0.2">
      <c r="A322" s="12">
        <v>312</v>
      </c>
      <c r="B322" s="17" t="s">
        <v>144</v>
      </c>
      <c r="C322" s="18" t="s">
        <v>201</v>
      </c>
      <c r="D322" s="18" t="s">
        <v>239</v>
      </c>
      <c r="E322" s="18" t="s">
        <v>249</v>
      </c>
      <c r="F322" s="18" t="s">
        <v>143</v>
      </c>
      <c r="G322" s="19">
        <v>21130480</v>
      </c>
      <c r="H322" s="19">
        <v>16780248.98</v>
      </c>
      <c r="I322" s="19">
        <v>16680810.140000001</v>
      </c>
      <c r="J322" s="19">
        <f t="shared" si="6"/>
        <v>99.407405455553615</v>
      </c>
    </row>
    <row r="323" spans="1:10" ht="36" x14ac:dyDescent="0.2">
      <c r="A323" s="12">
        <v>313</v>
      </c>
      <c r="B323" s="17" t="s">
        <v>252</v>
      </c>
      <c r="C323" s="18" t="s">
        <v>201</v>
      </c>
      <c r="D323" s="18" t="s">
        <v>239</v>
      </c>
      <c r="E323" s="18" t="s">
        <v>251</v>
      </c>
      <c r="F323" s="18" t="s">
        <v>7</v>
      </c>
      <c r="G323" s="19">
        <v>14562215</v>
      </c>
      <c r="H323" s="19">
        <v>10550528.99</v>
      </c>
      <c r="I323" s="19">
        <f>+I324</f>
        <v>10536677.359999999</v>
      </c>
      <c r="J323" s="19">
        <f t="shared" si="6"/>
        <v>99.868711511876512</v>
      </c>
    </row>
    <row r="324" spans="1:10" ht="24" x14ac:dyDescent="0.2">
      <c r="A324" s="12">
        <v>314</v>
      </c>
      <c r="B324" s="17" t="s">
        <v>142</v>
      </c>
      <c r="C324" s="18" t="s">
        <v>201</v>
      </c>
      <c r="D324" s="18" t="s">
        <v>239</v>
      </c>
      <c r="E324" s="18" t="s">
        <v>251</v>
      </c>
      <c r="F324" s="18" t="s">
        <v>141</v>
      </c>
      <c r="G324" s="19">
        <v>14562215</v>
      </c>
      <c r="H324" s="19">
        <v>10550528.99</v>
      </c>
      <c r="I324" s="19">
        <f>+I325</f>
        <v>10536677.359999999</v>
      </c>
      <c r="J324" s="19">
        <f t="shared" si="6"/>
        <v>99.868711511876512</v>
      </c>
    </row>
    <row r="325" spans="1:10" x14ac:dyDescent="0.2">
      <c r="A325" s="12">
        <v>315</v>
      </c>
      <c r="B325" s="17" t="s">
        <v>210</v>
      </c>
      <c r="C325" s="18" t="s">
        <v>201</v>
      </c>
      <c r="D325" s="18" t="s">
        <v>239</v>
      </c>
      <c r="E325" s="18" t="s">
        <v>251</v>
      </c>
      <c r="F325" s="18" t="s">
        <v>209</v>
      </c>
      <c r="G325" s="19">
        <v>14562215</v>
      </c>
      <c r="H325" s="19">
        <v>10550528.99</v>
      </c>
      <c r="I325" s="19">
        <v>10536677.359999999</v>
      </c>
      <c r="J325" s="19">
        <f t="shared" si="6"/>
        <v>99.868711511876512</v>
      </c>
    </row>
    <row r="326" spans="1:10" ht="36" x14ac:dyDescent="0.2">
      <c r="A326" s="12">
        <v>316</v>
      </c>
      <c r="B326" s="17" t="s">
        <v>254</v>
      </c>
      <c r="C326" s="18" t="s">
        <v>201</v>
      </c>
      <c r="D326" s="18" t="s">
        <v>239</v>
      </c>
      <c r="E326" s="18" t="s">
        <v>253</v>
      </c>
      <c r="F326" s="18" t="s">
        <v>7</v>
      </c>
      <c r="G326" s="19">
        <v>4000000</v>
      </c>
      <c r="H326" s="19">
        <v>3954968.82</v>
      </c>
      <c r="I326" s="19">
        <f>+I327</f>
        <v>3714268.8200000003</v>
      </c>
      <c r="J326" s="19">
        <f t="shared" si="6"/>
        <v>93.913984889519327</v>
      </c>
    </row>
    <row r="327" spans="1:10" ht="24" x14ac:dyDescent="0.2">
      <c r="A327" s="12">
        <v>317</v>
      </c>
      <c r="B327" s="17" t="s">
        <v>142</v>
      </c>
      <c r="C327" s="18" t="s">
        <v>201</v>
      </c>
      <c r="D327" s="18" t="s">
        <v>239</v>
      </c>
      <c r="E327" s="18" t="s">
        <v>253</v>
      </c>
      <c r="F327" s="18" t="s">
        <v>141</v>
      </c>
      <c r="G327" s="19">
        <v>4000000</v>
      </c>
      <c r="H327" s="19">
        <v>3954968.82</v>
      </c>
      <c r="I327" s="19">
        <f>+I328+I329</f>
        <v>3714268.8200000003</v>
      </c>
      <c r="J327" s="19">
        <f t="shared" si="6"/>
        <v>93.913984889519327</v>
      </c>
    </row>
    <row r="328" spans="1:10" x14ac:dyDescent="0.2">
      <c r="A328" s="12">
        <v>318</v>
      </c>
      <c r="B328" s="17" t="s">
        <v>210</v>
      </c>
      <c r="C328" s="18" t="s">
        <v>201</v>
      </c>
      <c r="D328" s="18" t="s">
        <v>239</v>
      </c>
      <c r="E328" s="18" t="s">
        <v>253</v>
      </c>
      <c r="F328" s="18" t="s">
        <v>209</v>
      </c>
      <c r="G328" s="19">
        <v>2712334</v>
      </c>
      <c r="H328" s="19">
        <v>2666561.33</v>
      </c>
      <c r="I328" s="19">
        <v>2425861.33</v>
      </c>
      <c r="J328" s="19">
        <f t="shared" si="6"/>
        <v>90.973393437757537</v>
      </c>
    </row>
    <row r="329" spans="1:10" x14ac:dyDescent="0.2">
      <c r="A329" s="12">
        <v>319</v>
      </c>
      <c r="B329" s="17" t="s">
        <v>144</v>
      </c>
      <c r="C329" s="18" t="s">
        <v>201</v>
      </c>
      <c r="D329" s="18" t="s">
        <v>239</v>
      </c>
      <c r="E329" s="18" t="s">
        <v>253</v>
      </c>
      <c r="F329" s="18" t="s">
        <v>143</v>
      </c>
      <c r="G329" s="19">
        <v>1287666</v>
      </c>
      <c r="H329" s="19">
        <v>1288407.49</v>
      </c>
      <c r="I329" s="19">
        <v>1288407.49</v>
      </c>
      <c r="J329" s="19">
        <f t="shared" si="6"/>
        <v>100</v>
      </c>
    </row>
    <row r="330" spans="1:10" ht="48" x14ac:dyDescent="0.2">
      <c r="A330" s="12">
        <v>320</v>
      </c>
      <c r="B330" s="21" t="s">
        <v>256</v>
      </c>
      <c r="C330" s="18" t="s">
        <v>201</v>
      </c>
      <c r="D330" s="18" t="s">
        <v>239</v>
      </c>
      <c r="E330" s="18" t="s">
        <v>255</v>
      </c>
      <c r="F330" s="18" t="s">
        <v>7</v>
      </c>
      <c r="G330" s="19">
        <v>0</v>
      </c>
      <c r="H330" s="19">
        <v>1027664</v>
      </c>
      <c r="I330" s="19">
        <f>+I331</f>
        <v>1027663.97</v>
      </c>
      <c r="J330" s="19">
        <f t="shared" si="6"/>
        <v>99.999997080757907</v>
      </c>
    </row>
    <row r="331" spans="1:10" ht="24" x14ac:dyDescent="0.2">
      <c r="A331" s="12">
        <v>321</v>
      </c>
      <c r="B331" s="17" t="s">
        <v>142</v>
      </c>
      <c r="C331" s="18" t="s">
        <v>201</v>
      </c>
      <c r="D331" s="18" t="s">
        <v>239</v>
      </c>
      <c r="E331" s="18" t="s">
        <v>255</v>
      </c>
      <c r="F331" s="18" t="s">
        <v>141</v>
      </c>
      <c r="G331" s="19">
        <v>0</v>
      </c>
      <c r="H331" s="19">
        <v>1027664</v>
      </c>
      <c r="I331" s="19">
        <f>+I332</f>
        <v>1027663.97</v>
      </c>
      <c r="J331" s="19">
        <f t="shared" si="6"/>
        <v>99.999997080757907</v>
      </c>
    </row>
    <row r="332" spans="1:10" x14ac:dyDescent="0.2">
      <c r="A332" s="12">
        <v>322</v>
      </c>
      <c r="B332" s="17" t="s">
        <v>210</v>
      </c>
      <c r="C332" s="18" t="s">
        <v>201</v>
      </c>
      <c r="D332" s="18" t="s">
        <v>239</v>
      </c>
      <c r="E332" s="18" t="s">
        <v>255</v>
      </c>
      <c r="F332" s="18" t="s">
        <v>209</v>
      </c>
      <c r="G332" s="19">
        <v>0</v>
      </c>
      <c r="H332" s="19">
        <v>1027664</v>
      </c>
      <c r="I332" s="19">
        <v>1027663.97</v>
      </c>
      <c r="J332" s="19">
        <f t="shared" ref="J332:J395" si="7">+I332/H332*100</f>
        <v>99.999997080757907</v>
      </c>
    </row>
    <row r="333" spans="1:10" ht="36" x14ac:dyDescent="0.2">
      <c r="A333" s="12">
        <v>323</v>
      </c>
      <c r="B333" s="17" t="s">
        <v>258</v>
      </c>
      <c r="C333" s="18" t="s">
        <v>201</v>
      </c>
      <c r="D333" s="18" t="s">
        <v>239</v>
      </c>
      <c r="E333" s="18" t="s">
        <v>257</v>
      </c>
      <c r="F333" s="18" t="s">
        <v>7</v>
      </c>
      <c r="G333" s="19">
        <v>0</v>
      </c>
      <c r="H333" s="19">
        <v>52100</v>
      </c>
      <c r="I333" s="19">
        <f>+I334</f>
        <v>52100</v>
      </c>
      <c r="J333" s="19">
        <f t="shared" si="7"/>
        <v>100</v>
      </c>
    </row>
    <row r="334" spans="1:10" ht="24" x14ac:dyDescent="0.2">
      <c r="A334" s="12">
        <v>324</v>
      </c>
      <c r="B334" s="17" t="s">
        <v>142</v>
      </c>
      <c r="C334" s="18" t="s">
        <v>201</v>
      </c>
      <c r="D334" s="18" t="s">
        <v>239</v>
      </c>
      <c r="E334" s="18" t="s">
        <v>257</v>
      </c>
      <c r="F334" s="18" t="s">
        <v>141</v>
      </c>
      <c r="G334" s="19">
        <v>0</v>
      </c>
      <c r="H334" s="19">
        <v>52100</v>
      </c>
      <c r="I334" s="19">
        <f>+I335</f>
        <v>52100</v>
      </c>
      <c r="J334" s="19">
        <f t="shared" si="7"/>
        <v>100</v>
      </c>
    </row>
    <row r="335" spans="1:10" x14ac:dyDescent="0.2">
      <c r="A335" s="12">
        <v>325</v>
      </c>
      <c r="B335" s="17" t="s">
        <v>210</v>
      </c>
      <c r="C335" s="18" t="s">
        <v>201</v>
      </c>
      <c r="D335" s="18" t="s">
        <v>239</v>
      </c>
      <c r="E335" s="18" t="s">
        <v>257</v>
      </c>
      <c r="F335" s="18" t="s">
        <v>209</v>
      </c>
      <c r="G335" s="19">
        <v>0</v>
      </c>
      <c r="H335" s="19">
        <v>52100</v>
      </c>
      <c r="I335" s="19">
        <v>52100</v>
      </c>
      <c r="J335" s="19">
        <f t="shared" si="7"/>
        <v>100</v>
      </c>
    </row>
    <row r="336" spans="1:10" ht="36" x14ac:dyDescent="0.2">
      <c r="A336" s="12">
        <v>326</v>
      </c>
      <c r="B336" s="17" t="s">
        <v>260</v>
      </c>
      <c r="C336" s="18" t="s">
        <v>201</v>
      </c>
      <c r="D336" s="18" t="s">
        <v>239</v>
      </c>
      <c r="E336" s="18" t="s">
        <v>259</v>
      </c>
      <c r="F336" s="18" t="s">
        <v>7</v>
      </c>
      <c r="G336" s="19">
        <v>0</v>
      </c>
      <c r="H336" s="19">
        <v>461491</v>
      </c>
      <c r="I336" s="19">
        <f>+I337</f>
        <v>459285</v>
      </c>
      <c r="J336" s="19">
        <f t="shared" si="7"/>
        <v>99.5219841773729</v>
      </c>
    </row>
    <row r="337" spans="1:10" ht="24" x14ac:dyDescent="0.2">
      <c r="A337" s="12">
        <v>327</v>
      </c>
      <c r="B337" s="17" t="s">
        <v>142</v>
      </c>
      <c r="C337" s="18" t="s">
        <v>201</v>
      </c>
      <c r="D337" s="18" t="s">
        <v>239</v>
      </c>
      <c r="E337" s="18" t="s">
        <v>259</v>
      </c>
      <c r="F337" s="18" t="s">
        <v>141</v>
      </c>
      <c r="G337" s="19">
        <v>0</v>
      </c>
      <c r="H337" s="19">
        <v>461491</v>
      </c>
      <c r="I337" s="19">
        <f>+I338+I339</f>
        <v>459285</v>
      </c>
      <c r="J337" s="19">
        <f t="shared" si="7"/>
        <v>99.5219841773729</v>
      </c>
    </row>
    <row r="338" spans="1:10" x14ac:dyDescent="0.2">
      <c r="A338" s="12">
        <v>328</v>
      </c>
      <c r="B338" s="17" t="s">
        <v>210</v>
      </c>
      <c r="C338" s="18" t="s">
        <v>201</v>
      </c>
      <c r="D338" s="18" t="s">
        <v>239</v>
      </c>
      <c r="E338" s="18" t="s">
        <v>259</v>
      </c>
      <c r="F338" s="18" t="s">
        <v>209</v>
      </c>
      <c r="G338" s="19">
        <v>0</v>
      </c>
      <c r="H338" s="19">
        <v>313005</v>
      </c>
      <c r="I338" s="19">
        <v>313005</v>
      </c>
      <c r="J338" s="19">
        <f t="shared" si="7"/>
        <v>100</v>
      </c>
    </row>
    <row r="339" spans="1:10" x14ac:dyDescent="0.2">
      <c r="A339" s="12">
        <v>329</v>
      </c>
      <c r="B339" s="17" t="s">
        <v>144</v>
      </c>
      <c r="C339" s="18" t="s">
        <v>201</v>
      </c>
      <c r="D339" s="18" t="s">
        <v>239</v>
      </c>
      <c r="E339" s="18" t="s">
        <v>259</v>
      </c>
      <c r="F339" s="18" t="s">
        <v>143</v>
      </c>
      <c r="G339" s="19">
        <v>0</v>
      </c>
      <c r="H339" s="19">
        <v>148486</v>
      </c>
      <c r="I339" s="19">
        <v>146280</v>
      </c>
      <c r="J339" s="19">
        <f t="shared" si="7"/>
        <v>98.514338052072247</v>
      </c>
    </row>
    <row r="340" spans="1:10" ht="48" x14ac:dyDescent="0.2">
      <c r="A340" s="12">
        <v>330</v>
      </c>
      <c r="B340" s="17" t="s">
        <v>262</v>
      </c>
      <c r="C340" s="18" t="s">
        <v>201</v>
      </c>
      <c r="D340" s="18" t="s">
        <v>239</v>
      </c>
      <c r="E340" s="18" t="s">
        <v>261</v>
      </c>
      <c r="F340" s="18" t="s">
        <v>7</v>
      </c>
      <c r="G340" s="19">
        <v>0</v>
      </c>
      <c r="H340" s="19">
        <v>220665</v>
      </c>
      <c r="I340" s="19">
        <f>+I341</f>
        <v>220665</v>
      </c>
      <c r="J340" s="19">
        <f t="shared" si="7"/>
        <v>100</v>
      </c>
    </row>
    <row r="341" spans="1:10" ht="24" x14ac:dyDescent="0.2">
      <c r="A341" s="12">
        <v>331</v>
      </c>
      <c r="B341" s="17" t="s">
        <v>142</v>
      </c>
      <c r="C341" s="18" t="s">
        <v>201</v>
      </c>
      <c r="D341" s="18" t="s">
        <v>239</v>
      </c>
      <c r="E341" s="18" t="s">
        <v>261</v>
      </c>
      <c r="F341" s="18" t="s">
        <v>141</v>
      </c>
      <c r="G341" s="19">
        <v>0</v>
      </c>
      <c r="H341" s="19">
        <v>220665</v>
      </c>
      <c r="I341" s="19">
        <f>+I342</f>
        <v>220665</v>
      </c>
      <c r="J341" s="19">
        <f t="shared" si="7"/>
        <v>100</v>
      </c>
    </row>
    <row r="342" spans="1:10" x14ac:dyDescent="0.2">
      <c r="A342" s="12">
        <v>332</v>
      </c>
      <c r="B342" s="17" t="s">
        <v>210</v>
      </c>
      <c r="C342" s="18" t="s">
        <v>201</v>
      </c>
      <c r="D342" s="18" t="s">
        <v>239</v>
      </c>
      <c r="E342" s="18" t="s">
        <v>261</v>
      </c>
      <c r="F342" s="18" t="s">
        <v>209</v>
      </c>
      <c r="G342" s="19">
        <v>0</v>
      </c>
      <c r="H342" s="19">
        <v>220665</v>
      </c>
      <c r="I342" s="19">
        <v>220665</v>
      </c>
      <c r="J342" s="19">
        <f t="shared" si="7"/>
        <v>100</v>
      </c>
    </row>
    <row r="343" spans="1:10" x14ac:dyDescent="0.2">
      <c r="A343" s="12">
        <v>333</v>
      </c>
      <c r="B343" s="17" t="s">
        <v>264</v>
      </c>
      <c r="C343" s="18" t="s">
        <v>201</v>
      </c>
      <c r="D343" s="18" t="s">
        <v>239</v>
      </c>
      <c r="E343" s="18" t="s">
        <v>263</v>
      </c>
      <c r="F343" s="18" t="s">
        <v>7</v>
      </c>
      <c r="G343" s="19">
        <v>4000</v>
      </c>
      <c r="H343" s="19">
        <v>4000</v>
      </c>
      <c r="I343" s="19">
        <f>+I344</f>
        <v>4000</v>
      </c>
      <c r="J343" s="19">
        <f t="shared" si="7"/>
        <v>100</v>
      </c>
    </row>
    <row r="344" spans="1:10" ht="36" x14ac:dyDescent="0.2">
      <c r="A344" s="12">
        <v>334</v>
      </c>
      <c r="B344" s="17" t="s">
        <v>266</v>
      </c>
      <c r="C344" s="18" t="s">
        <v>201</v>
      </c>
      <c r="D344" s="18" t="s">
        <v>239</v>
      </c>
      <c r="E344" s="18" t="s">
        <v>265</v>
      </c>
      <c r="F344" s="18" t="s">
        <v>7</v>
      </c>
      <c r="G344" s="19">
        <v>4000</v>
      </c>
      <c r="H344" s="19">
        <v>4000</v>
      </c>
      <c r="I344" s="19">
        <f>+I345</f>
        <v>4000</v>
      </c>
      <c r="J344" s="19">
        <f t="shared" si="7"/>
        <v>100</v>
      </c>
    </row>
    <row r="345" spans="1:10" ht="24" x14ac:dyDescent="0.2">
      <c r="A345" s="12">
        <v>335</v>
      </c>
      <c r="B345" s="17" t="s">
        <v>142</v>
      </c>
      <c r="C345" s="18" t="s">
        <v>201</v>
      </c>
      <c r="D345" s="18" t="s">
        <v>239</v>
      </c>
      <c r="E345" s="18" t="s">
        <v>265</v>
      </c>
      <c r="F345" s="18" t="s">
        <v>141</v>
      </c>
      <c r="G345" s="19">
        <v>4000</v>
      </c>
      <c r="H345" s="19">
        <v>4000</v>
      </c>
      <c r="I345" s="19">
        <f>+I346</f>
        <v>4000</v>
      </c>
      <c r="J345" s="19">
        <f t="shared" si="7"/>
        <v>100</v>
      </c>
    </row>
    <row r="346" spans="1:10" x14ac:dyDescent="0.2">
      <c r="A346" s="12">
        <v>336</v>
      </c>
      <c r="B346" s="17" t="s">
        <v>210</v>
      </c>
      <c r="C346" s="18" t="s">
        <v>201</v>
      </c>
      <c r="D346" s="18" t="s">
        <v>239</v>
      </c>
      <c r="E346" s="18" t="s">
        <v>265</v>
      </c>
      <c r="F346" s="18" t="s">
        <v>209</v>
      </c>
      <c r="G346" s="19">
        <v>4000</v>
      </c>
      <c r="H346" s="19">
        <v>4000</v>
      </c>
      <c r="I346" s="19">
        <v>4000</v>
      </c>
      <c r="J346" s="19">
        <f t="shared" si="7"/>
        <v>100</v>
      </c>
    </row>
    <row r="347" spans="1:10" ht="48" x14ac:dyDescent="0.2">
      <c r="A347" s="12">
        <v>337</v>
      </c>
      <c r="B347" s="17" t="s">
        <v>136</v>
      </c>
      <c r="C347" s="18" t="s">
        <v>201</v>
      </c>
      <c r="D347" s="18" t="s">
        <v>239</v>
      </c>
      <c r="E347" s="18" t="s">
        <v>135</v>
      </c>
      <c r="F347" s="18" t="s">
        <v>7</v>
      </c>
      <c r="G347" s="19">
        <v>0</v>
      </c>
      <c r="H347" s="19">
        <v>506384.32</v>
      </c>
      <c r="I347" s="19">
        <f>+I348</f>
        <v>506384.32</v>
      </c>
      <c r="J347" s="19">
        <f t="shared" si="7"/>
        <v>100</v>
      </c>
    </row>
    <row r="348" spans="1:10" ht="24" x14ac:dyDescent="0.2">
      <c r="A348" s="12">
        <v>338</v>
      </c>
      <c r="B348" s="17" t="s">
        <v>138</v>
      </c>
      <c r="C348" s="18" t="s">
        <v>201</v>
      </c>
      <c r="D348" s="18" t="s">
        <v>239</v>
      </c>
      <c r="E348" s="18" t="s">
        <v>137</v>
      </c>
      <c r="F348" s="18" t="s">
        <v>7</v>
      </c>
      <c r="G348" s="19">
        <v>0</v>
      </c>
      <c r="H348" s="19">
        <v>506384.32</v>
      </c>
      <c r="I348" s="19">
        <f>+I349</f>
        <v>506384.32</v>
      </c>
      <c r="J348" s="19">
        <f t="shared" si="7"/>
        <v>100</v>
      </c>
    </row>
    <row r="349" spans="1:10" ht="48" x14ac:dyDescent="0.2">
      <c r="A349" s="12">
        <v>339</v>
      </c>
      <c r="B349" s="21" t="s">
        <v>140</v>
      </c>
      <c r="C349" s="18" t="s">
        <v>201</v>
      </c>
      <c r="D349" s="18" t="s">
        <v>239</v>
      </c>
      <c r="E349" s="18" t="s">
        <v>139</v>
      </c>
      <c r="F349" s="18" t="s">
        <v>7</v>
      </c>
      <c r="G349" s="19">
        <v>0</v>
      </c>
      <c r="H349" s="19">
        <v>506384.32</v>
      </c>
      <c r="I349" s="19">
        <f>+I350</f>
        <v>506384.32</v>
      </c>
      <c r="J349" s="19">
        <f t="shared" si="7"/>
        <v>100</v>
      </c>
    </row>
    <row r="350" spans="1:10" ht="24" x14ac:dyDescent="0.2">
      <c r="A350" s="12">
        <v>340</v>
      </c>
      <c r="B350" s="17" t="s">
        <v>142</v>
      </c>
      <c r="C350" s="18" t="s">
        <v>201</v>
      </c>
      <c r="D350" s="18" t="s">
        <v>239</v>
      </c>
      <c r="E350" s="18" t="s">
        <v>139</v>
      </c>
      <c r="F350" s="18" t="s">
        <v>141</v>
      </c>
      <c r="G350" s="19">
        <v>0</v>
      </c>
      <c r="H350" s="19">
        <v>506384.32</v>
      </c>
      <c r="I350" s="19">
        <f>+I351+I352</f>
        <v>506384.32</v>
      </c>
      <c r="J350" s="19">
        <f t="shared" si="7"/>
        <v>100</v>
      </c>
    </row>
    <row r="351" spans="1:10" x14ac:dyDescent="0.2">
      <c r="A351" s="12">
        <v>341</v>
      </c>
      <c r="B351" s="17" t="s">
        <v>210</v>
      </c>
      <c r="C351" s="18" t="s">
        <v>201</v>
      </c>
      <c r="D351" s="18" t="s">
        <v>239</v>
      </c>
      <c r="E351" s="18" t="s">
        <v>139</v>
      </c>
      <c r="F351" s="18" t="s">
        <v>209</v>
      </c>
      <c r="G351" s="19">
        <v>0</v>
      </c>
      <c r="H351" s="19">
        <v>308340.82</v>
      </c>
      <c r="I351" s="19">
        <v>308340.82</v>
      </c>
      <c r="J351" s="19">
        <f t="shared" si="7"/>
        <v>100</v>
      </c>
    </row>
    <row r="352" spans="1:10" x14ac:dyDescent="0.2">
      <c r="A352" s="12">
        <v>342</v>
      </c>
      <c r="B352" s="17" t="s">
        <v>144</v>
      </c>
      <c r="C352" s="18" t="s">
        <v>201</v>
      </c>
      <c r="D352" s="18" t="s">
        <v>239</v>
      </c>
      <c r="E352" s="18" t="s">
        <v>139</v>
      </c>
      <c r="F352" s="18" t="s">
        <v>143</v>
      </c>
      <c r="G352" s="19">
        <v>0</v>
      </c>
      <c r="H352" s="19">
        <v>198043.5</v>
      </c>
      <c r="I352" s="19">
        <v>198043.5</v>
      </c>
      <c r="J352" s="19">
        <f t="shared" si="7"/>
        <v>100</v>
      </c>
    </row>
    <row r="353" spans="1:10" x14ac:dyDescent="0.2">
      <c r="A353" s="12">
        <v>343</v>
      </c>
      <c r="B353" s="17" t="s">
        <v>164</v>
      </c>
      <c r="C353" s="18" t="s">
        <v>201</v>
      </c>
      <c r="D353" s="18" t="s">
        <v>163</v>
      </c>
      <c r="E353" s="18" t="s">
        <v>7</v>
      </c>
      <c r="F353" s="18" t="s">
        <v>7</v>
      </c>
      <c r="G353" s="19">
        <v>12444824.800000001</v>
      </c>
      <c r="H353" s="19">
        <v>22095623.050000001</v>
      </c>
      <c r="I353" s="19">
        <f>+I354+I411</f>
        <v>17000086.139999997</v>
      </c>
      <c r="J353" s="19">
        <f t="shared" si="7"/>
        <v>76.938704563933968</v>
      </c>
    </row>
    <row r="354" spans="1:10" ht="36" x14ac:dyDescent="0.2">
      <c r="A354" s="12">
        <v>344</v>
      </c>
      <c r="B354" s="17" t="s">
        <v>166</v>
      </c>
      <c r="C354" s="18" t="s">
        <v>201</v>
      </c>
      <c r="D354" s="18" t="s">
        <v>163</v>
      </c>
      <c r="E354" s="18" t="s">
        <v>165</v>
      </c>
      <c r="F354" s="18" t="s">
        <v>7</v>
      </c>
      <c r="G354" s="19">
        <v>12444824.800000001</v>
      </c>
      <c r="H354" s="19">
        <v>22000440.920000002</v>
      </c>
      <c r="I354" s="19">
        <f>+I355+I368</f>
        <v>16904904.009999998</v>
      </c>
      <c r="J354" s="19">
        <f t="shared" si="7"/>
        <v>76.838932780807184</v>
      </c>
    </row>
    <row r="355" spans="1:10" x14ac:dyDescent="0.2">
      <c r="A355" s="12">
        <v>345</v>
      </c>
      <c r="B355" s="17" t="s">
        <v>206</v>
      </c>
      <c r="C355" s="18" t="s">
        <v>201</v>
      </c>
      <c r="D355" s="18" t="s">
        <v>163</v>
      </c>
      <c r="E355" s="18" t="s">
        <v>205</v>
      </c>
      <c r="F355" s="18" t="s">
        <v>7</v>
      </c>
      <c r="G355" s="19">
        <v>3061641</v>
      </c>
      <c r="H355" s="19">
        <v>3315059.22</v>
      </c>
      <c r="I355" s="19">
        <f>+I356+I359+I362+I365</f>
        <v>3229585.73</v>
      </c>
      <c r="J355" s="19">
        <f t="shared" si="7"/>
        <v>97.421660238093722</v>
      </c>
    </row>
    <row r="356" spans="1:10" ht="48" x14ac:dyDescent="0.2">
      <c r="A356" s="12">
        <v>346</v>
      </c>
      <c r="B356" s="21" t="s">
        <v>208</v>
      </c>
      <c r="C356" s="18" t="s">
        <v>201</v>
      </c>
      <c r="D356" s="18" t="s">
        <v>163</v>
      </c>
      <c r="E356" s="18" t="s">
        <v>207</v>
      </c>
      <c r="F356" s="18" t="s">
        <v>7</v>
      </c>
      <c r="G356" s="19">
        <v>182280</v>
      </c>
      <c r="H356" s="19">
        <v>440759.67</v>
      </c>
      <c r="I356" s="19">
        <f>+I357</f>
        <v>425331.56</v>
      </c>
      <c r="J356" s="19">
        <f t="shared" si="7"/>
        <v>96.499654789196114</v>
      </c>
    </row>
    <row r="357" spans="1:10" ht="24" x14ac:dyDescent="0.2">
      <c r="A357" s="12">
        <v>347</v>
      </c>
      <c r="B357" s="17" t="s">
        <v>142</v>
      </c>
      <c r="C357" s="18" t="s">
        <v>201</v>
      </c>
      <c r="D357" s="18" t="s">
        <v>163</v>
      </c>
      <c r="E357" s="18" t="s">
        <v>207</v>
      </c>
      <c r="F357" s="18" t="s">
        <v>141</v>
      </c>
      <c r="G357" s="19">
        <v>182280</v>
      </c>
      <c r="H357" s="19">
        <v>440759.67</v>
      </c>
      <c r="I357" s="19">
        <f>+I358</f>
        <v>425331.56</v>
      </c>
      <c r="J357" s="19">
        <f t="shared" si="7"/>
        <v>96.499654789196114</v>
      </c>
    </row>
    <row r="358" spans="1:10" x14ac:dyDescent="0.2">
      <c r="A358" s="12">
        <v>348</v>
      </c>
      <c r="B358" s="17" t="s">
        <v>144</v>
      </c>
      <c r="C358" s="18" t="s">
        <v>201</v>
      </c>
      <c r="D358" s="18" t="s">
        <v>163</v>
      </c>
      <c r="E358" s="18" t="s">
        <v>207</v>
      </c>
      <c r="F358" s="18" t="s">
        <v>143</v>
      </c>
      <c r="G358" s="19">
        <v>182280</v>
      </c>
      <c r="H358" s="19">
        <v>440759.67</v>
      </c>
      <c r="I358" s="19">
        <v>425331.56</v>
      </c>
      <c r="J358" s="19">
        <f t="shared" si="7"/>
        <v>96.499654789196114</v>
      </c>
    </row>
    <row r="359" spans="1:10" ht="48" x14ac:dyDescent="0.2">
      <c r="A359" s="12">
        <v>349</v>
      </c>
      <c r="B359" s="21" t="s">
        <v>212</v>
      </c>
      <c r="C359" s="18" t="s">
        <v>201</v>
      </c>
      <c r="D359" s="18" t="s">
        <v>163</v>
      </c>
      <c r="E359" s="18" t="s">
        <v>211</v>
      </c>
      <c r="F359" s="18" t="s">
        <v>7</v>
      </c>
      <c r="G359" s="19">
        <v>0</v>
      </c>
      <c r="H359" s="19">
        <v>19170</v>
      </c>
      <c r="I359" s="19">
        <f>+I360</f>
        <v>19170</v>
      </c>
      <c r="J359" s="19">
        <f t="shared" si="7"/>
        <v>100</v>
      </c>
    </row>
    <row r="360" spans="1:10" ht="24" x14ac:dyDescent="0.2">
      <c r="A360" s="12">
        <v>350</v>
      </c>
      <c r="B360" s="17" t="s">
        <v>142</v>
      </c>
      <c r="C360" s="18" t="s">
        <v>201</v>
      </c>
      <c r="D360" s="18" t="s">
        <v>163</v>
      </c>
      <c r="E360" s="18" t="s">
        <v>211</v>
      </c>
      <c r="F360" s="18" t="s">
        <v>141</v>
      </c>
      <c r="G360" s="19">
        <v>0</v>
      </c>
      <c r="H360" s="19">
        <v>19170</v>
      </c>
      <c r="I360" s="19">
        <f>+I361</f>
        <v>19170</v>
      </c>
      <c r="J360" s="19">
        <f t="shared" si="7"/>
        <v>100</v>
      </c>
    </row>
    <row r="361" spans="1:10" x14ac:dyDescent="0.2">
      <c r="A361" s="12">
        <v>351</v>
      </c>
      <c r="B361" s="17" t="s">
        <v>144</v>
      </c>
      <c r="C361" s="18" t="s">
        <v>201</v>
      </c>
      <c r="D361" s="18" t="s">
        <v>163</v>
      </c>
      <c r="E361" s="18" t="s">
        <v>211</v>
      </c>
      <c r="F361" s="18" t="s">
        <v>143</v>
      </c>
      <c r="G361" s="19">
        <v>0</v>
      </c>
      <c r="H361" s="19">
        <v>19170</v>
      </c>
      <c r="I361" s="19">
        <v>19170</v>
      </c>
      <c r="J361" s="19">
        <f t="shared" si="7"/>
        <v>100</v>
      </c>
    </row>
    <row r="362" spans="1:10" ht="36" x14ac:dyDescent="0.2">
      <c r="A362" s="12">
        <v>352</v>
      </c>
      <c r="B362" s="17" t="s">
        <v>218</v>
      </c>
      <c r="C362" s="18" t="s">
        <v>201</v>
      </c>
      <c r="D362" s="18" t="s">
        <v>163</v>
      </c>
      <c r="E362" s="18" t="s">
        <v>217</v>
      </c>
      <c r="F362" s="18" t="s">
        <v>7</v>
      </c>
      <c r="G362" s="19">
        <v>0</v>
      </c>
      <c r="H362" s="19">
        <v>969891</v>
      </c>
      <c r="I362" s="19">
        <f>+I363</f>
        <v>969890.97</v>
      </c>
      <c r="J362" s="19">
        <f t="shared" si="7"/>
        <v>99.999996906868915</v>
      </c>
    </row>
    <row r="363" spans="1:10" ht="24" x14ac:dyDescent="0.2">
      <c r="A363" s="12">
        <v>353</v>
      </c>
      <c r="B363" s="17" t="s">
        <v>142</v>
      </c>
      <c r="C363" s="18" t="s">
        <v>201</v>
      </c>
      <c r="D363" s="18" t="s">
        <v>163</v>
      </c>
      <c r="E363" s="18" t="s">
        <v>217</v>
      </c>
      <c r="F363" s="18" t="s">
        <v>141</v>
      </c>
      <c r="G363" s="19">
        <v>0</v>
      </c>
      <c r="H363" s="19">
        <v>969891</v>
      </c>
      <c r="I363" s="19">
        <f>+I364</f>
        <v>969890.97</v>
      </c>
      <c r="J363" s="19">
        <f t="shared" si="7"/>
        <v>99.999996906868915</v>
      </c>
    </row>
    <row r="364" spans="1:10" x14ac:dyDescent="0.2">
      <c r="A364" s="12">
        <v>354</v>
      </c>
      <c r="B364" s="17" t="s">
        <v>144</v>
      </c>
      <c r="C364" s="18" t="s">
        <v>201</v>
      </c>
      <c r="D364" s="18" t="s">
        <v>163</v>
      </c>
      <c r="E364" s="18" t="s">
        <v>217</v>
      </c>
      <c r="F364" s="18" t="s">
        <v>143</v>
      </c>
      <c r="G364" s="19">
        <v>0</v>
      </c>
      <c r="H364" s="19">
        <v>969891</v>
      </c>
      <c r="I364" s="19">
        <v>969890.97</v>
      </c>
      <c r="J364" s="19">
        <f t="shared" si="7"/>
        <v>99.999996906868915</v>
      </c>
    </row>
    <row r="365" spans="1:10" ht="36" x14ac:dyDescent="0.2">
      <c r="A365" s="12">
        <v>355</v>
      </c>
      <c r="B365" s="17" t="s">
        <v>252</v>
      </c>
      <c r="C365" s="18" t="s">
        <v>201</v>
      </c>
      <c r="D365" s="18" t="s">
        <v>163</v>
      </c>
      <c r="E365" s="18" t="s">
        <v>251</v>
      </c>
      <c r="F365" s="18" t="s">
        <v>7</v>
      </c>
      <c r="G365" s="19">
        <v>2879361</v>
      </c>
      <c r="H365" s="19">
        <v>1885238.55</v>
      </c>
      <c r="I365" s="19">
        <f>+I366</f>
        <v>1815193.2</v>
      </c>
      <c r="J365" s="19">
        <f t="shared" si="7"/>
        <v>96.284536511307806</v>
      </c>
    </row>
    <row r="366" spans="1:10" ht="24" x14ac:dyDescent="0.2">
      <c r="A366" s="12">
        <v>356</v>
      </c>
      <c r="B366" s="17" t="s">
        <v>142</v>
      </c>
      <c r="C366" s="18" t="s">
        <v>201</v>
      </c>
      <c r="D366" s="18" t="s">
        <v>163</v>
      </c>
      <c r="E366" s="18" t="s">
        <v>251</v>
      </c>
      <c r="F366" s="18" t="s">
        <v>141</v>
      </c>
      <c r="G366" s="19">
        <v>2879361</v>
      </c>
      <c r="H366" s="19">
        <v>1885238.55</v>
      </c>
      <c r="I366" s="19">
        <f>+I367</f>
        <v>1815193.2</v>
      </c>
      <c r="J366" s="19">
        <f t="shared" si="7"/>
        <v>96.284536511307806</v>
      </c>
    </row>
    <row r="367" spans="1:10" x14ac:dyDescent="0.2">
      <c r="A367" s="12">
        <v>357</v>
      </c>
      <c r="B367" s="17" t="s">
        <v>144</v>
      </c>
      <c r="C367" s="18" t="s">
        <v>201</v>
      </c>
      <c r="D367" s="18" t="s">
        <v>163</v>
      </c>
      <c r="E367" s="18" t="s">
        <v>251</v>
      </c>
      <c r="F367" s="18" t="s">
        <v>143</v>
      </c>
      <c r="G367" s="19">
        <v>2879361</v>
      </c>
      <c r="H367" s="19">
        <v>1885238.55</v>
      </c>
      <c r="I367" s="19">
        <v>1815193.2</v>
      </c>
      <c r="J367" s="19">
        <f t="shared" si="7"/>
        <v>96.284536511307806</v>
      </c>
    </row>
    <row r="368" spans="1:10" ht="24" x14ac:dyDescent="0.2">
      <c r="A368" s="12">
        <v>358</v>
      </c>
      <c r="B368" s="17" t="s">
        <v>168</v>
      </c>
      <c r="C368" s="18" t="s">
        <v>201</v>
      </c>
      <c r="D368" s="18" t="s">
        <v>163</v>
      </c>
      <c r="E368" s="18" t="s">
        <v>167</v>
      </c>
      <c r="F368" s="18" t="s">
        <v>7</v>
      </c>
      <c r="G368" s="19">
        <v>9383183.8000000007</v>
      </c>
      <c r="H368" s="19">
        <v>18685381.699999999</v>
      </c>
      <c r="I368" s="19">
        <f>+I369+I372+I375+I378+I382+I385+I388+I392+I396+I399+I402+I405+I408</f>
        <v>13675318.279999999</v>
      </c>
      <c r="J368" s="19">
        <f t="shared" si="7"/>
        <v>73.187256752694537</v>
      </c>
    </row>
    <row r="369" spans="1:10" ht="48" x14ac:dyDescent="0.2">
      <c r="A369" s="12">
        <v>359</v>
      </c>
      <c r="B369" s="17" t="s">
        <v>268</v>
      </c>
      <c r="C369" s="18" t="s">
        <v>201</v>
      </c>
      <c r="D369" s="18" t="s">
        <v>163</v>
      </c>
      <c r="E369" s="18" t="s">
        <v>267</v>
      </c>
      <c r="F369" s="18" t="s">
        <v>7</v>
      </c>
      <c r="G369" s="19">
        <v>0</v>
      </c>
      <c r="H369" s="19">
        <v>1567800</v>
      </c>
      <c r="I369" s="19">
        <f>+I370</f>
        <v>376100</v>
      </c>
      <c r="J369" s="19">
        <f t="shared" si="7"/>
        <v>23.989029212909809</v>
      </c>
    </row>
    <row r="370" spans="1:10" ht="24" x14ac:dyDescent="0.2">
      <c r="A370" s="12">
        <v>360</v>
      </c>
      <c r="B370" s="17" t="s">
        <v>142</v>
      </c>
      <c r="C370" s="18" t="s">
        <v>201</v>
      </c>
      <c r="D370" s="18" t="s">
        <v>163</v>
      </c>
      <c r="E370" s="18" t="s">
        <v>267</v>
      </c>
      <c r="F370" s="18" t="s">
        <v>141</v>
      </c>
      <c r="G370" s="19">
        <v>0</v>
      </c>
      <c r="H370" s="19">
        <v>1567800</v>
      </c>
      <c r="I370" s="19">
        <f>+I371</f>
        <v>376100</v>
      </c>
      <c r="J370" s="19">
        <f t="shared" si="7"/>
        <v>23.989029212909809</v>
      </c>
    </row>
    <row r="371" spans="1:10" x14ac:dyDescent="0.2">
      <c r="A371" s="12">
        <v>361</v>
      </c>
      <c r="B371" s="17" t="s">
        <v>144</v>
      </c>
      <c r="C371" s="18" t="s">
        <v>201</v>
      </c>
      <c r="D371" s="18" t="s">
        <v>163</v>
      </c>
      <c r="E371" s="18" t="s">
        <v>267</v>
      </c>
      <c r="F371" s="18" t="s">
        <v>143</v>
      </c>
      <c r="G371" s="19">
        <v>0</v>
      </c>
      <c r="H371" s="19">
        <v>1567800</v>
      </c>
      <c r="I371" s="19">
        <v>376100</v>
      </c>
      <c r="J371" s="19">
        <f t="shared" si="7"/>
        <v>23.989029212909809</v>
      </c>
    </row>
    <row r="372" spans="1:10" ht="60" x14ac:dyDescent="0.2">
      <c r="A372" s="12">
        <v>362</v>
      </c>
      <c r="B372" s="21" t="s">
        <v>270</v>
      </c>
      <c r="C372" s="18" t="s">
        <v>201</v>
      </c>
      <c r="D372" s="18" t="s">
        <v>163</v>
      </c>
      <c r="E372" s="18" t="s">
        <v>269</v>
      </c>
      <c r="F372" s="18" t="s">
        <v>7</v>
      </c>
      <c r="G372" s="19">
        <v>0</v>
      </c>
      <c r="H372" s="19">
        <v>3896287</v>
      </c>
      <c r="I372" s="19">
        <f>+I373</f>
        <v>259887</v>
      </c>
      <c r="J372" s="19">
        <f t="shared" si="7"/>
        <v>6.6701195266159807</v>
      </c>
    </row>
    <row r="373" spans="1:10" ht="24" x14ac:dyDescent="0.2">
      <c r="A373" s="12">
        <v>363</v>
      </c>
      <c r="B373" s="17" t="s">
        <v>142</v>
      </c>
      <c r="C373" s="18" t="s">
        <v>201</v>
      </c>
      <c r="D373" s="18" t="s">
        <v>163</v>
      </c>
      <c r="E373" s="18" t="s">
        <v>269</v>
      </c>
      <c r="F373" s="18" t="s">
        <v>141</v>
      </c>
      <c r="G373" s="19">
        <v>0</v>
      </c>
      <c r="H373" s="19">
        <v>3896287</v>
      </c>
      <c r="I373" s="19">
        <f>+I374</f>
        <v>259887</v>
      </c>
      <c r="J373" s="19">
        <f t="shared" si="7"/>
        <v>6.6701195266159807</v>
      </c>
    </row>
    <row r="374" spans="1:10" x14ac:dyDescent="0.2">
      <c r="A374" s="12">
        <v>364</v>
      </c>
      <c r="B374" s="17" t="s">
        <v>144</v>
      </c>
      <c r="C374" s="18" t="s">
        <v>201</v>
      </c>
      <c r="D374" s="18" t="s">
        <v>163</v>
      </c>
      <c r="E374" s="18" t="s">
        <v>269</v>
      </c>
      <c r="F374" s="18" t="s">
        <v>143</v>
      </c>
      <c r="G374" s="19">
        <v>0</v>
      </c>
      <c r="H374" s="19">
        <v>3896287</v>
      </c>
      <c r="I374" s="19">
        <v>259887</v>
      </c>
      <c r="J374" s="19">
        <f t="shared" si="7"/>
        <v>6.6701195266159807</v>
      </c>
    </row>
    <row r="375" spans="1:10" ht="60" x14ac:dyDescent="0.2">
      <c r="A375" s="12">
        <v>365</v>
      </c>
      <c r="B375" s="21" t="s">
        <v>272</v>
      </c>
      <c r="C375" s="18" t="s">
        <v>201</v>
      </c>
      <c r="D375" s="18" t="s">
        <v>163</v>
      </c>
      <c r="E375" s="18" t="s">
        <v>271</v>
      </c>
      <c r="F375" s="18" t="s">
        <v>7</v>
      </c>
      <c r="G375" s="19">
        <v>0</v>
      </c>
      <c r="H375" s="19">
        <v>2018059</v>
      </c>
      <c r="I375" s="19">
        <f>+I376</f>
        <v>2018059</v>
      </c>
      <c r="J375" s="19">
        <f t="shared" si="7"/>
        <v>100</v>
      </c>
    </row>
    <row r="376" spans="1:10" ht="24" x14ac:dyDescent="0.2">
      <c r="A376" s="12">
        <v>366</v>
      </c>
      <c r="B376" s="17" t="s">
        <v>142</v>
      </c>
      <c r="C376" s="18" t="s">
        <v>201</v>
      </c>
      <c r="D376" s="18" t="s">
        <v>163</v>
      </c>
      <c r="E376" s="18" t="s">
        <v>271</v>
      </c>
      <c r="F376" s="18" t="s">
        <v>141</v>
      </c>
      <c r="G376" s="19">
        <v>0</v>
      </c>
      <c r="H376" s="19">
        <v>2018059</v>
      </c>
      <c r="I376" s="19">
        <f>+I377</f>
        <v>2018059</v>
      </c>
      <c r="J376" s="19">
        <f t="shared" si="7"/>
        <v>100</v>
      </c>
    </row>
    <row r="377" spans="1:10" x14ac:dyDescent="0.2">
      <c r="A377" s="12">
        <v>367</v>
      </c>
      <c r="B377" s="17" t="s">
        <v>144</v>
      </c>
      <c r="C377" s="18" t="s">
        <v>201</v>
      </c>
      <c r="D377" s="18" t="s">
        <v>163</v>
      </c>
      <c r="E377" s="18" t="s">
        <v>271</v>
      </c>
      <c r="F377" s="18" t="s">
        <v>143</v>
      </c>
      <c r="G377" s="19">
        <v>0</v>
      </c>
      <c r="H377" s="19">
        <v>2018059</v>
      </c>
      <c r="I377" s="19">
        <v>2018059</v>
      </c>
      <c r="J377" s="19">
        <f t="shared" si="7"/>
        <v>100</v>
      </c>
    </row>
    <row r="378" spans="1:10" ht="48" x14ac:dyDescent="0.2">
      <c r="A378" s="12">
        <v>368</v>
      </c>
      <c r="B378" s="17" t="s">
        <v>274</v>
      </c>
      <c r="C378" s="18" t="s">
        <v>201</v>
      </c>
      <c r="D378" s="18" t="s">
        <v>163</v>
      </c>
      <c r="E378" s="18" t="s">
        <v>273</v>
      </c>
      <c r="F378" s="18" t="s">
        <v>7</v>
      </c>
      <c r="G378" s="19">
        <v>3924500</v>
      </c>
      <c r="H378" s="19">
        <v>3924500</v>
      </c>
      <c r="I378" s="19">
        <f>+I379</f>
        <v>3924500</v>
      </c>
      <c r="J378" s="19">
        <f t="shared" si="7"/>
        <v>100</v>
      </c>
    </row>
    <row r="379" spans="1:10" ht="24" x14ac:dyDescent="0.2">
      <c r="A379" s="12">
        <v>369</v>
      </c>
      <c r="B379" s="17" t="s">
        <v>142</v>
      </c>
      <c r="C379" s="18" t="s">
        <v>201</v>
      </c>
      <c r="D379" s="18" t="s">
        <v>163</v>
      </c>
      <c r="E379" s="18" t="s">
        <v>273</v>
      </c>
      <c r="F379" s="18" t="s">
        <v>141</v>
      </c>
      <c r="G379" s="19">
        <v>3924500</v>
      </c>
      <c r="H379" s="19">
        <v>3924500</v>
      </c>
      <c r="I379" s="19">
        <f>+I380+I381</f>
        <v>3924500</v>
      </c>
      <c r="J379" s="19">
        <f t="shared" si="7"/>
        <v>100</v>
      </c>
    </row>
    <row r="380" spans="1:10" x14ac:dyDescent="0.2">
      <c r="A380" s="12">
        <v>370</v>
      </c>
      <c r="B380" s="17" t="s">
        <v>210</v>
      </c>
      <c r="C380" s="18" t="s">
        <v>201</v>
      </c>
      <c r="D380" s="18" t="s">
        <v>163</v>
      </c>
      <c r="E380" s="18" t="s">
        <v>273</v>
      </c>
      <c r="F380" s="18" t="s">
        <v>209</v>
      </c>
      <c r="G380" s="19">
        <v>2050014.8</v>
      </c>
      <c r="H380" s="19">
        <v>2049826.8</v>
      </c>
      <c r="I380" s="19">
        <v>2049826.8</v>
      </c>
      <c r="J380" s="19">
        <f t="shared" si="7"/>
        <v>100</v>
      </c>
    </row>
    <row r="381" spans="1:10" x14ac:dyDescent="0.2">
      <c r="A381" s="12">
        <v>371</v>
      </c>
      <c r="B381" s="17" t="s">
        <v>144</v>
      </c>
      <c r="C381" s="18" t="s">
        <v>201</v>
      </c>
      <c r="D381" s="18" t="s">
        <v>163</v>
      </c>
      <c r="E381" s="18" t="s">
        <v>273</v>
      </c>
      <c r="F381" s="18" t="s">
        <v>143</v>
      </c>
      <c r="G381" s="19">
        <v>1874485.2</v>
      </c>
      <c r="H381" s="19">
        <v>1874673.2</v>
      </c>
      <c r="I381" s="19">
        <v>1874673.2</v>
      </c>
      <c r="J381" s="19">
        <f t="shared" si="7"/>
        <v>100</v>
      </c>
    </row>
    <row r="382" spans="1:10" ht="60" x14ac:dyDescent="0.2">
      <c r="A382" s="12">
        <v>372</v>
      </c>
      <c r="B382" s="21" t="s">
        <v>276</v>
      </c>
      <c r="C382" s="18" t="s">
        <v>201</v>
      </c>
      <c r="D382" s="18" t="s">
        <v>163</v>
      </c>
      <c r="E382" s="18" t="s">
        <v>275</v>
      </c>
      <c r="F382" s="18" t="s">
        <v>7</v>
      </c>
      <c r="G382" s="19">
        <v>0</v>
      </c>
      <c r="H382" s="19">
        <v>696400</v>
      </c>
      <c r="I382" s="19">
        <f>+I383</f>
        <v>514914.63</v>
      </c>
      <c r="J382" s="19">
        <f t="shared" si="7"/>
        <v>73.939493107409533</v>
      </c>
    </row>
    <row r="383" spans="1:10" ht="24" x14ac:dyDescent="0.2">
      <c r="A383" s="12">
        <v>373</v>
      </c>
      <c r="B383" s="17" t="s">
        <v>142</v>
      </c>
      <c r="C383" s="18" t="s">
        <v>201</v>
      </c>
      <c r="D383" s="18" t="s">
        <v>163</v>
      </c>
      <c r="E383" s="18" t="s">
        <v>275</v>
      </c>
      <c r="F383" s="18" t="s">
        <v>141</v>
      </c>
      <c r="G383" s="19">
        <v>0</v>
      </c>
      <c r="H383" s="19">
        <v>696400</v>
      </c>
      <c r="I383" s="19">
        <f>+I384</f>
        <v>514914.63</v>
      </c>
      <c r="J383" s="19">
        <f t="shared" si="7"/>
        <v>73.939493107409533</v>
      </c>
    </row>
    <row r="384" spans="1:10" x14ac:dyDescent="0.2">
      <c r="A384" s="12">
        <v>374</v>
      </c>
      <c r="B384" s="17" t="s">
        <v>144</v>
      </c>
      <c r="C384" s="18" t="s">
        <v>201</v>
      </c>
      <c r="D384" s="18" t="s">
        <v>163</v>
      </c>
      <c r="E384" s="18" t="s">
        <v>275</v>
      </c>
      <c r="F384" s="18" t="s">
        <v>143</v>
      </c>
      <c r="G384" s="19">
        <v>0</v>
      </c>
      <c r="H384" s="19">
        <v>696400</v>
      </c>
      <c r="I384" s="19">
        <v>514914.63</v>
      </c>
      <c r="J384" s="19">
        <f t="shared" si="7"/>
        <v>73.939493107409533</v>
      </c>
    </row>
    <row r="385" spans="1:10" ht="36" x14ac:dyDescent="0.2">
      <c r="A385" s="12">
        <v>375</v>
      </c>
      <c r="B385" s="17" t="s">
        <v>278</v>
      </c>
      <c r="C385" s="18" t="s">
        <v>201</v>
      </c>
      <c r="D385" s="18" t="s">
        <v>163</v>
      </c>
      <c r="E385" s="18" t="s">
        <v>277</v>
      </c>
      <c r="F385" s="18" t="s">
        <v>7</v>
      </c>
      <c r="G385" s="19">
        <v>3653200</v>
      </c>
      <c r="H385" s="19">
        <v>3644700</v>
      </c>
      <c r="I385" s="19">
        <f>+I386</f>
        <v>3644700</v>
      </c>
      <c r="J385" s="19">
        <f t="shared" si="7"/>
        <v>100</v>
      </c>
    </row>
    <row r="386" spans="1:10" ht="24" x14ac:dyDescent="0.2">
      <c r="A386" s="12">
        <v>376</v>
      </c>
      <c r="B386" s="17" t="s">
        <v>142</v>
      </c>
      <c r="C386" s="18" t="s">
        <v>201</v>
      </c>
      <c r="D386" s="18" t="s">
        <v>163</v>
      </c>
      <c r="E386" s="18" t="s">
        <v>277</v>
      </c>
      <c r="F386" s="18" t="s">
        <v>141</v>
      </c>
      <c r="G386" s="19">
        <v>3653200</v>
      </c>
      <c r="H386" s="19">
        <v>3644700</v>
      </c>
      <c r="I386" s="19">
        <f>+I387</f>
        <v>3644700</v>
      </c>
      <c r="J386" s="19">
        <f t="shared" si="7"/>
        <v>100</v>
      </c>
    </row>
    <row r="387" spans="1:10" x14ac:dyDescent="0.2">
      <c r="A387" s="12">
        <v>377</v>
      </c>
      <c r="B387" s="17" t="s">
        <v>144</v>
      </c>
      <c r="C387" s="18" t="s">
        <v>201</v>
      </c>
      <c r="D387" s="18" t="s">
        <v>163</v>
      </c>
      <c r="E387" s="18" t="s">
        <v>277</v>
      </c>
      <c r="F387" s="18" t="s">
        <v>143</v>
      </c>
      <c r="G387" s="19">
        <v>3653200</v>
      </c>
      <c r="H387" s="19">
        <v>3644700</v>
      </c>
      <c r="I387" s="19">
        <v>3644700</v>
      </c>
      <c r="J387" s="19">
        <f t="shared" si="7"/>
        <v>100</v>
      </c>
    </row>
    <row r="388" spans="1:10" ht="36" x14ac:dyDescent="0.2">
      <c r="A388" s="12">
        <v>378</v>
      </c>
      <c r="B388" s="17" t="s">
        <v>170</v>
      </c>
      <c r="C388" s="18" t="s">
        <v>201</v>
      </c>
      <c r="D388" s="18" t="s">
        <v>163</v>
      </c>
      <c r="E388" s="18" t="s">
        <v>169</v>
      </c>
      <c r="F388" s="18" t="s">
        <v>7</v>
      </c>
      <c r="G388" s="19">
        <v>888190</v>
      </c>
      <c r="H388" s="19">
        <v>888190</v>
      </c>
      <c r="I388" s="19">
        <f>+I389</f>
        <v>888190</v>
      </c>
      <c r="J388" s="19">
        <f t="shared" si="7"/>
        <v>100</v>
      </c>
    </row>
    <row r="389" spans="1:10" ht="24" x14ac:dyDescent="0.2">
      <c r="A389" s="12">
        <v>379</v>
      </c>
      <c r="B389" s="17" t="s">
        <v>142</v>
      </c>
      <c r="C389" s="18" t="s">
        <v>201</v>
      </c>
      <c r="D389" s="18" t="s">
        <v>163</v>
      </c>
      <c r="E389" s="18" t="s">
        <v>169</v>
      </c>
      <c r="F389" s="18" t="s">
        <v>141</v>
      </c>
      <c r="G389" s="19">
        <v>888190</v>
      </c>
      <c r="H389" s="19">
        <v>888190</v>
      </c>
      <c r="I389" s="19">
        <f>+I391+I390</f>
        <v>888190</v>
      </c>
      <c r="J389" s="19">
        <f t="shared" si="7"/>
        <v>100</v>
      </c>
    </row>
    <row r="390" spans="1:10" x14ac:dyDescent="0.2">
      <c r="A390" s="12">
        <v>380</v>
      </c>
      <c r="B390" s="17" t="s">
        <v>210</v>
      </c>
      <c r="C390" s="18" t="s">
        <v>201</v>
      </c>
      <c r="D390" s="18" t="s">
        <v>163</v>
      </c>
      <c r="E390" s="18" t="s">
        <v>169</v>
      </c>
      <c r="F390" s="18" t="s">
        <v>209</v>
      </c>
      <c r="G390" s="19">
        <v>84000</v>
      </c>
      <c r="H390" s="19">
        <v>84000</v>
      </c>
      <c r="I390" s="19">
        <v>84000</v>
      </c>
      <c r="J390" s="19">
        <f t="shared" si="7"/>
        <v>100</v>
      </c>
    </row>
    <row r="391" spans="1:10" x14ac:dyDescent="0.2">
      <c r="A391" s="12">
        <v>381</v>
      </c>
      <c r="B391" s="17" t="s">
        <v>144</v>
      </c>
      <c r="C391" s="18" t="s">
        <v>201</v>
      </c>
      <c r="D391" s="18" t="s">
        <v>163</v>
      </c>
      <c r="E391" s="18" t="s">
        <v>169</v>
      </c>
      <c r="F391" s="18" t="s">
        <v>143</v>
      </c>
      <c r="G391" s="19">
        <v>804190</v>
      </c>
      <c r="H391" s="19">
        <v>804190</v>
      </c>
      <c r="I391" s="19">
        <v>804190</v>
      </c>
      <c r="J391" s="19">
        <f t="shared" si="7"/>
        <v>100</v>
      </c>
    </row>
    <row r="392" spans="1:10" ht="48" x14ac:dyDescent="0.2">
      <c r="A392" s="12">
        <v>382</v>
      </c>
      <c r="B392" s="17" t="s">
        <v>280</v>
      </c>
      <c r="C392" s="18" t="s">
        <v>201</v>
      </c>
      <c r="D392" s="18" t="s">
        <v>163</v>
      </c>
      <c r="E392" s="18" t="s">
        <v>279</v>
      </c>
      <c r="F392" s="18" t="s">
        <v>7</v>
      </c>
      <c r="G392" s="19">
        <v>3924.5</v>
      </c>
      <c r="H392" s="19">
        <v>3924.5</v>
      </c>
      <c r="I392" s="19">
        <f>+I393</f>
        <v>3924.5</v>
      </c>
      <c r="J392" s="19">
        <f t="shared" si="7"/>
        <v>100</v>
      </c>
    </row>
    <row r="393" spans="1:10" ht="24" x14ac:dyDescent="0.2">
      <c r="A393" s="12">
        <v>383</v>
      </c>
      <c r="B393" s="17" t="s">
        <v>142</v>
      </c>
      <c r="C393" s="18" t="s">
        <v>201</v>
      </c>
      <c r="D393" s="18" t="s">
        <v>163</v>
      </c>
      <c r="E393" s="18" t="s">
        <v>279</v>
      </c>
      <c r="F393" s="18" t="s">
        <v>141</v>
      </c>
      <c r="G393" s="19">
        <v>3924.5</v>
      </c>
      <c r="H393" s="19">
        <v>3924.5</v>
      </c>
      <c r="I393" s="19">
        <f>+I394+I395</f>
        <v>3924.5</v>
      </c>
      <c r="J393" s="19">
        <f t="shared" si="7"/>
        <v>100</v>
      </c>
    </row>
    <row r="394" spans="1:10" x14ac:dyDescent="0.2">
      <c r="A394" s="12">
        <v>384</v>
      </c>
      <c r="B394" s="17" t="s">
        <v>210</v>
      </c>
      <c r="C394" s="18" t="s">
        <v>201</v>
      </c>
      <c r="D394" s="18" t="s">
        <v>163</v>
      </c>
      <c r="E394" s="18" t="s">
        <v>279</v>
      </c>
      <c r="F394" s="18" t="s">
        <v>209</v>
      </c>
      <c r="G394" s="19">
        <v>2049.9</v>
      </c>
      <c r="H394" s="19">
        <v>2049.83</v>
      </c>
      <c r="I394" s="19">
        <v>2049.83</v>
      </c>
      <c r="J394" s="19">
        <f t="shared" si="7"/>
        <v>100</v>
      </c>
    </row>
    <row r="395" spans="1:10" x14ac:dyDescent="0.2">
      <c r="A395" s="12">
        <v>385</v>
      </c>
      <c r="B395" s="17" t="s">
        <v>144</v>
      </c>
      <c r="C395" s="18" t="s">
        <v>201</v>
      </c>
      <c r="D395" s="18" t="s">
        <v>163</v>
      </c>
      <c r="E395" s="18" t="s">
        <v>279</v>
      </c>
      <c r="F395" s="18" t="s">
        <v>143</v>
      </c>
      <c r="G395" s="19">
        <v>1874.6</v>
      </c>
      <c r="H395" s="19">
        <v>1874.67</v>
      </c>
      <c r="I395" s="19">
        <v>1874.67</v>
      </c>
      <c r="J395" s="19">
        <f t="shared" si="7"/>
        <v>100</v>
      </c>
    </row>
    <row r="396" spans="1:10" ht="48" x14ac:dyDescent="0.2">
      <c r="A396" s="12">
        <v>386</v>
      </c>
      <c r="B396" s="17" t="s">
        <v>282</v>
      </c>
      <c r="C396" s="18" t="s">
        <v>201</v>
      </c>
      <c r="D396" s="18" t="s">
        <v>163</v>
      </c>
      <c r="E396" s="18" t="s">
        <v>281</v>
      </c>
      <c r="F396" s="18" t="s">
        <v>7</v>
      </c>
      <c r="G396" s="19">
        <v>0</v>
      </c>
      <c r="H396" s="19">
        <v>1327840.8</v>
      </c>
      <c r="I396" s="19">
        <f>+I397</f>
        <v>1327840.8</v>
      </c>
      <c r="J396" s="19">
        <f t="shared" ref="J396:J459" si="8">+I396/H396*100</f>
        <v>100</v>
      </c>
    </row>
    <row r="397" spans="1:10" ht="24" x14ac:dyDescent="0.2">
      <c r="A397" s="12">
        <v>387</v>
      </c>
      <c r="B397" s="17" t="s">
        <v>142</v>
      </c>
      <c r="C397" s="18" t="s">
        <v>201</v>
      </c>
      <c r="D397" s="18" t="s">
        <v>163</v>
      </c>
      <c r="E397" s="18" t="s">
        <v>281</v>
      </c>
      <c r="F397" s="18" t="s">
        <v>141</v>
      </c>
      <c r="G397" s="19">
        <v>0</v>
      </c>
      <c r="H397" s="19">
        <v>1327840.8</v>
      </c>
      <c r="I397" s="19">
        <f>+I398</f>
        <v>1327840.8</v>
      </c>
      <c r="J397" s="19">
        <f t="shared" si="8"/>
        <v>100</v>
      </c>
    </row>
    <row r="398" spans="1:10" x14ac:dyDescent="0.2">
      <c r="A398" s="12">
        <v>388</v>
      </c>
      <c r="B398" s="17" t="s">
        <v>144</v>
      </c>
      <c r="C398" s="18" t="s">
        <v>201</v>
      </c>
      <c r="D398" s="18" t="s">
        <v>163</v>
      </c>
      <c r="E398" s="18" t="s">
        <v>281</v>
      </c>
      <c r="F398" s="18" t="s">
        <v>143</v>
      </c>
      <c r="G398" s="19">
        <v>0</v>
      </c>
      <c r="H398" s="19">
        <v>1327840.8</v>
      </c>
      <c r="I398" s="19">
        <v>1327840.8</v>
      </c>
      <c r="J398" s="19">
        <f t="shared" si="8"/>
        <v>100</v>
      </c>
    </row>
    <row r="399" spans="1:10" ht="72" x14ac:dyDescent="0.2">
      <c r="A399" s="12">
        <v>389</v>
      </c>
      <c r="B399" s="21" t="s">
        <v>284</v>
      </c>
      <c r="C399" s="18" t="s">
        <v>201</v>
      </c>
      <c r="D399" s="18" t="s">
        <v>163</v>
      </c>
      <c r="E399" s="18" t="s">
        <v>283</v>
      </c>
      <c r="F399" s="18" t="s">
        <v>7</v>
      </c>
      <c r="G399" s="19">
        <v>69.3</v>
      </c>
      <c r="H399" s="19">
        <v>696.4</v>
      </c>
      <c r="I399" s="19">
        <f>+I400</f>
        <v>515.32000000000005</v>
      </c>
      <c r="J399" s="19">
        <f t="shared" si="8"/>
        <v>73.997702469844924</v>
      </c>
    </row>
    <row r="400" spans="1:10" ht="24" x14ac:dyDescent="0.2">
      <c r="A400" s="12">
        <v>390</v>
      </c>
      <c r="B400" s="17" t="s">
        <v>142</v>
      </c>
      <c r="C400" s="18" t="s">
        <v>201</v>
      </c>
      <c r="D400" s="18" t="s">
        <v>163</v>
      </c>
      <c r="E400" s="18" t="s">
        <v>283</v>
      </c>
      <c r="F400" s="18" t="s">
        <v>141</v>
      </c>
      <c r="G400" s="19">
        <v>69.3</v>
      </c>
      <c r="H400" s="19">
        <v>696.4</v>
      </c>
      <c r="I400" s="19">
        <f>+I401</f>
        <v>515.32000000000005</v>
      </c>
      <c r="J400" s="19">
        <f t="shared" si="8"/>
        <v>73.997702469844924</v>
      </c>
    </row>
    <row r="401" spans="1:10" x14ac:dyDescent="0.2">
      <c r="A401" s="12">
        <v>391</v>
      </c>
      <c r="B401" s="17" t="s">
        <v>144</v>
      </c>
      <c r="C401" s="18" t="s">
        <v>201</v>
      </c>
      <c r="D401" s="18" t="s">
        <v>163</v>
      </c>
      <c r="E401" s="18" t="s">
        <v>283</v>
      </c>
      <c r="F401" s="18" t="s">
        <v>143</v>
      </c>
      <c r="G401" s="19">
        <v>69.3</v>
      </c>
      <c r="H401" s="19">
        <v>696.4</v>
      </c>
      <c r="I401" s="19">
        <v>515.32000000000005</v>
      </c>
      <c r="J401" s="19">
        <f t="shared" si="8"/>
        <v>73.997702469844924</v>
      </c>
    </row>
    <row r="402" spans="1:10" ht="60" x14ac:dyDescent="0.2">
      <c r="A402" s="12">
        <v>392</v>
      </c>
      <c r="B402" s="21" t="s">
        <v>286</v>
      </c>
      <c r="C402" s="18" t="s">
        <v>201</v>
      </c>
      <c r="D402" s="18" t="s">
        <v>163</v>
      </c>
      <c r="E402" s="18" t="s">
        <v>285</v>
      </c>
      <c r="F402" s="18" t="s">
        <v>7</v>
      </c>
      <c r="G402" s="19">
        <v>913300</v>
      </c>
      <c r="H402" s="19">
        <v>234174</v>
      </c>
      <c r="I402" s="19">
        <f>+I403</f>
        <v>234174</v>
      </c>
      <c r="J402" s="19">
        <f t="shared" si="8"/>
        <v>100</v>
      </c>
    </row>
    <row r="403" spans="1:10" ht="24" x14ac:dyDescent="0.2">
      <c r="A403" s="12">
        <v>393</v>
      </c>
      <c r="B403" s="17" t="s">
        <v>142</v>
      </c>
      <c r="C403" s="18" t="s">
        <v>201</v>
      </c>
      <c r="D403" s="18" t="s">
        <v>163</v>
      </c>
      <c r="E403" s="18" t="s">
        <v>285</v>
      </c>
      <c r="F403" s="18" t="s">
        <v>141</v>
      </c>
      <c r="G403" s="19">
        <v>913300</v>
      </c>
      <c r="H403" s="19">
        <v>234174</v>
      </c>
      <c r="I403" s="19">
        <f>+I404</f>
        <v>234174</v>
      </c>
      <c r="J403" s="19">
        <f t="shared" si="8"/>
        <v>100</v>
      </c>
    </row>
    <row r="404" spans="1:10" x14ac:dyDescent="0.2">
      <c r="A404" s="12">
        <v>394</v>
      </c>
      <c r="B404" s="17" t="s">
        <v>144</v>
      </c>
      <c r="C404" s="18" t="s">
        <v>201</v>
      </c>
      <c r="D404" s="18" t="s">
        <v>163</v>
      </c>
      <c r="E404" s="18" t="s">
        <v>285</v>
      </c>
      <c r="F404" s="18" t="s">
        <v>143</v>
      </c>
      <c r="G404" s="19">
        <v>913300</v>
      </c>
      <c r="H404" s="19">
        <v>234174</v>
      </c>
      <c r="I404" s="19">
        <v>234174</v>
      </c>
      <c r="J404" s="19">
        <f t="shared" si="8"/>
        <v>100</v>
      </c>
    </row>
    <row r="405" spans="1:10" ht="60" x14ac:dyDescent="0.2">
      <c r="A405" s="12">
        <v>395</v>
      </c>
      <c r="B405" s="21" t="s">
        <v>288</v>
      </c>
      <c r="C405" s="18" t="s">
        <v>201</v>
      </c>
      <c r="D405" s="18" t="s">
        <v>163</v>
      </c>
      <c r="E405" s="18" t="s">
        <v>287</v>
      </c>
      <c r="F405" s="18" t="s">
        <v>7</v>
      </c>
      <c r="G405" s="19">
        <v>0</v>
      </c>
      <c r="H405" s="19">
        <v>363640</v>
      </c>
      <c r="I405" s="19">
        <f>+I406</f>
        <v>363640</v>
      </c>
      <c r="J405" s="19">
        <f t="shared" si="8"/>
        <v>100</v>
      </c>
    </row>
    <row r="406" spans="1:10" ht="24" x14ac:dyDescent="0.2">
      <c r="A406" s="12">
        <v>396</v>
      </c>
      <c r="B406" s="17" t="s">
        <v>142</v>
      </c>
      <c r="C406" s="18" t="s">
        <v>201</v>
      </c>
      <c r="D406" s="18" t="s">
        <v>163</v>
      </c>
      <c r="E406" s="18" t="s">
        <v>287</v>
      </c>
      <c r="F406" s="18" t="s">
        <v>141</v>
      </c>
      <c r="G406" s="19">
        <v>0</v>
      </c>
      <c r="H406" s="19">
        <v>363640</v>
      </c>
      <c r="I406" s="19">
        <f>+I407</f>
        <v>363640</v>
      </c>
      <c r="J406" s="19">
        <f t="shared" si="8"/>
        <v>100</v>
      </c>
    </row>
    <row r="407" spans="1:10" x14ac:dyDescent="0.2">
      <c r="A407" s="12">
        <v>397</v>
      </c>
      <c r="B407" s="17" t="s">
        <v>144</v>
      </c>
      <c r="C407" s="18" t="s">
        <v>201</v>
      </c>
      <c r="D407" s="18" t="s">
        <v>163</v>
      </c>
      <c r="E407" s="18" t="s">
        <v>287</v>
      </c>
      <c r="F407" s="18" t="s">
        <v>143</v>
      </c>
      <c r="G407" s="19">
        <v>0</v>
      </c>
      <c r="H407" s="19">
        <v>363640</v>
      </c>
      <c r="I407" s="19">
        <v>363640</v>
      </c>
      <c r="J407" s="19">
        <f t="shared" si="8"/>
        <v>100</v>
      </c>
    </row>
    <row r="408" spans="1:10" ht="48" x14ac:dyDescent="0.2">
      <c r="A408" s="12">
        <v>398</v>
      </c>
      <c r="B408" s="21" t="s">
        <v>290</v>
      </c>
      <c r="C408" s="18" t="s">
        <v>201</v>
      </c>
      <c r="D408" s="18" t="s">
        <v>163</v>
      </c>
      <c r="E408" s="18" t="s">
        <v>289</v>
      </c>
      <c r="F408" s="18" t="s">
        <v>7</v>
      </c>
      <c r="G408" s="19">
        <v>0</v>
      </c>
      <c r="H408" s="19">
        <v>119170</v>
      </c>
      <c r="I408" s="19">
        <f>+I409</f>
        <v>118873.03</v>
      </c>
      <c r="J408" s="19">
        <f t="shared" si="8"/>
        <v>99.750801376185279</v>
      </c>
    </row>
    <row r="409" spans="1:10" ht="24" x14ac:dyDescent="0.2">
      <c r="A409" s="12">
        <v>399</v>
      </c>
      <c r="B409" s="17" t="s">
        <v>142</v>
      </c>
      <c r="C409" s="18" t="s">
        <v>201</v>
      </c>
      <c r="D409" s="18" t="s">
        <v>163</v>
      </c>
      <c r="E409" s="18" t="s">
        <v>289</v>
      </c>
      <c r="F409" s="18" t="s">
        <v>141</v>
      </c>
      <c r="G409" s="19">
        <v>0</v>
      </c>
      <c r="H409" s="19">
        <v>119170</v>
      </c>
      <c r="I409" s="19">
        <f>+I410</f>
        <v>118873.03</v>
      </c>
      <c r="J409" s="19">
        <f t="shared" si="8"/>
        <v>99.750801376185279</v>
      </c>
    </row>
    <row r="410" spans="1:10" x14ac:dyDescent="0.2">
      <c r="A410" s="12">
        <v>400</v>
      </c>
      <c r="B410" s="17" t="s">
        <v>144</v>
      </c>
      <c r="C410" s="18" t="s">
        <v>201</v>
      </c>
      <c r="D410" s="18" t="s">
        <v>163</v>
      </c>
      <c r="E410" s="18" t="s">
        <v>289</v>
      </c>
      <c r="F410" s="18" t="s">
        <v>143</v>
      </c>
      <c r="G410" s="19">
        <v>0</v>
      </c>
      <c r="H410" s="19">
        <v>119170</v>
      </c>
      <c r="I410" s="19">
        <v>118873.03</v>
      </c>
      <c r="J410" s="19">
        <f t="shared" si="8"/>
        <v>99.750801376185279</v>
      </c>
    </row>
    <row r="411" spans="1:10" ht="48" x14ac:dyDescent="0.2">
      <c r="A411" s="12">
        <v>401</v>
      </c>
      <c r="B411" s="17" t="s">
        <v>136</v>
      </c>
      <c r="C411" s="18" t="s">
        <v>201</v>
      </c>
      <c r="D411" s="18" t="s">
        <v>163</v>
      </c>
      <c r="E411" s="18" t="s">
        <v>135</v>
      </c>
      <c r="F411" s="18" t="s">
        <v>7</v>
      </c>
      <c r="G411" s="19">
        <v>0</v>
      </c>
      <c r="H411" s="19">
        <v>95182.13</v>
      </c>
      <c r="I411" s="19">
        <f>+I412</f>
        <v>95182.13</v>
      </c>
      <c r="J411" s="19">
        <f t="shared" si="8"/>
        <v>100</v>
      </c>
    </row>
    <row r="412" spans="1:10" ht="24" x14ac:dyDescent="0.2">
      <c r="A412" s="12">
        <v>402</v>
      </c>
      <c r="B412" s="17" t="s">
        <v>138</v>
      </c>
      <c r="C412" s="18" t="s">
        <v>201</v>
      </c>
      <c r="D412" s="18" t="s">
        <v>163</v>
      </c>
      <c r="E412" s="18" t="s">
        <v>137</v>
      </c>
      <c r="F412" s="18" t="s">
        <v>7</v>
      </c>
      <c r="G412" s="19">
        <v>0</v>
      </c>
      <c r="H412" s="19">
        <v>95182.13</v>
      </c>
      <c r="I412" s="19">
        <f>+I413</f>
        <v>95182.13</v>
      </c>
      <c r="J412" s="19">
        <f t="shared" si="8"/>
        <v>100</v>
      </c>
    </row>
    <row r="413" spans="1:10" ht="48" x14ac:dyDescent="0.2">
      <c r="A413" s="12">
        <v>403</v>
      </c>
      <c r="B413" s="21" t="s">
        <v>140</v>
      </c>
      <c r="C413" s="18" t="s">
        <v>201</v>
      </c>
      <c r="D413" s="18" t="s">
        <v>163</v>
      </c>
      <c r="E413" s="18" t="s">
        <v>139</v>
      </c>
      <c r="F413" s="18" t="s">
        <v>7</v>
      </c>
      <c r="G413" s="19">
        <v>0</v>
      </c>
      <c r="H413" s="19">
        <v>95182.13</v>
      </c>
      <c r="I413" s="19">
        <f>+I414</f>
        <v>95182.13</v>
      </c>
      <c r="J413" s="19">
        <f t="shared" si="8"/>
        <v>100</v>
      </c>
    </row>
    <row r="414" spans="1:10" ht="24" x14ac:dyDescent="0.2">
      <c r="A414" s="12">
        <v>404</v>
      </c>
      <c r="B414" s="17" t="s">
        <v>142</v>
      </c>
      <c r="C414" s="18" t="s">
        <v>201</v>
      </c>
      <c r="D414" s="18" t="s">
        <v>163</v>
      </c>
      <c r="E414" s="18" t="s">
        <v>139</v>
      </c>
      <c r="F414" s="18" t="s">
        <v>141</v>
      </c>
      <c r="G414" s="19">
        <v>0</v>
      </c>
      <c r="H414" s="19">
        <v>95182.13</v>
      </c>
      <c r="I414" s="19">
        <f>+I415</f>
        <v>95182.13</v>
      </c>
      <c r="J414" s="19">
        <f t="shared" si="8"/>
        <v>100</v>
      </c>
    </row>
    <row r="415" spans="1:10" x14ac:dyDescent="0.2">
      <c r="A415" s="12">
        <v>405</v>
      </c>
      <c r="B415" s="17" t="s">
        <v>144</v>
      </c>
      <c r="C415" s="18" t="s">
        <v>201</v>
      </c>
      <c r="D415" s="18" t="s">
        <v>163</v>
      </c>
      <c r="E415" s="18" t="s">
        <v>139</v>
      </c>
      <c r="F415" s="18" t="s">
        <v>143</v>
      </c>
      <c r="G415" s="19">
        <v>0</v>
      </c>
      <c r="H415" s="19">
        <v>95182.13</v>
      </c>
      <c r="I415" s="19">
        <v>95182.13</v>
      </c>
      <c r="J415" s="19">
        <f t="shared" si="8"/>
        <v>100</v>
      </c>
    </row>
    <row r="416" spans="1:10" x14ac:dyDescent="0.2">
      <c r="A416" s="12">
        <v>406</v>
      </c>
      <c r="B416" s="17" t="s">
        <v>292</v>
      </c>
      <c r="C416" s="18" t="s">
        <v>201</v>
      </c>
      <c r="D416" s="18" t="s">
        <v>291</v>
      </c>
      <c r="E416" s="18" t="s">
        <v>7</v>
      </c>
      <c r="F416" s="18" t="s">
        <v>7</v>
      </c>
      <c r="G416" s="19">
        <v>33963625.899999999</v>
      </c>
      <c r="H416" s="19">
        <v>34546688.659999996</v>
      </c>
      <c r="I416" s="19">
        <f>+I417</f>
        <v>34353009.659999996</v>
      </c>
      <c r="J416" s="19">
        <f t="shared" si="8"/>
        <v>99.43937029130015</v>
      </c>
    </row>
    <row r="417" spans="1:10" ht="36" x14ac:dyDescent="0.2">
      <c r="A417" s="12">
        <v>407</v>
      </c>
      <c r="B417" s="17" t="s">
        <v>166</v>
      </c>
      <c r="C417" s="18" t="s">
        <v>201</v>
      </c>
      <c r="D417" s="18" t="s">
        <v>291</v>
      </c>
      <c r="E417" s="18" t="s">
        <v>165</v>
      </c>
      <c r="F417" s="18" t="s">
        <v>7</v>
      </c>
      <c r="G417" s="19">
        <v>33963625.899999999</v>
      </c>
      <c r="H417" s="19">
        <v>34546688.659999996</v>
      </c>
      <c r="I417" s="19">
        <f>+I418+I425+I429</f>
        <v>34353009.659999996</v>
      </c>
      <c r="J417" s="19">
        <f t="shared" si="8"/>
        <v>99.43937029130015</v>
      </c>
    </row>
    <row r="418" spans="1:10" x14ac:dyDescent="0.2">
      <c r="A418" s="12">
        <v>408</v>
      </c>
      <c r="B418" s="17" t="s">
        <v>206</v>
      </c>
      <c r="C418" s="18" t="s">
        <v>201</v>
      </c>
      <c r="D418" s="18" t="s">
        <v>291</v>
      </c>
      <c r="E418" s="18" t="s">
        <v>205</v>
      </c>
      <c r="F418" s="18" t="s">
        <v>7</v>
      </c>
      <c r="G418" s="19">
        <v>195300</v>
      </c>
      <c r="H418" s="19">
        <v>257432.66</v>
      </c>
      <c r="I418" s="19">
        <f>+I419+I422</f>
        <v>251303.24</v>
      </c>
      <c r="J418" s="19">
        <f t="shared" si="8"/>
        <v>97.619020057517176</v>
      </c>
    </row>
    <row r="419" spans="1:10" ht="48" x14ac:dyDescent="0.2">
      <c r="A419" s="12">
        <v>409</v>
      </c>
      <c r="B419" s="21" t="s">
        <v>208</v>
      </c>
      <c r="C419" s="18" t="s">
        <v>201</v>
      </c>
      <c r="D419" s="18" t="s">
        <v>291</v>
      </c>
      <c r="E419" s="18" t="s">
        <v>207</v>
      </c>
      <c r="F419" s="18" t="s">
        <v>7</v>
      </c>
      <c r="G419" s="19">
        <v>195300</v>
      </c>
      <c r="H419" s="19">
        <v>241136.66</v>
      </c>
      <c r="I419" s="19">
        <f>+I420</f>
        <v>235007.24</v>
      </c>
      <c r="J419" s="19">
        <f t="shared" si="8"/>
        <v>97.458113585881136</v>
      </c>
    </row>
    <row r="420" spans="1:10" ht="24" x14ac:dyDescent="0.2">
      <c r="A420" s="12">
        <v>410</v>
      </c>
      <c r="B420" s="17" t="s">
        <v>142</v>
      </c>
      <c r="C420" s="18" t="s">
        <v>201</v>
      </c>
      <c r="D420" s="18" t="s">
        <v>291</v>
      </c>
      <c r="E420" s="18" t="s">
        <v>207</v>
      </c>
      <c r="F420" s="18" t="s">
        <v>141</v>
      </c>
      <c r="G420" s="19">
        <v>195300</v>
      </c>
      <c r="H420" s="19">
        <v>241136.66</v>
      </c>
      <c r="I420" s="19">
        <f>+I421</f>
        <v>235007.24</v>
      </c>
      <c r="J420" s="19">
        <f t="shared" si="8"/>
        <v>97.458113585881136</v>
      </c>
    </row>
    <row r="421" spans="1:10" x14ac:dyDescent="0.2">
      <c r="A421" s="12">
        <v>411</v>
      </c>
      <c r="B421" s="17" t="s">
        <v>210</v>
      </c>
      <c r="C421" s="18" t="s">
        <v>201</v>
      </c>
      <c r="D421" s="18" t="s">
        <v>291</v>
      </c>
      <c r="E421" s="18" t="s">
        <v>207</v>
      </c>
      <c r="F421" s="18" t="s">
        <v>209</v>
      </c>
      <c r="G421" s="19">
        <v>195300</v>
      </c>
      <c r="H421" s="19">
        <v>241136.66</v>
      </c>
      <c r="I421" s="19">
        <v>235007.24</v>
      </c>
      <c r="J421" s="19">
        <f t="shared" si="8"/>
        <v>97.458113585881136</v>
      </c>
    </row>
    <row r="422" spans="1:10" ht="48" x14ac:dyDescent="0.2">
      <c r="A422" s="12">
        <v>412</v>
      </c>
      <c r="B422" s="21" t="s">
        <v>212</v>
      </c>
      <c r="C422" s="18" t="s">
        <v>201</v>
      </c>
      <c r="D422" s="18" t="s">
        <v>291</v>
      </c>
      <c r="E422" s="18" t="s">
        <v>211</v>
      </c>
      <c r="F422" s="18" t="s">
        <v>7</v>
      </c>
      <c r="G422" s="19">
        <v>0</v>
      </c>
      <c r="H422" s="19">
        <v>16296</v>
      </c>
      <c r="I422" s="19">
        <f>+I423</f>
        <v>16296</v>
      </c>
      <c r="J422" s="19">
        <f t="shared" si="8"/>
        <v>100</v>
      </c>
    </row>
    <row r="423" spans="1:10" ht="24" x14ac:dyDescent="0.2">
      <c r="A423" s="12">
        <v>413</v>
      </c>
      <c r="B423" s="17" t="s">
        <v>142</v>
      </c>
      <c r="C423" s="18" t="s">
        <v>201</v>
      </c>
      <c r="D423" s="18" t="s">
        <v>291</v>
      </c>
      <c r="E423" s="18" t="s">
        <v>211</v>
      </c>
      <c r="F423" s="18" t="s">
        <v>141</v>
      </c>
      <c r="G423" s="19">
        <v>0</v>
      </c>
      <c r="H423" s="19">
        <v>16296</v>
      </c>
      <c r="I423" s="19">
        <f>+I424</f>
        <v>16296</v>
      </c>
      <c r="J423" s="19">
        <f t="shared" si="8"/>
        <v>100</v>
      </c>
    </row>
    <row r="424" spans="1:10" x14ac:dyDescent="0.2">
      <c r="A424" s="12">
        <v>414</v>
      </c>
      <c r="B424" s="17" t="s">
        <v>210</v>
      </c>
      <c r="C424" s="18" t="s">
        <v>201</v>
      </c>
      <c r="D424" s="18" t="s">
        <v>291</v>
      </c>
      <c r="E424" s="18" t="s">
        <v>211</v>
      </c>
      <c r="F424" s="18" t="s">
        <v>209</v>
      </c>
      <c r="G424" s="19">
        <v>0</v>
      </c>
      <c r="H424" s="19">
        <v>16296</v>
      </c>
      <c r="I424" s="19">
        <v>16296</v>
      </c>
      <c r="J424" s="19">
        <f t="shared" si="8"/>
        <v>100</v>
      </c>
    </row>
    <row r="425" spans="1:10" x14ac:dyDescent="0.2">
      <c r="A425" s="12">
        <v>415</v>
      </c>
      <c r="B425" s="17" t="s">
        <v>264</v>
      </c>
      <c r="C425" s="18" t="s">
        <v>201</v>
      </c>
      <c r="D425" s="18" t="s">
        <v>291</v>
      </c>
      <c r="E425" s="18" t="s">
        <v>263</v>
      </c>
      <c r="F425" s="18" t="s">
        <v>7</v>
      </c>
      <c r="G425" s="19">
        <v>46000</v>
      </c>
      <c r="H425" s="19">
        <v>46000</v>
      </c>
      <c r="I425" s="19">
        <f>+I426</f>
        <v>46000</v>
      </c>
      <c r="J425" s="19">
        <f t="shared" si="8"/>
        <v>100</v>
      </c>
    </row>
    <row r="426" spans="1:10" ht="24" x14ac:dyDescent="0.2">
      <c r="A426" s="12">
        <v>416</v>
      </c>
      <c r="B426" s="17" t="s">
        <v>294</v>
      </c>
      <c r="C426" s="18" t="s">
        <v>201</v>
      </c>
      <c r="D426" s="18" t="s">
        <v>291</v>
      </c>
      <c r="E426" s="18" t="s">
        <v>293</v>
      </c>
      <c r="F426" s="18" t="s">
        <v>7</v>
      </c>
      <c r="G426" s="19">
        <v>46000</v>
      </c>
      <c r="H426" s="19">
        <v>46000</v>
      </c>
      <c r="I426" s="19">
        <f>+I427</f>
        <v>46000</v>
      </c>
      <c r="J426" s="19">
        <f t="shared" si="8"/>
        <v>100</v>
      </c>
    </row>
    <row r="427" spans="1:10" ht="24" x14ac:dyDescent="0.2">
      <c r="A427" s="12">
        <v>417</v>
      </c>
      <c r="B427" s="17" t="s">
        <v>142</v>
      </c>
      <c r="C427" s="18" t="s">
        <v>201</v>
      </c>
      <c r="D427" s="18" t="s">
        <v>291</v>
      </c>
      <c r="E427" s="18" t="s">
        <v>293</v>
      </c>
      <c r="F427" s="18" t="s">
        <v>141</v>
      </c>
      <c r="G427" s="19">
        <v>46000</v>
      </c>
      <c r="H427" s="19">
        <v>46000</v>
      </c>
      <c r="I427" s="19">
        <f>+I428</f>
        <v>46000</v>
      </c>
      <c r="J427" s="19">
        <f t="shared" si="8"/>
        <v>100</v>
      </c>
    </row>
    <row r="428" spans="1:10" x14ac:dyDescent="0.2">
      <c r="A428" s="12">
        <v>418</v>
      </c>
      <c r="B428" s="17" t="s">
        <v>210</v>
      </c>
      <c r="C428" s="18" t="s">
        <v>201</v>
      </c>
      <c r="D428" s="18" t="s">
        <v>291</v>
      </c>
      <c r="E428" s="18" t="s">
        <v>293</v>
      </c>
      <c r="F428" s="18" t="s">
        <v>209</v>
      </c>
      <c r="G428" s="19">
        <v>46000</v>
      </c>
      <c r="H428" s="19">
        <v>46000</v>
      </c>
      <c r="I428" s="19">
        <v>46000</v>
      </c>
      <c r="J428" s="19">
        <f t="shared" si="8"/>
        <v>100</v>
      </c>
    </row>
    <row r="429" spans="1:10" ht="24" x14ac:dyDescent="0.2">
      <c r="A429" s="12">
        <v>419</v>
      </c>
      <c r="B429" s="17" t="s">
        <v>296</v>
      </c>
      <c r="C429" s="18" t="s">
        <v>201</v>
      </c>
      <c r="D429" s="18" t="s">
        <v>291</v>
      </c>
      <c r="E429" s="18" t="s">
        <v>295</v>
      </c>
      <c r="F429" s="18" t="s">
        <v>7</v>
      </c>
      <c r="G429" s="19">
        <v>33722325.899999999</v>
      </c>
      <c r="H429" s="19">
        <v>34243256</v>
      </c>
      <c r="I429" s="19">
        <f>+I430+I433+I436+I443+I448+I453+I458+I461</f>
        <v>34055706.419999994</v>
      </c>
      <c r="J429" s="19">
        <f t="shared" si="8"/>
        <v>99.452302140894531</v>
      </c>
    </row>
    <row r="430" spans="1:10" ht="60" x14ac:dyDescent="0.2">
      <c r="A430" s="12">
        <v>420</v>
      </c>
      <c r="B430" s="21" t="s">
        <v>298</v>
      </c>
      <c r="C430" s="18" t="s">
        <v>201</v>
      </c>
      <c r="D430" s="18" t="s">
        <v>291</v>
      </c>
      <c r="E430" s="18" t="s">
        <v>297</v>
      </c>
      <c r="F430" s="18" t="s">
        <v>7</v>
      </c>
      <c r="G430" s="19">
        <v>0</v>
      </c>
      <c r="H430" s="19">
        <v>265617.58</v>
      </c>
      <c r="I430" s="19">
        <f>+I431</f>
        <v>263004.38</v>
      </c>
      <c r="J430" s="19">
        <f t="shared" si="8"/>
        <v>99.01617957666808</v>
      </c>
    </row>
    <row r="431" spans="1:10" ht="36" x14ac:dyDescent="0.2">
      <c r="A431" s="12">
        <v>421</v>
      </c>
      <c r="B431" s="17" t="s">
        <v>22</v>
      </c>
      <c r="C431" s="18" t="s">
        <v>201</v>
      </c>
      <c r="D431" s="18" t="s">
        <v>291</v>
      </c>
      <c r="E431" s="18" t="s">
        <v>297</v>
      </c>
      <c r="F431" s="18" t="s">
        <v>21</v>
      </c>
      <c r="G431" s="19">
        <v>0</v>
      </c>
      <c r="H431" s="19">
        <v>265617.58</v>
      </c>
      <c r="I431" s="19">
        <f>+I432</f>
        <v>263004.38</v>
      </c>
      <c r="J431" s="19">
        <f t="shared" si="8"/>
        <v>99.01617957666808</v>
      </c>
    </row>
    <row r="432" spans="1:10" x14ac:dyDescent="0.2">
      <c r="A432" s="12">
        <v>422</v>
      </c>
      <c r="B432" s="17" t="s">
        <v>200</v>
      </c>
      <c r="C432" s="18" t="s">
        <v>201</v>
      </c>
      <c r="D432" s="18" t="s">
        <v>291</v>
      </c>
      <c r="E432" s="18" t="s">
        <v>297</v>
      </c>
      <c r="F432" s="18" t="s">
        <v>199</v>
      </c>
      <c r="G432" s="19">
        <v>0</v>
      </c>
      <c r="H432" s="19">
        <v>265617.58</v>
      </c>
      <c r="I432" s="19">
        <v>263004.38</v>
      </c>
      <c r="J432" s="19">
        <f t="shared" si="8"/>
        <v>99.01617957666808</v>
      </c>
    </row>
    <row r="433" spans="1:10" ht="60" x14ac:dyDescent="0.2">
      <c r="A433" s="12">
        <v>423</v>
      </c>
      <c r="B433" s="21" t="s">
        <v>300</v>
      </c>
      <c r="C433" s="18" t="s">
        <v>201</v>
      </c>
      <c r="D433" s="18" t="s">
        <v>291</v>
      </c>
      <c r="E433" s="18" t="s">
        <v>299</v>
      </c>
      <c r="F433" s="18" t="s">
        <v>7</v>
      </c>
      <c r="G433" s="19">
        <v>0</v>
      </c>
      <c r="H433" s="19">
        <v>15639</v>
      </c>
      <c r="I433" s="19">
        <f>+I434</f>
        <v>4974.13</v>
      </c>
      <c r="J433" s="19">
        <f t="shared" si="8"/>
        <v>31.805933883240616</v>
      </c>
    </row>
    <row r="434" spans="1:10" ht="36" x14ac:dyDescent="0.2">
      <c r="A434" s="12">
        <v>424</v>
      </c>
      <c r="B434" s="17" t="s">
        <v>22</v>
      </c>
      <c r="C434" s="18" t="s">
        <v>201</v>
      </c>
      <c r="D434" s="18" t="s">
        <v>291</v>
      </c>
      <c r="E434" s="18" t="s">
        <v>299</v>
      </c>
      <c r="F434" s="18" t="s">
        <v>21</v>
      </c>
      <c r="G434" s="19">
        <v>0</v>
      </c>
      <c r="H434" s="19">
        <v>15639</v>
      </c>
      <c r="I434" s="19">
        <f>+I435</f>
        <v>4974.13</v>
      </c>
      <c r="J434" s="19">
        <f t="shared" si="8"/>
        <v>31.805933883240616</v>
      </c>
    </row>
    <row r="435" spans="1:10" x14ac:dyDescent="0.2">
      <c r="A435" s="12">
        <v>425</v>
      </c>
      <c r="B435" s="17" t="s">
        <v>200</v>
      </c>
      <c r="C435" s="18" t="s">
        <v>201</v>
      </c>
      <c r="D435" s="18" t="s">
        <v>291</v>
      </c>
      <c r="E435" s="18" t="s">
        <v>299</v>
      </c>
      <c r="F435" s="18" t="s">
        <v>199</v>
      </c>
      <c r="G435" s="19">
        <v>0</v>
      </c>
      <c r="H435" s="19">
        <v>15639</v>
      </c>
      <c r="I435" s="19">
        <v>4974.13</v>
      </c>
      <c r="J435" s="19">
        <f t="shared" si="8"/>
        <v>31.805933883240616</v>
      </c>
    </row>
    <row r="436" spans="1:10" ht="36" x14ac:dyDescent="0.2">
      <c r="A436" s="12">
        <v>426</v>
      </c>
      <c r="B436" s="17" t="s">
        <v>302</v>
      </c>
      <c r="C436" s="18" t="s">
        <v>201</v>
      </c>
      <c r="D436" s="18" t="s">
        <v>291</v>
      </c>
      <c r="E436" s="18" t="s">
        <v>301</v>
      </c>
      <c r="F436" s="18" t="s">
        <v>7</v>
      </c>
      <c r="G436" s="19">
        <v>0</v>
      </c>
      <c r="H436" s="19">
        <v>9160599</v>
      </c>
      <c r="I436" s="19">
        <f>+I437+I439+I441</f>
        <v>9160599</v>
      </c>
      <c r="J436" s="19">
        <f t="shared" si="8"/>
        <v>100</v>
      </c>
    </row>
    <row r="437" spans="1:10" ht="36" x14ac:dyDescent="0.2">
      <c r="A437" s="12">
        <v>427</v>
      </c>
      <c r="B437" s="17" t="s">
        <v>22</v>
      </c>
      <c r="C437" s="18" t="s">
        <v>201</v>
      </c>
      <c r="D437" s="18" t="s">
        <v>291</v>
      </c>
      <c r="E437" s="18" t="s">
        <v>301</v>
      </c>
      <c r="F437" s="18" t="s">
        <v>21</v>
      </c>
      <c r="G437" s="19">
        <v>0</v>
      </c>
      <c r="H437" s="19">
        <v>6850575</v>
      </c>
      <c r="I437" s="19">
        <f>+I438</f>
        <v>6850575</v>
      </c>
      <c r="J437" s="19">
        <f t="shared" si="8"/>
        <v>100</v>
      </c>
    </row>
    <row r="438" spans="1:10" x14ac:dyDescent="0.2">
      <c r="A438" s="12">
        <v>428</v>
      </c>
      <c r="B438" s="17" t="s">
        <v>200</v>
      </c>
      <c r="C438" s="18" t="s">
        <v>201</v>
      </c>
      <c r="D438" s="18" t="s">
        <v>291</v>
      </c>
      <c r="E438" s="18" t="s">
        <v>301</v>
      </c>
      <c r="F438" s="18" t="s">
        <v>199</v>
      </c>
      <c r="G438" s="19">
        <v>0</v>
      </c>
      <c r="H438" s="19">
        <v>6850575</v>
      </c>
      <c r="I438" s="19">
        <v>6850575</v>
      </c>
      <c r="J438" s="19">
        <f t="shared" si="8"/>
        <v>100</v>
      </c>
    </row>
    <row r="439" spans="1:10" x14ac:dyDescent="0.2">
      <c r="A439" s="12">
        <v>429</v>
      </c>
      <c r="B439" s="17" t="s">
        <v>30</v>
      </c>
      <c r="C439" s="18" t="s">
        <v>201</v>
      </c>
      <c r="D439" s="18" t="s">
        <v>291</v>
      </c>
      <c r="E439" s="18" t="s">
        <v>301</v>
      </c>
      <c r="F439" s="18" t="s">
        <v>29</v>
      </c>
      <c r="G439" s="19">
        <v>0</v>
      </c>
      <c r="H439" s="19">
        <v>240000</v>
      </c>
      <c r="I439" s="19">
        <f>+I440</f>
        <v>240000</v>
      </c>
      <c r="J439" s="19">
        <f t="shared" si="8"/>
        <v>100</v>
      </c>
    </row>
    <row r="440" spans="1:10" ht="24" x14ac:dyDescent="0.2">
      <c r="A440" s="12">
        <v>430</v>
      </c>
      <c r="B440" s="17" t="s">
        <v>32</v>
      </c>
      <c r="C440" s="18" t="s">
        <v>201</v>
      </c>
      <c r="D440" s="18" t="s">
        <v>291</v>
      </c>
      <c r="E440" s="18" t="s">
        <v>301</v>
      </c>
      <c r="F440" s="18" t="s">
        <v>31</v>
      </c>
      <c r="G440" s="19">
        <v>0</v>
      </c>
      <c r="H440" s="19">
        <v>240000</v>
      </c>
      <c r="I440" s="19">
        <v>240000</v>
      </c>
      <c r="J440" s="19">
        <f t="shared" si="8"/>
        <v>100</v>
      </c>
    </row>
    <row r="441" spans="1:10" ht="24" x14ac:dyDescent="0.2">
      <c r="A441" s="12">
        <v>431</v>
      </c>
      <c r="B441" s="17" t="s">
        <v>142</v>
      </c>
      <c r="C441" s="18" t="s">
        <v>201</v>
      </c>
      <c r="D441" s="18" t="s">
        <v>291</v>
      </c>
      <c r="E441" s="18" t="s">
        <v>301</v>
      </c>
      <c r="F441" s="18" t="s">
        <v>141</v>
      </c>
      <c r="G441" s="19">
        <v>0</v>
      </c>
      <c r="H441" s="19">
        <v>2070024</v>
      </c>
      <c r="I441" s="19">
        <f>+I442</f>
        <v>2070024</v>
      </c>
      <c r="J441" s="19">
        <f t="shared" si="8"/>
        <v>100</v>
      </c>
    </row>
    <row r="442" spans="1:10" x14ac:dyDescent="0.2">
      <c r="A442" s="12">
        <v>432</v>
      </c>
      <c r="B442" s="17" t="s">
        <v>210</v>
      </c>
      <c r="C442" s="18" t="s">
        <v>201</v>
      </c>
      <c r="D442" s="18" t="s">
        <v>291</v>
      </c>
      <c r="E442" s="18" t="s">
        <v>301</v>
      </c>
      <c r="F442" s="18" t="s">
        <v>209</v>
      </c>
      <c r="G442" s="19">
        <v>0</v>
      </c>
      <c r="H442" s="19">
        <v>2070024</v>
      </c>
      <c r="I442" s="19">
        <v>2070024</v>
      </c>
      <c r="J442" s="19">
        <f t="shared" si="8"/>
        <v>100</v>
      </c>
    </row>
    <row r="443" spans="1:10" ht="48" x14ac:dyDescent="0.2">
      <c r="A443" s="12">
        <v>433</v>
      </c>
      <c r="B443" s="17" t="s">
        <v>304</v>
      </c>
      <c r="C443" s="18" t="s">
        <v>201</v>
      </c>
      <c r="D443" s="18" t="s">
        <v>291</v>
      </c>
      <c r="E443" s="18" t="s">
        <v>303</v>
      </c>
      <c r="F443" s="18" t="s">
        <v>7</v>
      </c>
      <c r="G443" s="19">
        <v>1539100</v>
      </c>
      <c r="H443" s="19">
        <v>1523800</v>
      </c>
      <c r="I443" s="19">
        <f>+I444+I446</f>
        <v>1523800</v>
      </c>
      <c r="J443" s="19">
        <f t="shared" si="8"/>
        <v>100</v>
      </c>
    </row>
    <row r="444" spans="1:10" ht="36" x14ac:dyDescent="0.2">
      <c r="A444" s="12">
        <v>434</v>
      </c>
      <c r="B444" s="17" t="s">
        <v>22</v>
      </c>
      <c r="C444" s="18" t="s">
        <v>201</v>
      </c>
      <c r="D444" s="18" t="s">
        <v>291</v>
      </c>
      <c r="E444" s="18" t="s">
        <v>303</v>
      </c>
      <c r="F444" s="18" t="s">
        <v>21</v>
      </c>
      <c r="G444" s="19">
        <v>1305686</v>
      </c>
      <c r="H444" s="19">
        <v>1286386</v>
      </c>
      <c r="I444" s="19">
        <f>+I445</f>
        <v>1286386</v>
      </c>
      <c r="J444" s="19">
        <f t="shared" si="8"/>
        <v>100</v>
      </c>
    </row>
    <row r="445" spans="1:10" x14ac:dyDescent="0.2">
      <c r="A445" s="12">
        <v>435</v>
      </c>
      <c r="B445" s="17" t="s">
        <v>24</v>
      </c>
      <c r="C445" s="18" t="s">
        <v>201</v>
      </c>
      <c r="D445" s="18" t="s">
        <v>291</v>
      </c>
      <c r="E445" s="18" t="s">
        <v>303</v>
      </c>
      <c r="F445" s="18" t="s">
        <v>23</v>
      </c>
      <c r="G445" s="19">
        <v>1305686</v>
      </c>
      <c r="H445" s="19">
        <v>1286386</v>
      </c>
      <c r="I445" s="19">
        <v>1286386</v>
      </c>
      <c r="J445" s="19">
        <f t="shared" si="8"/>
        <v>100</v>
      </c>
    </row>
    <row r="446" spans="1:10" x14ac:dyDescent="0.2">
      <c r="A446" s="12">
        <v>436</v>
      </c>
      <c r="B446" s="17" t="s">
        <v>30</v>
      </c>
      <c r="C446" s="18" t="s">
        <v>201</v>
      </c>
      <c r="D446" s="18" t="s">
        <v>291</v>
      </c>
      <c r="E446" s="18" t="s">
        <v>303</v>
      </c>
      <c r="F446" s="18" t="s">
        <v>29</v>
      </c>
      <c r="G446" s="19">
        <v>233414</v>
      </c>
      <c r="H446" s="19">
        <v>237414</v>
      </c>
      <c r="I446" s="19">
        <f>+I447</f>
        <v>237414</v>
      </c>
      <c r="J446" s="19">
        <f t="shared" si="8"/>
        <v>100</v>
      </c>
    </row>
    <row r="447" spans="1:10" ht="24" x14ac:dyDescent="0.2">
      <c r="A447" s="12">
        <v>437</v>
      </c>
      <c r="B447" s="17" t="s">
        <v>32</v>
      </c>
      <c r="C447" s="18" t="s">
        <v>201</v>
      </c>
      <c r="D447" s="18" t="s">
        <v>291</v>
      </c>
      <c r="E447" s="18" t="s">
        <v>303</v>
      </c>
      <c r="F447" s="18" t="s">
        <v>31</v>
      </c>
      <c r="G447" s="19">
        <v>233414</v>
      </c>
      <c r="H447" s="19">
        <v>237414</v>
      </c>
      <c r="I447" s="19">
        <v>237414</v>
      </c>
      <c r="J447" s="19">
        <f t="shared" si="8"/>
        <v>100</v>
      </c>
    </row>
    <row r="448" spans="1:10" ht="36" x14ac:dyDescent="0.2">
      <c r="A448" s="12">
        <v>438</v>
      </c>
      <c r="B448" s="17" t="s">
        <v>306</v>
      </c>
      <c r="C448" s="18" t="s">
        <v>201</v>
      </c>
      <c r="D448" s="18" t="s">
        <v>291</v>
      </c>
      <c r="E448" s="18" t="s">
        <v>305</v>
      </c>
      <c r="F448" s="18" t="s">
        <v>7</v>
      </c>
      <c r="G448" s="19">
        <v>3537115</v>
      </c>
      <c r="H448" s="19">
        <v>3860477.09</v>
      </c>
      <c r="I448" s="19">
        <f>+I449+I451</f>
        <v>3705343.4299999997</v>
      </c>
      <c r="J448" s="19">
        <f t="shared" si="8"/>
        <v>95.981489945845013</v>
      </c>
    </row>
    <row r="449" spans="1:10" ht="36" x14ac:dyDescent="0.2">
      <c r="A449" s="12">
        <v>439</v>
      </c>
      <c r="B449" s="17" t="s">
        <v>22</v>
      </c>
      <c r="C449" s="18" t="s">
        <v>201</v>
      </c>
      <c r="D449" s="18" t="s">
        <v>291</v>
      </c>
      <c r="E449" s="18" t="s">
        <v>305</v>
      </c>
      <c r="F449" s="18" t="s">
        <v>21</v>
      </c>
      <c r="G449" s="19">
        <v>3068648</v>
      </c>
      <c r="H449" s="19">
        <v>2152680</v>
      </c>
      <c r="I449" s="19">
        <f>+I450</f>
        <v>2152680</v>
      </c>
      <c r="J449" s="19">
        <f t="shared" si="8"/>
        <v>100</v>
      </c>
    </row>
    <row r="450" spans="1:10" x14ac:dyDescent="0.2">
      <c r="A450" s="12">
        <v>440</v>
      </c>
      <c r="B450" s="17" t="s">
        <v>24</v>
      </c>
      <c r="C450" s="18" t="s">
        <v>201</v>
      </c>
      <c r="D450" s="18" t="s">
        <v>291</v>
      </c>
      <c r="E450" s="18" t="s">
        <v>305</v>
      </c>
      <c r="F450" s="18" t="s">
        <v>23</v>
      </c>
      <c r="G450" s="19">
        <v>3068648</v>
      </c>
      <c r="H450" s="19">
        <v>2152680</v>
      </c>
      <c r="I450" s="19">
        <v>2152680</v>
      </c>
      <c r="J450" s="19">
        <f t="shared" si="8"/>
        <v>100</v>
      </c>
    </row>
    <row r="451" spans="1:10" x14ac:dyDescent="0.2">
      <c r="A451" s="12">
        <v>441</v>
      </c>
      <c r="B451" s="17" t="s">
        <v>30</v>
      </c>
      <c r="C451" s="18" t="s">
        <v>201</v>
      </c>
      <c r="D451" s="18" t="s">
        <v>291</v>
      </c>
      <c r="E451" s="18" t="s">
        <v>305</v>
      </c>
      <c r="F451" s="18" t="s">
        <v>29</v>
      </c>
      <c r="G451" s="19">
        <v>468467</v>
      </c>
      <c r="H451" s="19">
        <v>1707797.09</v>
      </c>
      <c r="I451" s="19">
        <f>+I452</f>
        <v>1552663.43</v>
      </c>
      <c r="J451" s="19">
        <f t="shared" si="8"/>
        <v>90.91615386228348</v>
      </c>
    </row>
    <row r="452" spans="1:10" ht="24" x14ac:dyDescent="0.2">
      <c r="A452" s="12">
        <v>442</v>
      </c>
      <c r="B452" s="17" t="s">
        <v>32</v>
      </c>
      <c r="C452" s="18" t="s">
        <v>201</v>
      </c>
      <c r="D452" s="18" t="s">
        <v>291</v>
      </c>
      <c r="E452" s="18" t="s">
        <v>305</v>
      </c>
      <c r="F452" s="18" t="s">
        <v>31</v>
      </c>
      <c r="G452" s="19">
        <v>468467</v>
      </c>
      <c r="H452" s="19">
        <v>1707797.09</v>
      </c>
      <c r="I452" s="19">
        <v>1552663.43</v>
      </c>
      <c r="J452" s="19">
        <f t="shared" si="8"/>
        <v>90.91615386228348</v>
      </c>
    </row>
    <row r="453" spans="1:10" ht="48" x14ac:dyDescent="0.2">
      <c r="A453" s="12">
        <v>443</v>
      </c>
      <c r="B453" s="17" t="s">
        <v>308</v>
      </c>
      <c r="C453" s="18" t="s">
        <v>201</v>
      </c>
      <c r="D453" s="18" t="s">
        <v>291</v>
      </c>
      <c r="E453" s="18" t="s">
        <v>307</v>
      </c>
      <c r="F453" s="18" t="s">
        <v>7</v>
      </c>
      <c r="G453" s="19">
        <v>23002567.899999999</v>
      </c>
      <c r="H453" s="19">
        <v>15456250.17</v>
      </c>
      <c r="I453" s="19">
        <f>+I454+I456</f>
        <v>15447541.860000001</v>
      </c>
      <c r="J453" s="19">
        <f t="shared" si="8"/>
        <v>99.943658326539634</v>
      </c>
    </row>
    <row r="454" spans="1:10" ht="36" x14ac:dyDescent="0.2">
      <c r="A454" s="12">
        <v>444</v>
      </c>
      <c r="B454" s="17" t="s">
        <v>22</v>
      </c>
      <c r="C454" s="18" t="s">
        <v>201</v>
      </c>
      <c r="D454" s="18" t="s">
        <v>291</v>
      </c>
      <c r="E454" s="18" t="s">
        <v>307</v>
      </c>
      <c r="F454" s="18" t="s">
        <v>21</v>
      </c>
      <c r="G454" s="19">
        <v>18385486</v>
      </c>
      <c r="H454" s="19">
        <v>12345498.380000001</v>
      </c>
      <c r="I454" s="19">
        <f>+I455</f>
        <v>12343559.050000001</v>
      </c>
      <c r="J454" s="19">
        <f t="shared" si="8"/>
        <v>99.984291197161042</v>
      </c>
    </row>
    <row r="455" spans="1:10" x14ac:dyDescent="0.2">
      <c r="A455" s="12">
        <v>445</v>
      </c>
      <c r="B455" s="17" t="s">
        <v>200</v>
      </c>
      <c r="C455" s="18" t="s">
        <v>201</v>
      </c>
      <c r="D455" s="18" t="s">
        <v>291</v>
      </c>
      <c r="E455" s="18" t="s">
        <v>307</v>
      </c>
      <c r="F455" s="18" t="s">
        <v>199</v>
      </c>
      <c r="G455" s="19">
        <v>18385486</v>
      </c>
      <c r="H455" s="19">
        <v>12345498.380000001</v>
      </c>
      <c r="I455" s="19">
        <v>12343559.050000001</v>
      </c>
      <c r="J455" s="19">
        <f t="shared" si="8"/>
        <v>99.984291197161042</v>
      </c>
    </row>
    <row r="456" spans="1:10" x14ac:dyDescent="0.2">
      <c r="A456" s="12">
        <v>446</v>
      </c>
      <c r="B456" s="17" t="s">
        <v>30</v>
      </c>
      <c r="C456" s="18" t="s">
        <v>201</v>
      </c>
      <c r="D456" s="18" t="s">
        <v>291</v>
      </c>
      <c r="E456" s="18" t="s">
        <v>307</v>
      </c>
      <c r="F456" s="18" t="s">
        <v>29</v>
      </c>
      <c r="G456" s="19">
        <v>4617081.9000000004</v>
      </c>
      <c r="H456" s="19">
        <v>3110751.79</v>
      </c>
      <c r="I456" s="19">
        <f>+I457</f>
        <v>3103982.81</v>
      </c>
      <c r="J456" s="19">
        <f t="shared" si="8"/>
        <v>99.782400510971016</v>
      </c>
    </row>
    <row r="457" spans="1:10" ht="24" x14ac:dyDescent="0.2">
      <c r="A457" s="12">
        <v>447</v>
      </c>
      <c r="B457" s="17" t="s">
        <v>32</v>
      </c>
      <c r="C457" s="18" t="s">
        <v>201</v>
      </c>
      <c r="D457" s="18" t="s">
        <v>291</v>
      </c>
      <c r="E457" s="18" t="s">
        <v>307</v>
      </c>
      <c r="F457" s="18" t="s">
        <v>31</v>
      </c>
      <c r="G457" s="19">
        <v>4617081.9000000004</v>
      </c>
      <c r="H457" s="19">
        <v>3110751.79</v>
      </c>
      <c r="I457" s="19">
        <v>3103982.81</v>
      </c>
      <c r="J457" s="19">
        <f t="shared" si="8"/>
        <v>99.782400510971016</v>
      </c>
    </row>
    <row r="458" spans="1:10" ht="48" x14ac:dyDescent="0.2">
      <c r="A458" s="12">
        <v>448</v>
      </c>
      <c r="B458" s="21" t="s">
        <v>310</v>
      </c>
      <c r="C458" s="18" t="s">
        <v>201</v>
      </c>
      <c r="D458" s="18" t="s">
        <v>291</v>
      </c>
      <c r="E458" s="18" t="s">
        <v>309</v>
      </c>
      <c r="F458" s="18" t="s">
        <v>7</v>
      </c>
      <c r="G458" s="19">
        <v>5643543</v>
      </c>
      <c r="H458" s="19">
        <v>3785199</v>
      </c>
      <c r="I458" s="19">
        <f>+I459</f>
        <v>3774769.46</v>
      </c>
      <c r="J458" s="19">
        <f t="shared" si="8"/>
        <v>99.724465213057485</v>
      </c>
    </row>
    <row r="459" spans="1:10" ht="24" x14ac:dyDescent="0.2">
      <c r="A459" s="12">
        <v>449</v>
      </c>
      <c r="B459" s="17" t="s">
        <v>142</v>
      </c>
      <c r="C459" s="18" t="s">
        <v>201</v>
      </c>
      <c r="D459" s="18" t="s">
        <v>291</v>
      </c>
      <c r="E459" s="18" t="s">
        <v>309</v>
      </c>
      <c r="F459" s="18" t="s">
        <v>141</v>
      </c>
      <c r="G459" s="19">
        <v>5643543</v>
      </c>
      <c r="H459" s="19">
        <v>3785199</v>
      </c>
      <c r="I459" s="19">
        <f>+I460</f>
        <v>3774769.46</v>
      </c>
      <c r="J459" s="19">
        <f t="shared" si="8"/>
        <v>99.724465213057485</v>
      </c>
    </row>
    <row r="460" spans="1:10" x14ac:dyDescent="0.2">
      <c r="A460" s="12">
        <v>450</v>
      </c>
      <c r="B460" s="17" t="s">
        <v>210</v>
      </c>
      <c r="C460" s="18" t="s">
        <v>201</v>
      </c>
      <c r="D460" s="18" t="s">
        <v>291</v>
      </c>
      <c r="E460" s="18" t="s">
        <v>309</v>
      </c>
      <c r="F460" s="18" t="s">
        <v>209</v>
      </c>
      <c r="G460" s="19">
        <v>5643543</v>
      </c>
      <c r="H460" s="19">
        <v>3785199</v>
      </c>
      <c r="I460" s="19">
        <v>3774769.46</v>
      </c>
      <c r="J460" s="19">
        <f t="shared" ref="J460:J523" si="9">+I460/H460*100</f>
        <v>99.724465213057485</v>
      </c>
    </row>
    <row r="461" spans="1:10" ht="48" x14ac:dyDescent="0.2">
      <c r="A461" s="12">
        <v>451</v>
      </c>
      <c r="B461" s="21" t="s">
        <v>76</v>
      </c>
      <c r="C461" s="18" t="s">
        <v>201</v>
      </c>
      <c r="D461" s="18" t="s">
        <v>291</v>
      </c>
      <c r="E461" s="18" t="s">
        <v>311</v>
      </c>
      <c r="F461" s="18" t="s">
        <v>7</v>
      </c>
      <c r="G461" s="19">
        <v>0</v>
      </c>
      <c r="H461" s="19">
        <v>175674.16</v>
      </c>
      <c r="I461" s="19">
        <f>+I462+I464</f>
        <v>175674.16</v>
      </c>
      <c r="J461" s="19">
        <f t="shared" si="9"/>
        <v>100</v>
      </c>
    </row>
    <row r="462" spans="1:10" x14ac:dyDescent="0.2">
      <c r="A462" s="12">
        <v>452</v>
      </c>
      <c r="B462" s="17" t="s">
        <v>30</v>
      </c>
      <c r="C462" s="18" t="s">
        <v>201</v>
      </c>
      <c r="D462" s="18" t="s">
        <v>291</v>
      </c>
      <c r="E462" s="18" t="s">
        <v>311</v>
      </c>
      <c r="F462" s="18" t="s">
        <v>29</v>
      </c>
      <c r="G462" s="19">
        <v>0</v>
      </c>
      <c r="H462" s="19">
        <v>169586.56</v>
      </c>
      <c r="I462" s="19">
        <f>+I463</f>
        <v>169586.56</v>
      </c>
      <c r="J462" s="19">
        <f t="shared" si="9"/>
        <v>100</v>
      </c>
    </row>
    <row r="463" spans="1:10" ht="24" x14ac:dyDescent="0.2">
      <c r="A463" s="12">
        <v>453</v>
      </c>
      <c r="B463" s="17" t="s">
        <v>32</v>
      </c>
      <c r="C463" s="18" t="s">
        <v>201</v>
      </c>
      <c r="D463" s="18" t="s">
        <v>291</v>
      </c>
      <c r="E463" s="18" t="s">
        <v>311</v>
      </c>
      <c r="F463" s="18" t="s">
        <v>31</v>
      </c>
      <c r="G463" s="19">
        <v>0</v>
      </c>
      <c r="H463" s="19">
        <v>169586.56</v>
      </c>
      <c r="I463" s="19">
        <v>169586.56</v>
      </c>
      <c r="J463" s="19">
        <f t="shared" si="9"/>
        <v>100</v>
      </c>
    </row>
    <row r="464" spans="1:10" x14ac:dyDescent="0.2">
      <c r="A464" s="12">
        <v>454</v>
      </c>
      <c r="B464" s="17" t="s">
        <v>34</v>
      </c>
      <c r="C464" s="18" t="s">
        <v>201</v>
      </c>
      <c r="D464" s="18" t="s">
        <v>291</v>
      </c>
      <c r="E464" s="18" t="s">
        <v>311</v>
      </c>
      <c r="F464" s="18" t="s">
        <v>33</v>
      </c>
      <c r="G464" s="19">
        <v>0</v>
      </c>
      <c r="H464" s="19">
        <v>6087.6</v>
      </c>
      <c r="I464" s="19">
        <f>+I465</f>
        <v>6087.6</v>
      </c>
      <c r="J464" s="19">
        <f t="shared" si="9"/>
        <v>100</v>
      </c>
    </row>
    <row r="465" spans="1:10" x14ac:dyDescent="0.2">
      <c r="A465" s="12">
        <v>455</v>
      </c>
      <c r="B465" s="17" t="s">
        <v>36</v>
      </c>
      <c r="C465" s="18" t="s">
        <v>201</v>
      </c>
      <c r="D465" s="18" t="s">
        <v>291</v>
      </c>
      <c r="E465" s="18" t="s">
        <v>311</v>
      </c>
      <c r="F465" s="18" t="s">
        <v>35</v>
      </c>
      <c r="G465" s="19">
        <v>0</v>
      </c>
      <c r="H465" s="19">
        <v>6087.6</v>
      </c>
      <c r="I465" s="19">
        <v>6087.6</v>
      </c>
      <c r="J465" s="19">
        <f t="shared" si="9"/>
        <v>100</v>
      </c>
    </row>
    <row r="466" spans="1:10" x14ac:dyDescent="0.2">
      <c r="A466" s="12">
        <v>456</v>
      </c>
      <c r="B466" s="17" t="s">
        <v>313</v>
      </c>
      <c r="C466" s="18" t="s">
        <v>201</v>
      </c>
      <c r="D466" s="18" t="s">
        <v>312</v>
      </c>
      <c r="E466" s="18" t="s">
        <v>7</v>
      </c>
      <c r="F466" s="18" t="s">
        <v>7</v>
      </c>
      <c r="G466" s="19">
        <v>9676400</v>
      </c>
      <c r="H466" s="19">
        <v>4964000</v>
      </c>
      <c r="I466" s="19">
        <f>+I467+I473</f>
        <v>4375501.41</v>
      </c>
      <c r="J466" s="19">
        <f t="shared" si="9"/>
        <v>88.144669822723614</v>
      </c>
    </row>
    <row r="467" spans="1:10" x14ac:dyDescent="0.2">
      <c r="A467" s="12">
        <v>457</v>
      </c>
      <c r="B467" s="17" t="s">
        <v>315</v>
      </c>
      <c r="C467" s="18" t="s">
        <v>201</v>
      </c>
      <c r="D467" s="18" t="s">
        <v>314</v>
      </c>
      <c r="E467" s="18" t="s">
        <v>7</v>
      </c>
      <c r="F467" s="18" t="s">
        <v>7</v>
      </c>
      <c r="G467" s="19">
        <v>576000</v>
      </c>
      <c r="H467" s="19">
        <v>576000</v>
      </c>
      <c r="I467" s="19">
        <f>+I468</f>
        <v>278811.84000000003</v>
      </c>
      <c r="J467" s="19">
        <f t="shared" si="9"/>
        <v>48.404833333333336</v>
      </c>
    </row>
    <row r="468" spans="1:10" ht="36" x14ac:dyDescent="0.2">
      <c r="A468" s="12">
        <v>458</v>
      </c>
      <c r="B468" s="17" t="s">
        <v>166</v>
      </c>
      <c r="C468" s="18" t="s">
        <v>201</v>
      </c>
      <c r="D468" s="18" t="s">
        <v>314</v>
      </c>
      <c r="E468" s="18" t="s">
        <v>165</v>
      </c>
      <c r="F468" s="18" t="s">
        <v>7</v>
      </c>
      <c r="G468" s="19">
        <v>576000</v>
      </c>
      <c r="H468" s="19">
        <v>576000</v>
      </c>
      <c r="I468" s="19">
        <f>+I469</f>
        <v>278811.84000000003</v>
      </c>
      <c r="J468" s="19">
        <f t="shared" si="9"/>
        <v>48.404833333333336</v>
      </c>
    </row>
    <row r="469" spans="1:10" x14ac:dyDescent="0.2">
      <c r="A469" s="12">
        <v>459</v>
      </c>
      <c r="B469" s="17" t="s">
        <v>206</v>
      </c>
      <c r="C469" s="18" t="s">
        <v>201</v>
      </c>
      <c r="D469" s="18" t="s">
        <v>314</v>
      </c>
      <c r="E469" s="18" t="s">
        <v>205</v>
      </c>
      <c r="F469" s="18" t="s">
        <v>7</v>
      </c>
      <c r="G469" s="19">
        <v>576000</v>
      </c>
      <c r="H469" s="19">
        <v>576000</v>
      </c>
      <c r="I469" s="19">
        <f>+I470</f>
        <v>278811.84000000003</v>
      </c>
      <c r="J469" s="19">
        <f t="shared" si="9"/>
        <v>48.404833333333336</v>
      </c>
    </row>
    <row r="470" spans="1:10" ht="84" x14ac:dyDescent="0.2">
      <c r="A470" s="12">
        <v>460</v>
      </c>
      <c r="B470" s="21" t="s">
        <v>317</v>
      </c>
      <c r="C470" s="18" t="s">
        <v>201</v>
      </c>
      <c r="D470" s="18" t="s">
        <v>314</v>
      </c>
      <c r="E470" s="18" t="s">
        <v>316</v>
      </c>
      <c r="F470" s="18" t="s">
        <v>7</v>
      </c>
      <c r="G470" s="19">
        <v>576000</v>
      </c>
      <c r="H470" s="19">
        <v>576000</v>
      </c>
      <c r="I470" s="19">
        <f>+I471</f>
        <v>278811.84000000003</v>
      </c>
      <c r="J470" s="19">
        <f t="shared" si="9"/>
        <v>48.404833333333336</v>
      </c>
    </row>
    <row r="471" spans="1:10" ht="24" x14ac:dyDescent="0.2">
      <c r="A471" s="12">
        <v>461</v>
      </c>
      <c r="B471" s="17" t="s">
        <v>142</v>
      </c>
      <c r="C471" s="18" t="s">
        <v>201</v>
      </c>
      <c r="D471" s="18" t="s">
        <v>314</v>
      </c>
      <c r="E471" s="18" t="s">
        <v>316</v>
      </c>
      <c r="F471" s="18" t="s">
        <v>141</v>
      </c>
      <c r="G471" s="19">
        <v>576000</v>
      </c>
      <c r="H471" s="19">
        <v>576000</v>
      </c>
      <c r="I471" s="19">
        <f>+I472</f>
        <v>278811.84000000003</v>
      </c>
      <c r="J471" s="19">
        <f t="shared" si="9"/>
        <v>48.404833333333336</v>
      </c>
    </row>
    <row r="472" spans="1:10" x14ac:dyDescent="0.2">
      <c r="A472" s="12">
        <v>462</v>
      </c>
      <c r="B472" s="17" t="s">
        <v>210</v>
      </c>
      <c r="C472" s="18" t="s">
        <v>201</v>
      </c>
      <c r="D472" s="18" t="s">
        <v>314</v>
      </c>
      <c r="E472" s="18" t="s">
        <v>316</v>
      </c>
      <c r="F472" s="18" t="s">
        <v>209</v>
      </c>
      <c r="G472" s="19">
        <v>576000</v>
      </c>
      <c r="H472" s="19">
        <v>576000</v>
      </c>
      <c r="I472" s="19">
        <v>278811.84000000003</v>
      </c>
      <c r="J472" s="19">
        <f t="shared" si="9"/>
        <v>48.404833333333336</v>
      </c>
    </row>
    <row r="473" spans="1:10" x14ac:dyDescent="0.2">
      <c r="A473" s="12">
        <v>463</v>
      </c>
      <c r="B473" s="17" t="s">
        <v>319</v>
      </c>
      <c r="C473" s="18" t="s">
        <v>201</v>
      </c>
      <c r="D473" s="18" t="s">
        <v>318</v>
      </c>
      <c r="E473" s="18" t="s">
        <v>7</v>
      </c>
      <c r="F473" s="18" t="s">
        <v>7</v>
      </c>
      <c r="G473" s="19">
        <v>9100400</v>
      </c>
      <c r="H473" s="19">
        <v>4388000</v>
      </c>
      <c r="I473" s="19">
        <f>+I474</f>
        <v>4096689.57</v>
      </c>
      <c r="J473" s="19">
        <f t="shared" si="9"/>
        <v>93.361202597994534</v>
      </c>
    </row>
    <row r="474" spans="1:10" ht="36" x14ac:dyDescent="0.2">
      <c r="A474" s="12">
        <v>464</v>
      </c>
      <c r="B474" s="17" t="s">
        <v>166</v>
      </c>
      <c r="C474" s="18" t="s">
        <v>201</v>
      </c>
      <c r="D474" s="18" t="s">
        <v>318</v>
      </c>
      <c r="E474" s="18" t="s">
        <v>165</v>
      </c>
      <c r="F474" s="18" t="s">
        <v>7</v>
      </c>
      <c r="G474" s="19">
        <v>9100400</v>
      </c>
      <c r="H474" s="19">
        <v>4388000</v>
      </c>
      <c r="I474" s="19">
        <f>+I475</f>
        <v>4096689.57</v>
      </c>
      <c r="J474" s="19">
        <f t="shared" si="9"/>
        <v>93.361202597994534</v>
      </c>
    </row>
    <row r="475" spans="1:10" x14ac:dyDescent="0.2">
      <c r="A475" s="12">
        <v>465</v>
      </c>
      <c r="B475" s="17" t="s">
        <v>206</v>
      </c>
      <c r="C475" s="18" t="s">
        <v>201</v>
      </c>
      <c r="D475" s="18" t="s">
        <v>318</v>
      </c>
      <c r="E475" s="18" t="s">
        <v>205</v>
      </c>
      <c r="F475" s="18" t="s">
        <v>7</v>
      </c>
      <c r="G475" s="19">
        <v>4788000</v>
      </c>
      <c r="H475" s="19">
        <v>4388000</v>
      </c>
      <c r="I475" s="19">
        <f>+I476</f>
        <v>4096689.57</v>
      </c>
      <c r="J475" s="19">
        <f t="shared" si="9"/>
        <v>93.361202597994534</v>
      </c>
    </row>
    <row r="476" spans="1:10" ht="60" x14ac:dyDescent="0.2">
      <c r="A476" s="12">
        <v>466</v>
      </c>
      <c r="B476" s="21" t="s">
        <v>321</v>
      </c>
      <c r="C476" s="18" t="s">
        <v>201</v>
      </c>
      <c r="D476" s="18" t="s">
        <v>318</v>
      </c>
      <c r="E476" s="18" t="s">
        <v>320</v>
      </c>
      <c r="F476" s="18" t="s">
        <v>7</v>
      </c>
      <c r="G476" s="19">
        <v>4788000</v>
      </c>
      <c r="H476" s="19">
        <v>4388000</v>
      </c>
      <c r="I476" s="19">
        <f>+I477</f>
        <v>4096689.57</v>
      </c>
      <c r="J476" s="19">
        <f t="shared" si="9"/>
        <v>93.361202597994534</v>
      </c>
    </row>
    <row r="477" spans="1:10" x14ac:dyDescent="0.2">
      <c r="A477" s="12">
        <v>467</v>
      </c>
      <c r="B477" s="17" t="s">
        <v>323</v>
      </c>
      <c r="C477" s="18" t="s">
        <v>201</v>
      </c>
      <c r="D477" s="18" t="s">
        <v>318</v>
      </c>
      <c r="E477" s="18" t="s">
        <v>320</v>
      </c>
      <c r="F477" s="18" t="s">
        <v>322</v>
      </c>
      <c r="G477" s="19">
        <v>4788000</v>
      </c>
      <c r="H477" s="19">
        <v>4388000</v>
      </c>
      <c r="I477" s="19">
        <f>+I478</f>
        <v>4096689.57</v>
      </c>
      <c r="J477" s="19">
        <f t="shared" si="9"/>
        <v>93.361202597994534</v>
      </c>
    </row>
    <row r="478" spans="1:10" x14ac:dyDescent="0.2">
      <c r="A478" s="12">
        <v>468</v>
      </c>
      <c r="B478" s="17" t="s">
        <v>325</v>
      </c>
      <c r="C478" s="18" t="s">
        <v>201</v>
      </c>
      <c r="D478" s="18" t="s">
        <v>318</v>
      </c>
      <c r="E478" s="18" t="s">
        <v>320</v>
      </c>
      <c r="F478" s="18" t="s">
        <v>324</v>
      </c>
      <c r="G478" s="19">
        <v>4788000</v>
      </c>
      <c r="H478" s="19">
        <v>4388000</v>
      </c>
      <c r="I478" s="19">
        <v>4096689.57</v>
      </c>
      <c r="J478" s="19">
        <f t="shared" si="9"/>
        <v>93.361202597994534</v>
      </c>
    </row>
    <row r="479" spans="1:10" ht="24" x14ac:dyDescent="0.2">
      <c r="A479" s="12">
        <v>469</v>
      </c>
      <c r="B479" s="17" t="s">
        <v>327</v>
      </c>
      <c r="C479" s="18" t="s">
        <v>201</v>
      </c>
      <c r="D479" s="18" t="s">
        <v>318</v>
      </c>
      <c r="E479" s="18" t="s">
        <v>326</v>
      </c>
      <c r="F479" s="18" t="s">
        <v>7</v>
      </c>
      <c r="G479" s="19">
        <v>4312400</v>
      </c>
      <c r="H479" s="19">
        <v>0</v>
      </c>
      <c r="I479" s="19">
        <v>0</v>
      </c>
      <c r="J479" s="19">
        <v>0</v>
      </c>
    </row>
    <row r="480" spans="1:10" ht="60" x14ac:dyDescent="0.2">
      <c r="A480" s="12">
        <v>470</v>
      </c>
      <c r="B480" s="21" t="s">
        <v>329</v>
      </c>
      <c r="C480" s="18" t="s">
        <v>201</v>
      </c>
      <c r="D480" s="18" t="s">
        <v>318</v>
      </c>
      <c r="E480" s="18" t="s">
        <v>328</v>
      </c>
      <c r="F480" s="18" t="s">
        <v>7</v>
      </c>
      <c r="G480" s="19">
        <v>1219700</v>
      </c>
      <c r="H480" s="19">
        <v>0</v>
      </c>
      <c r="I480" s="19">
        <v>0</v>
      </c>
      <c r="J480" s="19">
        <v>0</v>
      </c>
    </row>
    <row r="481" spans="1:10" x14ac:dyDescent="0.2">
      <c r="A481" s="12">
        <v>471</v>
      </c>
      <c r="B481" s="17" t="s">
        <v>30</v>
      </c>
      <c r="C481" s="18" t="s">
        <v>201</v>
      </c>
      <c r="D481" s="18" t="s">
        <v>318</v>
      </c>
      <c r="E481" s="18" t="s">
        <v>328</v>
      </c>
      <c r="F481" s="18" t="s">
        <v>29</v>
      </c>
      <c r="G481" s="19">
        <v>1219700</v>
      </c>
      <c r="H481" s="19">
        <v>0</v>
      </c>
      <c r="I481" s="19">
        <v>0</v>
      </c>
      <c r="J481" s="19">
        <v>0</v>
      </c>
    </row>
    <row r="482" spans="1:10" ht="24" x14ac:dyDescent="0.2">
      <c r="A482" s="12">
        <v>472</v>
      </c>
      <c r="B482" s="17" t="s">
        <v>32</v>
      </c>
      <c r="C482" s="18" t="s">
        <v>201</v>
      </c>
      <c r="D482" s="18" t="s">
        <v>318</v>
      </c>
      <c r="E482" s="18" t="s">
        <v>328</v>
      </c>
      <c r="F482" s="18" t="s">
        <v>31</v>
      </c>
      <c r="G482" s="19">
        <v>1219700</v>
      </c>
      <c r="H482" s="19">
        <v>0</v>
      </c>
      <c r="I482" s="19">
        <v>0</v>
      </c>
      <c r="J482" s="19">
        <v>0</v>
      </c>
    </row>
    <row r="483" spans="1:10" ht="48" x14ac:dyDescent="0.2">
      <c r="A483" s="12">
        <v>473</v>
      </c>
      <c r="B483" s="17" t="s">
        <v>331</v>
      </c>
      <c r="C483" s="18" t="s">
        <v>201</v>
      </c>
      <c r="D483" s="18" t="s">
        <v>318</v>
      </c>
      <c r="E483" s="18" t="s">
        <v>330</v>
      </c>
      <c r="F483" s="18" t="s">
        <v>7</v>
      </c>
      <c r="G483" s="19">
        <v>2156200</v>
      </c>
      <c r="H483" s="19">
        <v>0</v>
      </c>
      <c r="I483" s="19">
        <v>0</v>
      </c>
      <c r="J483" s="19">
        <v>0</v>
      </c>
    </row>
    <row r="484" spans="1:10" x14ac:dyDescent="0.2">
      <c r="A484" s="12">
        <v>474</v>
      </c>
      <c r="B484" s="17" t="s">
        <v>30</v>
      </c>
      <c r="C484" s="18" t="s">
        <v>201</v>
      </c>
      <c r="D484" s="18" t="s">
        <v>318</v>
      </c>
      <c r="E484" s="18" t="s">
        <v>330</v>
      </c>
      <c r="F484" s="18" t="s">
        <v>29</v>
      </c>
      <c r="G484" s="19">
        <v>2156200</v>
      </c>
      <c r="H484" s="19">
        <v>0</v>
      </c>
      <c r="I484" s="19">
        <v>0</v>
      </c>
      <c r="J484" s="19">
        <v>0</v>
      </c>
    </row>
    <row r="485" spans="1:10" ht="24" x14ac:dyDescent="0.2">
      <c r="A485" s="12">
        <v>475</v>
      </c>
      <c r="B485" s="17" t="s">
        <v>32</v>
      </c>
      <c r="C485" s="18" t="s">
        <v>201</v>
      </c>
      <c r="D485" s="18" t="s">
        <v>318</v>
      </c>
      <c r="E485" s="18" t="s">
        <v>330</v>
      </c>
      <c r="F485" s="18" t="s">
        <v>31</v>
      </c>
      <c r="G485" s="19">
        <v>2156200</v>
      </c>
      <c r="H485" s="19">
        <v>0</v>
      </c>
      <c r="I485" s="19">
        <v>0</v>
      </c>
      <c r="J485" s="19">
        <v>0</v>
      </c>
    </row>
    <row r="486" spans="1:10" ht="60" x14ac:dyDescent="0.2">
      <c r="A486" s="12">
        <v>476</v>
      </c>
      <c r="B486" s="21" t="s">
        <v>333</v>
      </c>
      <c r="C486" s="18" t="s">
        <v>201</v>
      </c>
      <c r="D486" s="18" t="s">
        <v>318</v>
      </c>
      <c r="E486" s="18" t="s">
        <v>332</v>
      </c>
      <c r="F486" s="18" t="s">
        <v>7</v>
      </c>
      <c r="G486" s="19">
        <v>936500</v>
      </c>
      <c r="H486" s="19">
        <v>0</v>
      </c>
      <c r="I486" s="19">
        <v>0</v>
      </c>
      <c r="J486" s="19">
        <v>0</v>
      </c>
    </row>
    <row r="487" spans="1:10" x14ac:dyDescent="0.2">
      <c r="A487" s="12">
        <v>477</v>
      </c>
      <c r="B487" s="17" t="s">
        <v>30</v>
      </c>
      <c r="C487" s="18" t="s">
        <v>201</v>
      </c>
      <c r="D487" s="18" t="s">
        <v>318</v>
      </c>
      <c r="E487" s="18" t="s">
        <v>332</v>
      </c>
      <c r="F487" s="18" t="s">
        <v>29</v>
      </c>
      <c r="G487" s="19">
        <v>936500</v>
      </c>
      <c r="H487" s="19">
        <v>0</v>
      </c>
      <c r="I487" s="19">
        <v>0</v>
      </c>
      <c r="J487" s="19">
        <v>0</v>
      </c>
    </row>
    <row r="488" spans="1:10" ht="24" x14ac:dyDescent="0.2">
      <c r="A488" s="12">
        <v>478</v>
      </c>
      <c r="B488" s="17" t="s">
        <v>32</v>
      </c>
      <c r="C488" s="18" t="s">
        <v>201</v>
      </c>
      <c r="D488" s="18" t="s">
        <v>318</v>
      </c>
      <c r="E488" s="18" t="s">
        <v>332</v>
      </c>
      <c r="F488" s="18" t="s">
        <v>31</v>
      </c>
      <c r="G488" s="19">
        <v>936500</v>
      </c>
      <c r="H488" s="19">
        <v>0</v>
      </c>
      <c r="I488" s="19">
        <v>0</v>
      </c>
      <c r="J488" s="19">
        <v>0</v>
      </c>
    </row>
    <row r="489" spans="1:10" x14ac:dyDescent="0.2">
      <c r="A489" s="12">
        <v>479</v>
      </c>
      <c r="B489" s="25" t="s">
        <v>335</v>
      </c>
      <c r="C489" s="26" t="s">
        <v>334</v>
      </c>
      <c r="D489" s="26" t="s">
        <v>7</v>
      </c>
      <c r="E489" s="26" t="s">
        <v>7</v>
      </c>
      <c r="F489" s="26" t="s">
        <v>7</v>
      </c>
      <c r="G489" s="24">
        <v>4047301</v>
      </c>
      <c r="H489" s="24">
        <v>4262575.76</v>
      </c>
      <c r="I489" s="24">
        <f>+I490+I505+I514+I526+I533</f>
        <v>4230834.6899999995</v>
      </c>
      <c r="J489" s="24">
        <f t="shared" si="9"/>
        <v>99.255354701308576</v>
      </c>
    </row>
    <row r="490" spans="1:10" x14ac:dyDescent="0.2">
      <c r="A490" s="12">
        <v>480</v>
      </c>
      <c r="B490" s="17" t="s">
        <v>12</v>
      </c>
      <c r="C490" s="18" t="s">
        <v>334</v>
      </c>
      <c r="D490" s="18" t="s">
        <v>11</v>
      </c>
      <c r="E490" s="18" t="s">
        <v>7</v>
      </c>
      <c r="F490" s="18" t="s">
        <v>7</v>
      </c>
      <c r="G490" s="19">
        <v>1939975</v>
      </c>
      <c r="H490" s="19">
        <v>2042025.76</v>
      </c>
      <c r="I490" s="19">
        <f>+I491</f>
        <v>2039692.84</v>
      </c>
      <c r="J490" s="19">
        <f t="shared" si="9"/>
        <v>99.885754624368701</v>
      </c>
    </row>
    <row r="491" spans="1:10" ht="36" x14ac:dyDescent="0.2">
      <c r="A491" s="12">
        <v>481</v>
      </c>
      <c r="B491" s="17" t="s">
        <v>26</v>
      </c>
      <c r="C491" s="18" t="s">
        <v>334</v>
      </c>
      <c r="D491" s="18" t="s">
        <v>25</v>
      </c>
      <c r="E491" s="18" t="s">
        <v>7</v>
      </c>
      <c r="F491" s="18" t="s">
        <v>7</v>
      </c>
      <c r="G491" s="19">
        <v>1939975</v>
      </c>
      <c r="H491" s="19">
        <v>2042025.76</v>
      </c>
      <c r="I491" s="19">
        <f>+I492</f>
        <v>2039692.84</v>
      </c>
      <c r="J491" s="19">
        <f t="shared" si="9"/>
        <v>99.885754624368701</v>
      </c>
    </row>
    <row r="492" spans="1:10" x14ac:dyDescent="0.2">
      <c r="A492" s="12">
        <v>482</v>
      </c>
      <c r="B492" s="17" t="s">
        <v>196</v>
      </c>
      <c r="C492" s="18" t="s">
        <v>334</v>
      </c>
      <c r="D492" s="18" t="s">
        <v>25</v>
      </c>
      <c r="E492" s="18" t="s">
        <v>195</v>
      </c>
      <c r="F492" s="18" t="s">
        <v>7</v>
      </c>
      <c r="G492" s="19">
        <v>1939975</v>
      </c>
      <c r="H492" s="19">
        <v>2042025.76</v>
      </c>
      <c r="I492" s="19">
        <f>+I493</f>
        <v>2039692.84</v>
      </c>
      <c r="J492" s="19">
        <f t="shared" si="9"/>
        <v>99.885754624368701</v>
      </c>
    </row>
    <row r="493" spans="1:10" x14ac:dyDescent="0.2">
      <c r="A493" s="12">
        <v>483</v>
      </c>
      <c r="B493" s="17" t="s">
        <v>337</v>
      </c>
      <c r="C493" s="18" t="s">
        <v>334</v>
      </c>
      <c r="D493" s="18" t="s">
        <v>25</v>
      </c>
      <c r="E493" s="18" t="s">
        <v>336</v>
      </c>
      <c r="F493" s="18" t="s">
        <v>7</v>
      </c>
      <c r="G493" s="19">
        <v>1939975</v>
      </c>
      <c r="H493" s="19">
        <v>2042025.76</v>
      </c>
      <c r="I493" s="19">
        <f>+I494+I497+I500</f>
        <v>2039692.84</v>
      </c>
      <c r="J493" s="19">
        <f t="shared" si="9"/>
        <v>99.885754624368701</v>
      </c>
    </row>
    <row r="494" spans="1:10" ht="48" x14ac:dyDescent="0.2">
      <c r="A494" s="12">
        <v>484</v>
      </c>
      <c r="B494" s="21" t="s">
        <v>339</v>
      </c>
      <c r="C494" s="18" t="s">
        <v>334</v>
      </c>
      <c r="D494" s="18" t="s">
        <v>25</v>
      </c>
      <c r="E494" s="18" t="s">
        <v>338</v>
      </c>
      <c r="F494" s="18" t="s">
        <v>7</v>
      </c>
      <c r="G494" s="19">
        <v>52547</v>
      </c>
      <c r="H494" s="19">
        <v>85969.76</v>
      </c>
      <c r="I494" s="19">
        <f>+I495</f>
        <v>85969.76</v>
      </c>
      <c r="J494" s="19">
        <f t="shared" si="9"/>
        <v>100</v>
      </c>
    </row>
    <row r="495" spans="1:10" ht="36" x14ac:dyDescent="0.2">
      <c r="A495" s="12">
        <v>485</v>
      </c>
      <c r="B495" s="17" t="s">
        <v>22</v>
      </c>
      <c r="C495" s="18" t="s">
        <v>334</v>
      </c>
      <c r="D495" s="18" t="s">
        <v>25</v>
      </c>
      <c r="E495" s="18" t="s">
        <v>338</v>
      </c>
      <c r="F495" s="18" t="s">
        <v>21</v>
      </c>
      <c r="G495" s="19">
        <v>52547</v>
      </c>
      <c r="H495" s="19">
        <v>85969.76</v>
      </c>
      <c r="I495" s="19">
        <f>+I496</f>
        <v>85969.76</v>
      </c>
      <c r="J495" s="19">
        <f t="shared" si="9"/>
        <v>100</v>
      </c>
    </row>
    <row r="496" spans="1:10" x14ac:dyDescent="0.2">
      <c r="A496" s="12">
        <v>486</v>
      </c>
      <c r="B496" s="17" t="s">
        <v>24</v>
      </c>
      <c r="C496" s="18" t="s">
        <v>334</v>
      </c>
      <c r="D496" s="18" t="s">
        <v>25</v>
      </c>
      <c r="E496" s="18" t="s">
        <v>338</v>
      </c>
      <c r="F496" s="18" t="s">
        <v>23</v>
      </c>
      <c r="G496" s="19">
        <v>52547</v>
      </c>
      <c r="H496" s="19">
        <v>85969.76</v>
      </c>
      <c r="I496" s="19">
        <v>85969.76</v>
      </c>
      <c r="J496" s="19">
        <f t="shared" si="9"/>
        <v>100</v>
      </c>
    </row>
    <row r="497" spans="1:10" ht="48" x14ac:dyDescent="0.2">
      <c r="A497" s="12">
        <v>487</v>
      </c>
      <c r="B497" s="21" t="s">
        <v>341</v>
      </c>
      <c r="C497" s="18" t="s">
        <v>334</v>
      </c>
      <c r="D497" s="18" t="s">
        <v>25</v>
      </c>
      <c r="E497" s="18" t="s">
        <v>340</v>
      </c>
      <c r="F497" s="18" t="s">
        <v>7</v>
      </c>
      <c r="G497" s="19">
        <v>0</v>
      </c>
      <c r="H497" s="19">
        <v>8614</v>
      </c>
      <c r="I497" s="19">
        <f>+I498</f>
        <v>8614</v>
      </c>
      <c r="J497" s="19">
        <f t="shared" si="9"/>
        <v>100</v>
      </c>
    </row>
    <row r="498" spans="1:10" ht="36" x14ac:dyDescent="0.2">
      <c r="A498" s="12">
        <v>488</v>
      </c>
      <c r="B498" s="17" t="s">
        <v>22</v>
      </c>
      <c r="C498" s="18" t="s">
        <v>334</v>
      </c>
      <c r="D498" s="18" t="s">
        <v>25</v>
      </c>
      <c r="E498" s="18" t="s">
        <v>340</v>
      </c>
      <c r="F498" s="18" t="s">
        <v>21</v>
      </c>
      <c r="G498" s="19">
        <v>0</v>
      </c>
      <c r="H498" s="19">
        <v>8614</v>
      </c>
      <c r="I498" s="19">
        <f>+I499</f>
        <v>8614</v>
      </c>
      <c r="J498" s="19">
        <f t="shared" si="9"/>
        <v>100</v>
      </c>
    </row>
    <row r="499" spans="1:10" x14ac:dyDescent="0.2">
      <c r="A499" s="12">
        <v>489</v>
      </c>
      <c r="B499" s="17" t="s">
        <v>24</v>
      </c>
      <c r="C499" s="18" t="s">
        <v>334</v>
      </c>
      <c r="D499" s="18" t="s">
        <v>25</v>
      </c>
      <c r="E499" s="18" t="s">
        <v>340</v>
      </c>
      <c r="F499" s="18" t="s">
        <v>23</v>
      </c>
      <c r="G499" s="19">
        <v>0</v>
      </c>
      <c r="H499" s="19">
        <v>8614</v>
      </c>
      <c r="I499" s="19">
        <v>8614</v>
      </c>
      <c r="J499" s="19">
        <f t="shared" si="9"/>
        <v>100</v>
      </c>
    </row>
    <row r="500" spans="1:10" ht="24" x14ac:dyDescent="0.2">
      <c r="A500" s="12">
        <v>490</v>
      </c>
      <c r="B500" s="17" t="s">
        <v>343</v>
      </c>
      <c r="C500" s="18" t="s">
        <v>334</v>
      </c>
      <c r="D500" s="18" t="s">
        <v>25</v>
      </c>
      <c r="E500" s="18" t="s">
        <v>342</v>
      </c>
      <c r="F500" s="18" t="s">
        <v>7</v>
      </c>
      <c r="G500" s="19">
        <v>1887428</v>
      </c>
      <c r="H500" s="19">
        <v>1947442</v>
      </c>
      <c r="I500" s="19">
        <f>+I501+I503</f>
        <v>1945109.08</v>
      </c>
      <c r="J500" s="19">
        <f t="shared" si="9"/>
        <v>99.880205931678589</v>
      </c>
    </row>
    <row r="501" spans="1:10" ht="36" x14ac:dyDescent="0.2">
      <c r="A501" s="12">
        <v>491</v>
      </c>
      <c r="B501" s="17" t="s">
        <v>22</v>
      </c>
      <c r="C501" s="18" t="s">
        <v>334</v>
      </c>
      <c r="D501" s="18" t="s">
        <v>25</v>
      </c>
      <c r="E501" s="18" t="s">
        <v>342</v>
      </c>
      <c r="F501" s="18" t="s">
        <v>21</v>
      </c>
      <c r="G501" s="19">
        <v>1490947</v>
      </c>
      <c r="H501" s="19">
        <v>1578541</v>
      </c>
      <c r="I501" s="19">
        <f>+I502</f>
        <v>1578540</v>
      </c>
      <c r="J501" s="19">
        <f t="shared" si="9"/>
        <v>99.999936650362585</v>
      </c>
    </row>
    <row r="502" spans="1:10" x14ac:dyDescent="0.2">
      <c r="A502" s="12">
        <v>492</v>
      </c>
      <c r="B502" s="17" t="s">
        <v>24</v>
      </c>
      <c r="C502" s="18" t="s">
        <v>334</v>
      </c>
      <c r="D502" s="18" t="s">
        <v>25</v>
      </c>
      <c r="E502" s="18" t="s">
        <v>342</v>
      </c>
      <c r="F502" s="18" t="s">
        <v>23</v>
      </c>
      <c r="G502" s="19">
        <v>1490947</v>
      </c>
      <c r="H502" s="19">
        <v>1578541</v>
      </c>
      <c r="I502" s="19">
        <v>1578540</v>
      </c>
      <c r="J502" s="19">
        <f t="shared" si="9"/>
        <v>99.999936650362585</v>
      </c>
    </row>
    <row r="503" spans="1:10" x14ac:dyDescent="0.2">
      <c r="A503" s="12">
        <v>493</v>
      </c>
      <c r="B503" s="17" t="s">
        <v>30</v>
      </c>
      <c r="C503" s="18" t="s">
        <v>334</v>
      </c>
      <c r="D503" s="18" t="s">
        <v>25</v>
      </c>
      <c r="E503" s="18" t="s">
        <v>342</v>
      </c>
      <c r="F503" s="18" t="s">
        <v>29</v>
      </c>
      <c r="G503" s="19">
        <v>396481</v>
      </c>
      <c r="H503" s="19">
        <v>368901</v>
      </c>
      <c r="I503" s="19">
        <f>+I504</f>
        <v>366569.08</v>
      </c>
      <c r="J503" s="19">
        <f t="shared" si="9"/>
        <v>99.367873765590232</v>
      </c>
    </row>
    <row r="504" spans="1:10" ht="24" x14ac:dyDescent="0.2">
      <c r="A504" s="12">
        <v>494</v>
      </c>
      <c r="B504" s="17" t="s">
        <v>32</v>
      </c>
      <c r="C504" s="18" t="s">
        <v>334</v>
      </c>
      <c r="D504" s="18" t="s">
        <v>25</v>
      </c>
      <c r="E504" s="18" t="s">
        <v>342</v>
      </c>
      <c r="F504" s="18" t="s">
        <v>31</v>
      </c>
      <c r="G504" s="19">
        <v>396481</v>
      </c>
      <c r="H504" s="19">
        <v>368901</v>
      </c>
      <c r="I504" s="19">
        <v>366569.08</v>
      </c>
      <c r="J504" s="19">
        <f t="shared" si="9"/>
        <v>99.367873765590232</v>
      </c>
    </row>
    <row r="505" spans="1:10" x14ac:dyDescent="0.2">
      <c r="A505" s="12">
        <v>495</v>
      </c>
      <c r="B505" s="17" t="s">
        <v>345</v>
      </c>
      <c r="C505" s="18" t="s">
        <v>334</v>
      </c>
      <c r="D505" s="18" t="s">
        <v>344</v>
      </c>
      <c r="E505" s="18" t="s">
        <v>7</v>
      </c>
      <c r="F505" s="18" t="s">
        <v>7</v>
      </c>
      <c r="G505" s="19">
        <v>72650</v>
      </c>
      <c r="H505" s="19">
        <v>72650</v>
      </c>
      <c r="I505" s="19">
        <f>+I506</f>
        <v>72650</v>
      </c>
      <c r="J505" s="19">
        <f t="shared" si="9"/>
        <v>100</v>
      </c>
    </row>
    <row r="506" spans="1:10" x14ac:dyDescent="0.2">
      <c r="A506" s="12">
        <v>496</v>
      </c>
      <c r="B506" s="17" t="s">
        <v>347</v>
      </c>
      <c r="C506" s="18" t="s">
        <v>334</v>
      </c>
      <c r="D506" s="18" t="s">
        <v>346</v>
      </c>
      <c r="E506" s="18" t="s">
        <v>7</v>
      </c>
      <c r="F506" s="18" t="s">
        <v>7</v>
      </c>
      <c r="G506" s="19">
        <v>72650</v>
      </c>
      <c r="H506" s="19">
        <v>72650</v>
      </c>
      <c r="I506" s="19">
        <f>+I507</f>
        <v>72650</v>
      </c>
      <c r="J506" s="19">
        <f t="shared" si="9"/>
        <v>100</v>
      </c>
    </row>
    <row r="507" spans="1:10" x14ac:dyDescent="0.2">
      <c r="A507" s="12">
        <v>497</v>
      </c>
      <c r="B507" s="17" t="s">
        <v>196</v>
      </c>
      <c r="C507" s="18" t="s">
        <v>334</v>
      </c>
      <c r="D507" s="18" t="s">
        <v>346</v>
      </c>
      <c r="E507" s="18" t="s">
        <v>195</v>
      </c>
      <c r="F507" s="18" t="s">
        <v>7</v>
      </c>
      <c r="G507" s="19">
        <v>72650</v>
      </c>
      <c r="H507" s="19">
        <v>72650</v>
      </c>
      <c r="I507" s="19">
        <f>+I508</f>
        <v>72650</v>
      </c>
      <c r="J507" s="19">
        <f t="shared" si="9"/>
        <v>100</v>
      </c>
    </row>
    <row r="508" spans="1:10" x14ac:dyDescent="0.2">
      <c r="A508" s="12">
        <v>498</v>
      </c>
      <c r="B508" s="17" t="s">
        <v>337</v>
      </c>
      <c r="C508" s="18" t="s">
        <v>334</v>
      </c>
      <c r="D508" s="18" t="s">
        <v>346</v>
      </c>
      <c r="E508" s="18" t="s">
        <v>336</v>
      </c>
      <c r="F508" s="18" t="s">
        <v>7</v>
      </c>
      <c r="G508" s="19">
        <v>72650</v>
      </c>
      <c r="H508" s="19">
        <v>72650</v>
      </c>
      <c r="I508" s="19">
        <f>+I509</f>
        <v>72650</v>
      </c>
      <c r="J508" s="19">
        <f t="shared" si="9"/>
        <v>100</v>
      </c>
    </row>
    <row r="509" spans="1:10" ht="36" x14ac:dyDescent="0.2">
      <c r="A509" s="12">
        <v>499</v>
      </c>
      <c r="B509" s="17" t="s">
        <v>349</v>
      </c>
      <c r="C509" s="18" t="s">
        <v>334</v>
      </c>
      <c r="D509" s="18" t="s">
        <v>346</v>
      </c>
      <c r="E509" s="18" t="s">
        <v>348</v>
      </c>
      <c r="F509" s="18" t="s">
        <v>7</v>
      </c>
      <c r="G509" s="19">
        <v>72650</v>
      </c>
      <c r="H509" s="19">
        <v>72650</v>
      </c>
      <c r="I509" s="19">
        <f>+I510+I512</f>
        <v>72650</v>
      </c>
      <c r="J509" s="19">
        <f t="shared" si="9"/>
        <v>100</v>
      </c>
    </row>
    <row r="510" spans="1:10" ht="36" x14ac:dyDescent="0.2">
      <c r="A510" s="12">
        <v>500</v>
      </c>
      <c r="B510" s="17" t="s">
        <v>22</v>
      </c>
      <c r="C510" s="18" t="s">
        <v>334</v>
      </c>
      <c r="D510" s="18" t="s">
        <v>346</v>
      </c>
      <c r="E510" s="18" t="s">
        <v>348</v>
      </c>
      <c r="F510" s="18" t="s">
        <v>21</v>
      </c>
      <c r="G510" s="19">
        <v>66850</v>
      </c>
      <c r="H510" s="19">
        <v>66850</v>
      </c>
      <c r="I510" s="19">
        <f>+I511</f>
        <v>66850</v>
      </c>
      <c r="J510" s="19">
        <f t="shared" si="9"/>
        <v>100</v>
      </c>
    </row>
    <row r="511" spans="1:10" x14ac:dyDescent="0.2">
      <c r="A511" s="12">
        <v>501</v>
      </c>
      <c r="B511" s="17" t="s">
        <v>24</v>
      </c>
      <c r="C511" s="18" t="s">
        <v>334</v>
      </c>
      <c r="D511" s="18" t="s">
        <v>346</v>
      </c>
      <c r="E511" s="18" t="s">
        <v>348</v>
      </c>
      <c r="F511" s="18" t="s">
        <v>23</v>
      </c>
      <c r="G511" s="19">
        <v>66850</v>
      </c>
      <c r="H511" s="19">
        <v>66850</v>
      </c>
      <c r="I511" s="19">
        <v>66850</v>
      </c>
      <c r="J511" s="19">
        <f t="shared" si="9"/>
        <v>100</v>
      </c>
    </row>
    <row r="512" spans="1:10" x14ac:dyDescent="0.2">
      <c r="A512" s="12">
        <v>502</v>
      </c>
      <c r="B512" s="17" t="s">
        <v>30</v>
      </c>
      <c r="C512" s="18" t="s">
        <v>334</v>
      </c>
      <c r="D512" s="18" t="s">
        <v>346</v>
      </c>
      <c r="E512" s="18" t="s">
        <v>348</v>
      </c>
      <c r="F512" s="18" t="s">
        <v>29</v>
      </c>
      <c r="G512" s="19">
        <v>5800</v>
      </c>
      <c r="H512" s="19">
        <v>5800</v>
      </c>
      <c r="I512" s="19">
        <f>+I513</f>
        <v>5800</v>
      </c>
      <c r="J512" s="19">
        <f t="shared" si="9"/>
        <v>100</v>
      </c>
    </row>
    <row r="513" spans="1:10" ht="24" x14ac:dyDescent="0.2">
      <c r="A513" s="12">
        <v>503</v>
      </c>
      <c r="B513" s="17" t="s">
        <v>32</v>
      </c>
      <c r="C513" s="18" t="s">
        <v>334</v>
      </c>
      <c r="D513" s="18" t="s">
        <v>346</v>
      </c>
      <c r="E513" s="18" t="s">
        <v>348</v>
      </c>
      <c r="F513" s="18" t="s">
        <v>31</v>
      </c>
      <c r="G513" s="19">
        <v>5800</v>
      </c>
      <c r="H513" s="19">
        <v>5800</v>
      </c>
      <c r="I513" s="19">
        <v>5800</v>
      </c>
      <c r="J513" s="19">
        <f t="shared" si="9"/>
        <v>100</v>
      </c>
    </row>
    <row r="514" spans="1:10" ht="24" x14ac:dyDescent="0.2">
      <c r="A514" s="12">
        <v>504</v>
      </c>
      <c r="B514" s="17" t="s">
        <v>92</v>
      </c>
      <c r="C514" s="18" t="s">
        <v>334</v>
      </c>
      <c r="D514" s="18" t="s">
        <v>91</v>
      </c>
      <c r="E514" s="18" t="s">
        <v>7</v>
      </c>
      <c r="F514" s="18" t="s">
        <v>7</v>
      </c>
      <c r="G514" s="19">
        <v>1104888</v>
      </c>
      <c r="H514" s="19">
        <v>1122388</v>
      </c>
      <c r="I514" s="19">
        <f>+I515</f>
        <v>1113971</v>
      </c>
      <c r="J514" s="19">
        <f t="shared" si="9"/>
        <v>99.250081077131966</v>
      </c>
    </row>
    <row r="515" spans="1:10" x14ac:dyDescent="0.2">
      <c r="A515" s="12">
        <v>505</v>
      </c>
      <c r="B515" s="17" t="s">
        <v>351</v>
      </c>
      <c r="C515" s="18" t="s">
        <v>334</v>
      </c>
      <c r="D515" s="18" t="s">
        <v>350</v>
      </c>
      <c r="E515" s="18" t="s">
        <v>7</v>
      </c>
      <c r="F515" s="18" t="s">
        <v>7</v>
      </c>
      <c r="G515" s="19">
        <v>1104888</v>
      </c>
      <c r="H515" s="19">
        <v>1122388</v>
      </c>
      <c r="I515" s="19">
        <f>+I516</f>
        <v>1113971</v>
      </c>
      <c r="J515" s="19">
        <f t="shared" si="9"/>
        <v>99.250081077131966</v>
      </c>
    </row>
    <row r="516" spans="1:10" ht="48" x14ac:dyDescent="0.2">
      <c r="A516" s="12">
        <v>506</v>
      </c>
      <c r="B516" s="17" t="s">
        <v>96</v>
      </c>
      <c r="C516" s="18" t="s">
        <v>334</v>
      </c>
      <c r="D516" s="18" t="s">
        <v>350</v>
      </c>
      <c r="E516" s="18" t="s">
        <v>95</v>
      </c>
      <c r="F516" s="18" t="s">
        <v>7</v>
      </c>
      <c r="G516" s="19">
        <v>1104888</v>
      </c>
      <c r="H516" s="19">
        <v>1122388</v>
      </c>
      <c r="I516" s="19">
        <f>+I517</f>
        <v>1113971</v>
      </c>
      <c r="J516" s="19">
        <f t="shared" si="9"/>
        <v>99.250081077131966</v>
      </c>
    </row>
    <row r="517" spans="1:10" ht="24" x14ac:dyDescent="0.2">
      <c r="A517" s="12">
        <v>507</v>
      </c>
      <c r="B517" s="17" t="s">
        <v>98</v>
      </c>
      <c r="C517" s="18" t="s">
        <v>334</v>
      </c>
      <c r="D517" s="18" t="s">
        <v>350</v>
      </c>
      <c r="E517" s="18" t="s">
        <v>97</v>
      </c>
      <c r="F517" s="18" t="s">
        <v>7</v>
      </c>
      <c r="G517" s="19">
        <v>1104888</v>
      </c>
      <c r="H517" s="19">
        <v>1122388</v>
      </c>
      <c r="I517" s="19">
        <f>+I518+I523</f>
        <v>1113971</v>
      </c>
      <c r="J517" s="19">
        <f t="shared" si="9"/>
        <v>99.250081077131966</v>
      </c>
    </row>
    <row r="518" spans="1:10" ht="48" x14ac:dyDescent="0.2">
      <c r="A518" s="12">
        <v>508</v>
      </c>
      <c r="B518" s="17" t="s">
        <v>353</v>
      </c>
      <c r="C518" s="18" t="s">
        <v>334</v>
      </c>
      <c r="D518" s="18" t="s">
        <v>350</v>
      </c>
      <c r="E518" s="18" t="s">
        <v>352</v>
      </c>
      <c r="F518" s="18" t="s">
        <v>7</v>
      </c>
      <c r="G518" s="19">
        <v>1087388</v>
      </c>
      <c r="H518" s="19">
        <v>1087388</v>
      </c>
      <c r="I518" s="19">
        <f>+I519+I521</f>
        <v>1078971</v>
      </c>
      <c r="J518" s="19">
        <f t="shared" si="9"/>
        <v>99.225943269559707</v>
      </c>
    </row>
    <row r="519" spans="1:10" ht="36" x14ac:dyDescent="0.2">
      <c r="A519" s="12">
        <v>509</v>
      </c>
      <c r="B519" s="17" t="s">
        <v>22</v>
      </c>
      <c r="C519" s="18" t="s">
        <v>334</v>
      </c>
      <c r="D519" s="18" t="s">
        <v>350</v>
      </c>
      <c r="E519" s="18" t="s">
        <v>352</v>
      </c>
      <c r="F519" s="18" t="s">
        <v>21</v>
      </c>
      <c r="G519" s="19">
        <v>887776</v>
      </c>
      <c r="H519" s="19">
        <v>887776</v>
      </c>
      <c r="I519" s="19">
        <f>+I520</f>
        <v>887775</v>
      </c>
      <c r="J519" s="19">
        <f t="shared" si="9"/>
        <v>99.999887358973439</v>
      </c>
    </row>
    <row r="520" spans="1:10" x14ac:dyDescent="0.2">
      <c r="A520" s="12">
        <v>510</v>
      </c>
      <c r="B520" s="17" t="s">
        <v>24</v>
      </c>
      <c r="C520" s="18" t="s">
        <v>334</v>
      </c>
      <c r="D520" s="18" t="s">
        <v>350</v>
      </c>
      <c r="E520" s="18" t="s">
        <v>352</v>
      </c>
      <c r="F520" s="18" t="s">
        <v>23</v>
      </c>
      <c r="G520" s="19">
        <v>887776</v>
      </c>
      <c r="H520" s="19">
        <v>887776</v>
      </c>
      <c r="I520" s="19">
        <v>887775</v>
      </c>
      <c r="J520" s="19">
        <f t="shared" si="9"/>
        <v>99.999887358973439</v>
      </c>
    </row>
    <row r="521" spans="1:10" x14ac:dyDescent="0.2">
      <c r="A521" s="12">
        <v>511</v>
      </c>
      <c r="B521" s="17" t="s">
        <v>30</v>
      </c>
      <c r="C521" s="18" t="s">
        <v>334</v>
      </c>
      <c r="D521" s="18" t="s">
        <v>350</v>
      </c>
      <c r="E521" s="18" t="s">
        <v>352</v>
      </c>
      <c r="F521" s="18" t="s">
        <v>29</v>
      </c>
      <c r="G521" s="19">
        <v>199612</v>
      </c>
      <c r="H521" s="19">
        <v>199612</v>
      </c>
      <c r="I521" s="19">
        <f>+I522</f>
        <v>191196</v>
      </c>
      <c r="J521" s="19">
        <f t="shared" si="9"/>
        <v>95.783820611987252</v>
      </c>
    </row>
    <row r="522" spans="1:10" ht="24" x14ac:dyDescent="0.2">
      <c r="A522" s="12">
        <v>512</v>
      </c>
      <c r="B522" s="17" t="s">
        <v>32</v>
      </c>
      <c r="C522" s="18" t="s">
        <v>334</v>
      </c>
      <c r="D522" s="18" t="s">
        <v>350</v>
      </c>
      <c r="E522" s="18" t="s">
        <v>352</v>
      </c>
      <c r="F522" s="18" t="s">
        <v>31</v>
      </c>
      <c r="G522" s="19">
        <v>199612</v>
      </c>
      <c r="H522" s="19">
        <v>199612</v>
      </c>
      <c r="I522" s="19">
        <v>191196</v>
      </c>
      <c r="J522" s="19">
        <f t="shared" si="9"/>
        <v>95.783820611987252</v>
      </c>
    </row>
    <row r="523" spans="1:10" ht="48" x14ac:dyDescent="0.2">
      <c r="A523" s="12">
        <v>513</v>
      </c>
      <c r="B523" s="17" t="s">
        <v>355</v>
      </c>
      <c r="C523" s="18" t="s">
        <v>334</v>
      </c>
      <c r="D523" s="18" t="s">
        <v>350</v>
      </c>
      <c r="E523" s="18" t="s">
        <v>354</v>
      </c>
      <c r="F523" s="18" t="s">
        <v>7</v>
      </c>
      <c r="G523" s="19">
        <v>17500</v>
      </c>
      <c r="H523" s="19">
        <v>35000</v>
      </c>
      <c r="I523" s="19">
        <f>+I524</f>
        <v>35000</v>
      </c>
      <c r="J523" s="19">
        <f t="shared" si="9"/>
        <v>100</v>
      </c>
    </row>
    <row r="524" spans="1:10" x14ac:dyDescent="0.2">
      <c r="A524" s="12">
        <v>514</v>
      </c>
      <c r="B524" s="17" t="s">
        <v>30</v>
      </c>
      <c r="C524" s="18" t="s">
        <v>334</v>
      </c>
      <c r="D524" s="18" t="s">
        <v>350</v>
      </c>
      <c r="E524" s="18" t="s">
        <v>354</v>
      </c>
      <c r="F524" s="18" t="s">
        <v>29</v>
      </c>
      <c r="G524" s="19">
        <v>17500</v>
      </c>
      <c r="H524" s="19">
        <v>35000</v>
      </c>
      <c r="I524" s="19">
        <f>+I525</f>
        <v>35000</v>
      </c>
      <c r="J524" s="19">
        <f t="shared" ref="J524:J587" si="10">+I524/H524*100</f>
        <v>100</v>
      </c>
    </row>
    <row r="525" spans="1:10" ht="24" x14ac:dyDescent="0.2">
      <c r="A525" s="12">
        <v>515</v>
      </c>
      <c r="B525" s="17" t="s">
        <v>32</v>
      </c>
      <c r="C525" s="18" t="s">
        <v>334</v>
      </c>
      <c r="D525" s="18" t="s">
        <v>350</v>
      </c>
      <c r="E525" s="18" t="s">
        <v>354</v>
      </c>
      <c r="F525" s="18" t="s">
        <v>31</v>
      </c>
      <c r="G525" s="19">
        <v>17500</v>
      </c>
      <c r="H525" s="19">
        <v>35000</v>
      </c>
      <c r="I525" s="19">
        <v>35000</v>
      </c>
      <c r="J525" s="19">
        <f t="shared" si="10"/>
        <v>100</v>
      </c>
    </row>
    <row r="526" spans="1:10" x14ac:dyDescent="0.2">
      <c r="A526" s="12">
        <v>516</v>
      </c>
      <c r="B526" s="17" t="s">
        <v>102</v>
      </c>
      <c r="C526" s="18" t="s">
        <v>334</v>
      </c>
      <c r="D526" s="18" t="s">
        <v>101</v>
      </c>
      <c r="E526" s="18" t="s">
        <v>7</v>
      </c>
      <c r="F526" s="18" t="s">
        <v>7</v>
      </c>
      <c r="G526" s="19">
        <v>82533</v>
      </c>
      <c r="H526" s="19">
        <v>82533</v>
      </c>
      <c r="I526" s="19">
        <f t="shared" ref="I526:I531" si="11">+I527</f>
        <v>82533</v>
      </c>
      <c r="J526" s="19">
        <f t="shared" si="10"/>
        <v>100</v>
      </c>
    </row>
    <row r="527" spans="1:10" x14ac:dyDescent="0.2">
      <c r="A527" s="12">
        <v>517</v>
      </c>
      <c r="B527" s="17" t="s">
        <v>357</v>
      </c>
      <c r="C527" s="18" t="s">
        <v>334</v>
      </c>
      <c r="D527" s="18" t="s">
        <v>356</v>
      </c>
      <c r="E527" s="18" t="s">
        <v>7</v>
      </c>
      <c r="F527" s="18" t="s">
        <v>7</v>
      </c>
      <c r="G527" s="19">
        <v>82533</v>
      </c>
      <c r="H527" s="19">
        <v>82533</v>
      </c>
      <c r="I527" s="19">
        <f t="shared" si="11"/>
        <v>82533</v>
      </c>
      <c r="J527" s="19">
        <f t="shared" si="10"/>
        <v>100</v>
      </c>
    </row>
    <row r="528" spans="1:10" ht="48" x14ac:dyDescent="0.2">
      <c r="A528" s="12">
        <v>518</v>
      </c>
      <c r="B528" s="17" t="s">
        <v>136</v>
      </c>
      <c r="C528" s="18" t="s">
        <v>334</v>
      </c>
      <c r="D528" s="18" t="s">
        <v>356</v>
      </c>
      <c r="E528" s="18" t="s">
        <v>135</v>
      </c>
      <c r="F528" s="18" t="s">
        <v>7</v>
      </c>
      <c r="G528" s="19">
        <v>82533</v>
      </c>
      <c r="H528" s="19">
        <v>82533</v>
      </c>
      <c r="I528" s="19">
        <f t="shared" si="11"/>
        <v>82533</v>
      </c>
      <c r="J528" s="19">
        <f t="shared" si="10"/>
        <v>100</v>
      </c>
    </row>
    <row r="529" spans="1:10" ht="24" x14ac:dyDescent="0.2">
      <c r="A529" s="12">
        <v>519</v>
      </c>
      <c r="B529" s="17" t="s">
        <v>359</v>
      </c>
      <c r="C529" s="18" t="s">
        <v>334</v>
      </c>
      <c r="D529" s="18" t="s">
        <v>356</v>
      </c>
      <c r="E529" s="18" t="s">
        <v>358</v>
      </c>
      <c r="F529" s="18" t="s">
        <v>7</v>
      </c>
      <c r="G529" s="19">
        <v>82533</v>
      </c>
      <c r="H529" s="19">
        <v>82533</v>
      </c>
      <c r="I529" s="19">
        <f t="shared" si="11"/>
        <v>82533</v>
      </c>
      <c r="J529" s="19">
        <f t="shared" si="10"/>
        <v>100</v>
      </c>
    </row>
    <row r="530" spans="1:10" ht="48" x14ac:dyDescent="0.2">
      <c r="A530" s="12">
        <v>520</v>
      </c>
      <c r="B530" s="17" t="s">
        <v>361</v>
      </c>
      <c r="C530" s="18" t="s">
        <v>334</v>
      </c>
      <c r="D530" s="18" t="s">
        <v>356</v>
      </c>
      <c r="E530" s="18" t="s">
        <v>360</v>
      </c>
      <c r="F530" s="18" t="s">
        <v>7</v>
      </c>
      <c r="G530" s="19">
        <v>82533</v>
      </c>
      <c r="H530" s="19">
        <v>82533</v>
      </c>
      <c r="I530" s="19">
        <f t="shared" si="11"/>
        <v>82533</v>
      </c>
      <c r="J530" s="19">
        <f t="shared" si="10"/>
        <v>100</v>
      </c>
    </row>
    <row r="531" spans="1:10" ht="36" x14ac:dyDescent="0.2">
      <c r="A531" s="12">
        <v>521</v>
      </c>
      <c r="B531" s="17" t="s">
        <v>22</v>
      </c>
      <c r="C531" s="18" t="s">
        <v>334</v>
      </c>
      <c r="D531" s="18" t="s">
        <v>356</v>
      </c>
      <c r="E531" s="18" t="s">
        <v>360</v>
      </c>
      <c r="F531" s="18" t="s">
        <v>21</v>
      </c>
      <c r="G531" s="19">
        <v>82533</v>
      </c>
      <c r="H531" s="19">
        <v>82533</v>
      </c>
      <c r="I531" s="19">
        <f t="shared" si="11"/>
        <v>82533</v>
      </c>
      <c r="J531" s="19">
        <f t="shared" si="10"/>
        <v>100</v>
      </c>
    </row>
    <row r="532" spans="1:10" x14ac:dyDescent="0.2">
      <c r="A532" s="12">
        <v>522</v>
      </c>
      <c r="B532" s="17" t="s">
        <v>24</v>
      </c>
      <c r="C532" s="18" t="s">
        <v>334</v>
      </c>
      <c r="D532" s="18" t="s">
        <v>356</v>
      </c>
      <c r="E532" s="18" t="s">
        <v>360</v>
      </c>
      <c r="F532" s="18" t="s">
        <v>23</v>
      </c>
      <c r="G532" s="19">
        <v>82533</v>
      </c>
      <c r="H532" s="19">
        <v>82533</v>
      </c>
      <c r="I532" s="19">
        <v>82533</v>
      </c>
      <c r="J532" s="19">
        <f t="shared" si="10"/>
        <v>100</v>
      </c>
    </row>
    <row r="533" spans="1:10" x14ac:dyDescent="0.2">
      <c r="A533" s="12">
        <v>523</v>
      </c>
      <c r="B533" s="17" t="s">
        <v>132</v>
      </c>
      <c r="C533" s="18" t="s">
        <v>334</v>
      </c>
      <c r="D533" s="18" t="s">
        <v>131</v>
      </c>
      <c r="E533" s="18" t="s">
        <v>7</v>
      </c>
      <c r="F533" s="18" t="s">
        <v>7</v>
      </c>
      <c r="G533" s="19">
        <v>847255</v>
      </c>
      <c r="H533" s="19">
        <v>942979</v>
      </c>
      <c r="I533" s="19">
        <f>+I534+I540</f>
        <v>921987.85000000009</v>
      </c>
      <c r="J533" s="19">
        <f t="shared" si="10"/>
        <v>97.773953608723005</v>
      </c>
    </row>
    <row r="534" spans="1:10" x14ac:dyDescent="0.2">
      <c r="A534" s="12">
        <v>524</v>
      </c>
      <c r="B534" s="17" t="s">
        <v>363</v>
      </c>
      <c r="C534" s="18" t="s">
        <v>334</v>
      </c>
      <c r="D534" s="18" t="s">
        <v>362</v>
      </c>
      <c r="E534" s="18" t="s">
        <v>7</v>
      </c>
      <c r="F534" s="18" t="s">
        <v>7</v>
      </c>
      <c r="G534" s="19">
        <v>100000</v>
      </c>
      <c r="H534" s="19">
        <v>100000</v>
      </c>
      <c r="I534" s="19">
        <f>+I535</f>
        <v>79008.94</v>
      </c>
      <c r="J534" s="19">
        <f t="shared" si="10"/>
        <v>79.00894000000001</v>
      </c>
    </row>
    <row r="535" spans="1:10" ht="48" x14ac:dyDescent="0.2">
      <c r="A535" s="12">
        <v>525</v>
      </c>
      <c r="B535" s="17" t="s">
        <v>136</v>
      </c>
      <c r="C535" s="18" t="s">
        <v>334</v>
      </c>
      <c r="D535" s="18" t="s">
        <v>362</v>
      </c>
      <c r="E535" s="18" t="s">
        <v>135</v>
      </c>
      <c r="F535" s="18" t="s">
        <v>7</v>
      </c>
      <c r="G535" s="19">
        <v>100000</v>
      </c>
      <c r="H535" s="19">
        <v>100000</v>
      </c>
      <c r="I535" s="19">
        <f>+I536</f>
        <v>79008.94</v>
      </c>
      <c r="J535" s="19">
        <f t="shared" si="10"/>
        <v>79.00894000000001</v>
      </c>
    </row>
    <row r="536" spans="1:10" ht="24" x14ac:dyDescent="0.2">
      <c r="A536" s="12">
        <v>526</v>
      </c>
      <c r="B536" s="17" t="s">
        <v>148</v>
      </c>
      <c r="C536" s="18" t="s">
        <v>334</v>
      </c>
      <c r="D536" s="18" t="s">
        <v>362</v>
      </c>
      <c r="E536" s="18" t="s">
        <v>147</v>
      </c>
      <c r="F536" s="18" t="s">
        <v>7</v>
      </c>
      <c r="G536" s="19">
        <v>100000</v>
      </c>
      <c r="H536" s="19">
        <v>100000</v>
      </c>
      <c r="I536" s="19">
        <f>+I537</f>
        <v>79008.94</v>
      </c>
      <c r="J536" s="19">
        <f t="shared" si="10"/>
        <v>79.00894000000001</v>
      </c>
    </row>
    <row r="537" spans="1:10" ht="36" x14ac:dyDescent="0.2">
      <c r="A537" s="12">
        <v>527</v>
      </c>
      <c r="B537" s="17" t="s">
        <v>154</v>
      </c>
      <c r="C537" s="18" t="s">
        <v>334</v>
      </c>
      <c r="D537" s="18" t="s">
        <v>362</v>
      </c>
      <c r="E537" s="18" t="s">
        <v>153</v>
      </c>
      <c r="F537" s="18" t="s">
        <v>7</v>
      </c>
      <c r="G537" s="19">
        <v>100000</v>
      </c>
      <c r="H537" s="19">
        <v>100000</v>
      </c>
      <c r="I537" s="19">
        <f>+I538</f>
        <v>79008.94</v>
      </c>
      <c r="J537" s="19">
        <f t="shared" si="10"/>
        <v>79.00894000000001</v>
      </c>
    </row>
    <row r="538" spans="1:10" x14ac:dyDescent="0.2">
      <c r="A538" s="12">
        <v>528</v>
      </c>
      <c r="B538" s="17" t="s">
        <v>30</v>
      </c>
      <c r="C538" s="18" t="s">
        <v>334</v>
      </c>
      <c r="D538" s="18" t="s">
        <v>362</v>
      </c>
      <c r="E538" s="18" t="s">
        <v>153</v>
      </c>
      <c r="F538" s="18" t="s">
        <v>29</v>
      </c>
      <c r="G538" s="19">
        <v>100000</v>
      </c>
      <c r="H538" s="19">
        <v>100000</v>
      </c>
      <c r="I538" s="19">
        <f>+I539</f>
        <v>79008.94</v>
      </c>
      <c r="J538" s="19">
        <f t="shared" si="10"/>
        <v>79.00894000000001</v>
      </c>
    </row>
    <row r="539" spans="1:10" ht="24" x14ac:dyDescent="0.2">
      <c r="A539" s="12">
        <v>529</v>
      </c>
      <c r="B539" s="17" t="s">
        <v>32</v>
      </c>
      <c r="C539" s="18" t="s">
        <v>334</v>
      </c>
      <c r="D539" s="18" t="s">
        <v>362</v>
      </c>
      <c r="E539" s="18" t="s">
        <v>153</v>
      </c>
      <c r="F539" s="18" t="s">
        <v>31</v>
      </c>
      <c r="G539" s="19">
        <v>100000</v>
      </c>
      <c r="H539" s="19">
        <v>100000</v>
      </c>
      <c r="I539" s="19">
        <v>79008.94</v>
      </c>
      <c r="J539" s="19">
        <f t="shared" si="10"/>
        <v>79.00894000000001</v>
      </c>
    </row>
    <row r="540" spans="1:10" x14ac:dyDescent="0.2">
      <c r="A540" s="12">
        <v>530</v>
      </c>
      <c r="B540" s="17" t="s">
        <v>134</v>
      </c>
      <c r="C540" s="18" t="s">
        <v>334</v>
      </c>
      <c r="D540" s="18" t="s">
        <v>133</v>
      </c>
      <c r="E540" s="18" t="s">
        <v>7</v>
      </c>
      <c r="F540" s="18" t="s">
        <v>7</v>
      </c>
      <c r="G540" s="19">
        <v>747255</v>
      </c>
      <c r="H540" s="19">
        <v>842979</v>
      </c>
      <c r="I540" s="19">
        <f>+I541</f>
        <v>842978.91</v>
      </c>
      <c r="J540" s="19">
        <f t="shared" si="10"/>
        <v>99.999989323577466</v>
      </c>
    </row>
    <row r="541" spans="1:10" ht="48" x14ac:dyDescent="0.2">
      <c r="A541" s="12">
        <v>531</v>
      </c>
      <c r="B541" s="17" t="s">
        <v>136</v>
      </c>
      <c r="C541" s="18" t="s">
        <v>334</v>
      </c>
      <c r="D541" s="18" t="s">
        <v>133</v>
      </c>
      <c r="E541" s="18" t="s">
        <v>135</v>
      </c>
      <c r="F541" s="18" t="s">
        <v>7</v>
      </c>
      <c r="G541" s="19">
        <v>747255</v>
      </c>
      <c r="H541" s="19">
        <v>842979</v>
      </c>
      <c r="I541" s="19">
        <f>+I542</f>
        <v>842978.91</v>
      </c>
      <c r="J541" s="19">
        <f t="shared" si="10"/>
        <v>99.999989323577466</v>
      </c>
    </row>
    <row r="542" spans="1:10" ht="24" x14ac:dyDescent="0.2">
      <c r="A542" s="12">
        <v>532</v>
      </c>
      <c r="B542" s="17" t="s">
        <v>359</v>
      </c>
      <c r="C542" s="18" t="s">
        <v>334</v>
      </c>
      <c r="D542" s="18" t="s">
        <v>133</v>
      </c>
      <c r="E542" s="18" t="s">
        <v>358</v>
      </c>
      <c r="F542" s="18" t="s">
        <v>7</v>
      </c>
      <c r="G542" s="19">
        <v>747255</v>
      </c>
      <c r="H542" s="19">
        <v>842979</v>
      </c>
      <c r="I542" s="19">
        <f>+I543+I546+I549</f>
        <v>842978.91</v>
      </c>
      <c r="J542" s="19">
        <f t="shared" si="10"/>
        <v>99.999989323577466</v>
      </c>
    </row>
    <row r="543" spans="1:10" ht="48" x14ac:dyDescent="0.2">
      <c r="A543" s="12">
        <v>533</v>
      </c>
      <c r="B543" s="21" t="s">
        <v>365</v>
      </c>
      <c r="C543" s="18" t="s">
        <v>334</v>
      </c>
      <c r="D543" s="18" t="s">
        <v>133</v>
      </c>
      <c r="E543" s="18" t="s">
        <v>364</v>
      </c>
      <c r="F543" s="18" t="s">
        <v>7</v>
      </c>
      <c r="G543" s="19">
        <v>20103</v>
      </c>
      <c r="H543" s="19">
        <v>59105</v>
      </c>
      <c r="I543" s="19">
        <f>+I544</f>
        <v>59105</v>
      </c>
      <c r="J543" s="19">
        <f t="shared" si="10"/>
        <v>100</v>
      </c>
    </row>
    <row r="544" spans="1:10" ht="36" x14ac:dyDescent="0.2">
      <c r="A544" s="12">
        <v>534</v>
      </c>
      <c r="B544" s="17" t="s">
        <v>22</v>
      </c>
      <c r="C544" s="18" t="s">
        <v>334</v>
      </c>
      <c r="D544" s="18" t="s">
        <v>133</v>
      </c>
      <c r="E544" s="18" t="s">
        <v>364</v>
      </c>
      <c r="F544" s="18" t="s">
        <v>21</v>
      </c>
      <c r="G544" s="19">
        <v>20103</v>
      </c>
      <c r="H544" s="19">
        <v>59105</v>
      </c>
      <c r="I544" s="19">
        <f>+I545</f>
        <v>59105</v>
      </c>
      <c r="J544" s="19">
        <f t="shared" si="10"/>
        <v>100</v>
      </c>
    </row>
    <row r="545" spans="1:10" x14ac:dyDescent="0.2">
      <c r="A545" s="12">
        <v>535</v>
      </c>
      <c r="B545" s="17" t="s">
        <v>24</v>
      </c>
      <c r="C545" s="18" t="s">
        <v>334</v>
      </c>
      <c r="D545" s="18" t="s">
        <v>133</v>
      </c>
      <c r="E545" s="18" t="s">
        <v>364</v>
      </c>
      <c r="F545" s="18" t="s">
        <v>23</v>
      </c>
      <c r="G545" s="19">
        <v>20103</v>
      </c>
      <c r="H545" s="19">
        <v>59105</v>
      </c>
      <c r="I545" s="19">
        <v>59105</v>
      </c>
      <c r="J545" s="19">
        <f t="shared" si="10"/>
        <v>100</v>
      </c>
    </row>
    <row r="546" spans="1:10" ht="48" x14ac:dyDescent="0.2">
      <c r="A546" s="12">
        <v>536</v>
      </c>
      <c r="B546" s="21" t="s">
        <v>367</v>
      </c>
      <c r="C546" s="18" t="s">
        <v>334</v>
      </c>
      <c r="D546" s="18" t="s">
        <v>133</v>
      </c>
      <c r="E546" s="18" t="s">
        <v>366</v>
      </c>
      <c r="F546" s="18" t="s">
        <v>7</v>
      </c>
      <c r="G546" s="19">
        <v>0</v>
      </c>
      <c r="H546" s="19">
        <v>8615</v>
      </c>
      <c r="I546" s="19">
        <f>+I547</f>
        <v>8615</v>
      </c>
      <c r="J546" s="19">
        <f t="shared" si="10"/>
        <v>100</v>
      </c>
    </row>
    <row r="547" spans="1:10" ht="36" x14ac:dyDescent="0.2">
      <c r="A547" s="12">
        <v>537</v>
      </c>
      <c r="B547" s="17" t="s">
        <v>22</v>
      </c>
      <c r="C547" s="18" t="s">
        <v>334</v>
      </c>
      <c r="D547" s="18" t="s">
        <v>133</v>
      </c>
      <c r="E547" s="18" t="s">
        <v>366</v>
      </c>
      <c r="F547" s="18" t="s">
        <v>21</v>
      </c>
      <c r="G547" s="19">
        <v>0</v>
      </c>
      <c r="H547" s="19">
        <v>8615</v>
      </c>
      <c r="I547" s="19">
        <f>+I548</f>
        <v>8615</v>
      </c>
      <c r="J547" s="19">
        <f t="shared" si="10"/>
        <v>100</v>
      </c>
    </row>
    <row r="548" spans="1:10" x14ac:dyDescent="0.2">
      <c r="A548" s="12">
        <v>538</v>
      </c>
      <c r="B548" s="17" t="s">
        <v>24</v>
      </c>
      <c r="C548" s="18" t="s">
        <v>334</v>
      </c>
      <c r="D548" s="18" t="s">
        <v>133</v>
      </c>
      <c r="E548" s="18" t="s">
        <v>366</v>
      </c>
      <c r="F548" s="18" t="s">
        <v>23</v>
      </c>
      <c r="G548" s="19">
        <v>0</v>
      </c>
      <c r="H548" s="19">
        <v>8615</v>
      </c>
      <c r="I548" s="19">
        <v>8615</v>
      </c>
      <c r="J548" s="19">
        <f t="shared" si="10"/>
        <v>100</v>
      </c>
    </row>
    <row r="549" spans="1:10" ht="36" x14ac:dyDescent="0.2">
      <c r="A549" s="12">
        <v>539</v>
      </c>
      <c r="B549" s="17" t="s">
        <v>369</v>
      </c>
      <c r="C549" s="18" t="s">
        <v>334</v>
      </c>
      <c r="D549" s="18" t="s">
        <v>133</v>
      </c>
      <c r="E549" s="18" t="s">
        <v>368</v>
      </c>
      <c r="F549" s="18" t="s">
        <v>7</v>
      </c>
      <c r="G549" s="19">
        <v>727152</v>
      </c>
      <c r="H549" s="19">
        <v>775259</v>
      </c>
      <c r="I549" s="19">
        <f>+I550+I552</f>
        <v>775258.91</v>
      </c>
      <c r="J549" s="19">
        <f t="shared" si="10"/>
        <v>99.999988390976441</v>
      </c>
    </row>
    <row r="550" spans="1:10" ht="36" x14ac:dyDescent="0.2">
      <c r="A550" s="12">
        <v>540</v>
      </c>
      <c r="B550" s="17" t="s">
        <v>22</v>
      </c>
      <c r="C550" s="18" t="s">
        <v>334</v>
      </c>
      <c r="D550" s="18" t="s">
        <v>133</v>
      </c>
      <c r="E550" s="18" t="s">
        <v>368</v>
      </c>
      <c r="F550" s="18" t="s">
        <v>21</v>
      </c>
      <c r="G550" s="19">
        <v>565961</v>
      </c>
      <c r="H550" s="19">
        <v>586488</v>
      </c>
      <c r="I550" s="19">
        <f>+I551</f>
        <v>586487.92000000004</v>
      </c>
      <c r="J550" s="19">
        <f t="shared" si="10"/>
        <v>99.999986359482222</v>
      </c>
    </row>
    <row r="551" spans="1:10" x14ac:dyDescent="0.2">
      <c r="A551" s="12">
        <v>541</v>
      </c>
      <c r="B551" s="17" t="s">
        <v>24</v>
      </c>
      <c r="C551" s="18" t="s">
        <v>334</v>
      </c>
      <c r="D551" s="18" t="s">
        <v>133</v>
      </c>
      <c r="E551" s="18" t="s">
        <v>368</v>
      </c>
      <c r="F551" s="18" t="s">
        <v>23</v>
      </c>
      <c r="G551" s="19">
        <v>565961</v>
      </c>
      <c r="H551" s="19">
        <v>586488</v>
      </c>
      <c r="I551" s="19">
        <v>586487.92000000004</v>
      </c>
      <c r="J551" s="19">
        <f t="shared" si="10"/>
        <v>99.999986359482222</v>
      </c>
    </row>
    <row r="552" spans="1:10" x14ac:dyDescent="0.2">
      <c r="A552" s="12">
        <v>542</v>
      </c>
      <c r="B552" s="17" t="s">
        <v>30</v>
      </c>
      <c r="C552" s="18" t="s">
        <v>334</v>
      </c>
      <c r="D552" s="18" t="s">
        <v>133</v>
      </c>
      <c r="E552" s="18" t="s">
        <v>368</v>
      </c>
      <c r="F552" s="18" t="s">
        <v>29</v>
      </c>
      <c r="G552" s="19">
        <v>161191</v>
      </c>
      <c r="H552" s="19">
        <v>188771</v>
      </c>
      <c r="I552" s="19">
        <f>+I553</f>
        <v>188770.99</v>
      </c>
      <c r="J552" s="19">
        <f t="shared" si="10"/>
        <v>99.999994702576132</v>
      </c>
    </row>
    <row r="553" spans="1:10" ht="24" x14ac:dyDescent="0.2">
      <c r="A553" s="12">
        <v>543</v>
      </c>
      <c r="B553" s="17" t="s">
        <v>32</v>
      </c>
      <c r="C553" s="18" t="s">
        <v>334</v>
      </c>
      <c r="D553" s="18" t="s">
        <v>133</v>
      </c>
      <c r="E553" s="18" t="s">
        <v>368</v>
      </c>
      <c r="F553" s="18" t="s">
        <v>31</v>
      </c>
      <c r="G553" s="19">
        <v>161191</v>
      </c>
      <c r="H553" s="19">
        <v>188771</v>
      </c>
      <c r="I553" s="19">
        <v>188770.99</v>
      </c>
      <c r="J553" s="19">
        <f t="shared" si="10"/>
        <v>99.999994702576132</v>
      </c>
    </row>
    <row r="554" spans="1:10" x14ac:dyDescent="0.2">
      <c r="A554" s="12">
        <v>544</v>
      </c>
      <c r="B554" s="25" t="s">
        <v>371</v>
      </c>
      <c r="C554" s="26" t="s">
        <v>370</v>
      </c>
      <c r="D554" s="26" t="s">
        <v>7</v>
      </c>
      <c r="E554" s="26" t="s">
        <v>7</v>
      </c>
      <c r="F554" s="26" t="s">
        <v>7</v>
      </c>
      <c r="G554" s="24">
        <v>1005000</v>
      </c>
      <c r="H554" s="24">
        <v>423861.77</v>
      </c>
      <c r="I554" s="24">
        <f>+I555</f>
        <v>423861.77</v>
      </c>
      <c r="J554" s="24">
        <f t="shared" si="10"/>
        <v>100</v>
      </c>
    </row>
    <row r="555" spans="1:10" x14ac:dyDescent="0.2">
      <c r="A555" s="12">
        <v>545</v>
      </c>
      <c r="B555" s="17" t="s">
        <v>12</v>
      </c>
      <c r="C555" s="18" t="s">
        <v>370</v>
      </c>
      <c r="D555" s="18" t="s">
        <v>11</v>
      </c>
      <c r="E555" s="18" t="s">
        <v>7</v>
      </c>
      <c r="F555" s="18" t="s">
        <v>7</v>
      </c>
      <c r="G555" s="19">
        <v>1005000</v>
      </c>
      <c r="H555" s="19">
        <v>423861.77</v>
      </c>
      <c r="I555" s="19">
        <f>+I556</f>
        <v>423861.77</v>
      </c>
      <c r="J555" s="19">
        <f t="shared" si="10"/>
        <v>100</v>
      </c>
    </row>
    <row r="556" spans="1:10" ht="24" x14ac:dyDescent="0.2">
      <c r="A556" s="12">
        <v>546</v>
      </c>
      <c r="B556" s="17" t="s">
        <v>373</v>
      </c>
      <c r="C556" s="18" t="s">
        <v>370</v>
      </c>
      <c r="D556" s="18" t="s">
        <v>372</v>
      </c>
      <c r="E556" s="18" t="s">
        <v>7</v>
      </c>
      <c r="F556" s="18" t="s">
        <v>7</v>
      </c>
      <c r="G556" s="19">
        <v>1005000</v>
      </c>
      <c r="H556" s="19">
        <v>423861.77</v>
      </c>
      <c r="I556" s="19">
        <f>+I557</f>
        <v>423861.77</v>
      </c>
      <c r="J556" s="19">
        <f t="shared" si="10"/>
        <v>100</v>
      </c>
    </row>
    <row r="557" spans="1:10" ht="24" x14ac:dyDescent="0.2">
      <c r="A557" s="12">
        <v>547</v>
      </c>
      <c r="B557" s="17" t="s">
        <v>375</v>
      </c>
      <c r="C557" s="18" t="s">
        <v>370</v>
      </c>
      <c r="D557" s="18" t="s">
        <v>372</v>
      </c>
      <c r="E557" s="18" t="s">
        <v>374</v>
      </c>
      <c r="F557" s="18" t="s">
        <v>7</v>
      </c>
      <c r="G557" s="19">
        <v>1005000</v>
      </c>
      <c r="H557" s="19">
        <v>423861.77</v>
      </c>
      <c r="I557" s="19">
        <f>+I558</f>
        <v>423861.77</v>
      </c>
      <c r="J557" s="19">
        <f t="shared" si="10"/>
        <v>100</v>
      </c>
    </row>
    <row r="558" spans="1:10" x14ac:dyDescent="0.2">
      <c r="A558" s="12">
        <v>548</v>
      </c>
      <c r="B558" s="17" t="s">
        <v>377</v>
      </c>
      <c r="C558" s="18" t="s">
        <v>370</v>
      </c>
      <c r="D558" s="18" t="s">
        <v>372</v>
      </c>
      <c r="E558" s="18" t="s">
        <v>376</v>
      </c>
      <c r="F558" s="18" t="s">
        <v>7</v>
      </c>
      <c r="G558" s="19">
        <v>1005000</v>
      </c>
      <c r="H558" s="19">
        <v>423861.77</v>
      </c>
      <c r="I558" s="19">
        <f>+I559</f>
        <v>423861.77</v>
      </c>
      <c r="J558" s="19">
        <f t="shared" si="10"/>
        <v>100</v>
      </c>
    </row>
    <row r="559" spans="1:10" ht="36" x14ac:dyDescent="0.2">
      <c r="A559" s="12">
        <v>549</v>
      </c>
      <c r="B559" s="17" t="s">
        <v>379</v>
      </c>
      <c r="C559" s="18" t="s">
        <v>370</v>
      </c>
      <c r="D559" s="18" t="s">
        <v>372</v>
      </c>
      <c r="E559" s="18" t="s">
        <v>378</v>
      </c>
      <c r="F559" s="18" t="s">
        <v>7</v>
      </c>
      <c r="G559" s="19">
        <v>1005000</v>
      </c>
      <c r="H559" s="19">
        <v>423861.77</v>
      </c>
      <c r="I559" s="19">
        <f>+I560+I562</f>
        <v>423861.77</v>
      </c>
      <c r="J559" s="19">
        <f t="shared" si="10"/>
        <v>100</v>
      </c>
    </row>
    <row r="560" spans="1:10" ht="36" x14ac:dyDescent="0.2">
      <c r="A560" s="12">
        <v>550</v>
      </c>
      <c r="B560" s="17" t="s">
        <v>22</v>
      </c>
      <c r="C560" s="18" t="s">
        <v>370</v>
      </c>
      <c r="D560" s="18" t="s">
        <v>372</v>
      </c>
      <c r="E560" s="18" t="s">
        <v>378</v>
      </c>
      <c r="F560" s="18" t="s">
        <v>21</v>
      </c>
      <c r="G560" s="19">
        <v>815193.77</v>
      </c>
      <c r="H560" s="19">
        <v>422861.77</v>
      </c>
      <c r="I560" s="19">
        <f>+I561</f>
        <v>422861.77</v>
      </c>
      <c r="J560" s="19">
        <f t="shared" si="10"/>
        <v>100</v>
      </c>
    </row>
    <row r="561" spans="1:10" x14ac:dyDescent="0.2">
      <c r="A561" s="12">
        <v>551</v>
      </c>
      <c r="B561" s="17" t="s">
        <v>24</v>
      </c>
      <c r="C561" s="18" t="s">
        <v>370</v>
      </c>
      <c r="D561" s="18" t="s">
        <v>372</v>
      </c>
      <c r="E561" s="18" t="s">
        <v>378</v>
      </c>
      <c r="F561" s="18" t="s">
        <v>23</v>
      </c>
      <c r="G561" s="19">
        <v>815193.77</v>
      </c>
      <c r="H561" s="19">
        <v>422861.77</v>
      </c>
      <c r="I561" s="19">
        <v>422861.77</v>
      </c>
      <c r="J561" s="19">
        <f t="shared" si="10"/>
        <v>100</v>
      </c>
    </row>
    <row r="562" spans="1:10" x14ac:dyDescent="0.2">
      <c r="A562" s="12">
        <v>552</v>
      </c>
      <c r="B562" s="17" t="s">
        <v>30</v>
      </c>
      <c r="C562" s="18" t="s">
        <v>370</v>
      </c>
      <c r="D562" s="18" t="s">
        <v>372</v>
      </c>
      <c r="E562" s="18" t="s">
        <v>378</v>
      </c>
      <c r="F562" s="18" t="s">
        <v>29</v>
      </c>
      <c r="G562" s="19">
        <v>189806.23</v>
      </c>
      <c r="H562" s="19">
        <v>1000</v>
      </c>
      <c r="I562" s="19">
        <f>+I563</f>
        <v>1000</v>
      </c>
      <c r="J562" s="19">
        <f t="shared" si="10"/>
        <v>100</v>
      </c>
    </row>
    <row r="563" spans="1:10" ht="24" x14ac:dyDescent="0.2">
      <c r="A563" s="12">
        <v>553</v>
      </c>
      <c r="B563" s="17" t="s">
        <v>32</v>
      </c>
      <c r="C563" s="18" t="s">
        <v>370</v>
      </c>
      <c r="D563" s="18" t="s">
        <v>372</v>
      </c>
      <c r="E563" s="18" t="s">
        <v>378</v>
      </c>
      <c r="F563" s="18" t="s">
        <v>31</v>
      </c>
      <c r="G563" s="19">
        <v>189806.23</v>
      </c>
      <c r="H563" s="19">
        <v>1000</v>
      </c>
      <c r="I563" s="19">
        <v>1000</v>
      </c>
      <c r="J563" s="19">
        <f t="shared" si="10"/>
        <v>100</v>
      </c>
    </row>
    <row r="564" spans="1:10" x14ac:dyDescent="0.2">
      <c r="A564" s="12">
        <v>554</v>
      </c>
      <c r="B564" s="25" t="s">
        <v>381</v>
      </c>
      <c r="C564" s="26" t="s">
        <v>380</v>
      </c>
      <c r="D564" s="26" t="s">
        <v>7</v>
      </c>
      <c r="E564" s="26" t="s">
        <v>7</v>
      </c>
      <c r="F564" s="26" t="s">
        <v>7</v>
      </c>
      <c r="G564" s="24">
        <v>3429850</v>
      </c>
      <c r="H564" s="24">
        <v>3271981.18</v>
      </c>
      <c r="I564" s="24">
        <f>+I565+I580+I589+I596</f>
        <v>3271610.4299999997</v>
      </c>
      <c r="J564" s="24">
        <f t="shared" si="10"/>
        <v>99.988668944605593</v>
      </c>
    </row>
    <row r="565" spans="1:10" x14ac:dyDescent="0.2">
      <c r="A565" s="12">
        <v>555</v>
      </c>
      <c r="B565" s="17" t="s">
        <v>12</v>
      </c>
      <c r="C565" s="18" t="s">
        <v>380</v>
      </c>
      <c r="D565" s="18" t="s">
        <v>11</v>
      </c>
      <c r="E565" s="18" t="s">
        <v>7</v>
      </c>
      <c r="F565" s="18" t="s">
        <v>7</v>
      </c>
      <c r="G565" s="19">
        <v>2457967</v>
      </c>
      <c r="H565" s="19">
        <v>2318037.13</v>
      </c>
      <c r="I565" s="19">
        <f>+I566+I574</f>
        <v>2317666.38</v>
      </c>
      <c r="J565" s="19">
        <f t="shared" si="10"/>
        <v>99.984005864478959</v>
      </c>
    </row>
    <row r="566" spans="1:10" ht="36" x14ac:dyDescent="0.2">
      <c r="A566" s="12">
        <v>556</v>
      </c>
      <c r="B566" s="17" t="s">
        <v>26</v>
      </c>
      <c r="C566" s="18" t="s">
        <v>380</v>
      </c>
      <c r="D566" s="18" t="s">
        <v>25</v>
      </c>
      <c r="E566" s="18" t="s">
        <v>7</v>
      </c>
      <c r="F566" s="18" t="s">
        <v>7</v>
      </c>
      <c r="G566" s="19">
        <v>2457967</v>
      </c>
      <c r="H566" s="19">
        <v>2259392</v>
      </c>
      <c r="I566" s="19">
        <f>+I567</f>
        <v>2259021.25</v>
      </c>
      <c r="J566" s="19">
        <f t="shared" si="10"/>
        <v>99.98359071821092</v>
      </c>
    </row>
    <row r="567" spans="1:10" x14ac:dyDescent="0.2">
      <c r="A567" s="12">
        <v>557</v>
      </c>
      <c r="B567" s="17" t="s">
        <v>16</v>
      </c>
      <c r="C567" s="18" t="s">
        <v>380</v>
      </c>
      <c r="D567" s="18" t="s">
        <v>25</v>
      </c>
      <c r="E567" s="18" t="s">
        <v>15</v>
      </c>
      <c r="F567" s="18" t="s">
        <v>7</v>
      </c>
      <c r="G567" s="19">
        <v>2457967</v>
      </c>
      <c r="H567" s="19">
        <v>2259392</v>
      </c>
      <c r="I567" s="19">
        <f>+I568</f>
        <v>2259021.25</v>
      </c>
      <c r="J567" s="19">
        <f t="shared" si="10"/>
        <v>99.98359071821092</v>
      </c>
    </row>
    <row r="568" spans="1:10" ht="24" x14ac:dyDescent="0.2">
      <c r="A568" s="12">
        <v>558</v>
      </c>
      <c r="B568" s="17" t="s">
        <v>18</v>
      </c>
      <c r="C568" s="18" t="s">
        <v>380</v>
      </c>
      <c r="D568" s="18" t="s">
        <v>25</v>
      </c>
      <c r="E568" s="18" t="s">
        <v>17</v>
      </c>
      <c r="F568" s="18" t="s">
        <v>7</v>
      </c>
      <c r="G568" s="19">
        <v>2457967</v>
      </c>
      <c r="H568" s="19">
        <v>2259392</v>
      </c>
      <c r="I568" s="19">
        <f>+I569</f>
        <v>2259021.25</v>
      </c>
      <c r="J568" s="19">
        <f t="shared" si="10"/>
        <v>99.98359071821092</v>
      </c>
    </row>
    <row r="569" spans="1:10" ht="36" x14ac:dyDescent="0.2">
      <c r="A569" s="12">
        <v>559</v>
      </c>
      <c r="B569" s="17" t="s">
        <v>28</v>
      </c>
      <c r="C569" s="18" t="s">
        <v>380</v>
      </c>
      <c r="D569" s="18" t="s">
        <v>25</v>
      </c>
      <c r="E569" s="18" t="s">
        <v>27</v>
      </c>
      <c r="F569" s="18" t="s">
        <v>7</v>
      </c>
      <c r="G569" s="19">
        <v>2457967</v>
      </c>
      <c r="H569" s="19">
        <v>2259392</v>
      </c>
      <c r="I569" s="19">
        <f>+I570+I572</f>
        <v>2259021.25</v>
      </c>
      <c r="J569" s="19">
        <f t="shared" si="10"/>
        <v>99.98359071821092</v>
      </c>
    </row>
    <row r="570" spans="1:10" ht="36" x14ac:dyDescent="0.2">
      <c r="A570" s="12">
        <v>560</v>
      </c>
      <c r="B570" s="17" t="s">
        <v>22</v>
      </c>
      <c r="C570" s="18" t="s">
        <v>380</v>
      </c>
      <c r="D570" s="18" t="s">
        <v>25</v>
      </c>
      <c r="E570" s="18" t="s">
        <v>27</v>
      </c>
      <c r="F570" s="18" t="s">
        <v>21</v>
      </c>
      <c r="G570" s="19">
        <v>1916520.03</v>
      </c>
      <c r="H570" s="19">
        <v>1897190.68</v>
      </c>
      <c r="I570" s="19">
        <f>+I571</f>
        <v>1897190.68</v>
      </c>
      <c r="J570" s="19">
        <f t="shared" si="10"/>
        <v>100</v>
      </c>
    </row>
    <row r="571" spans="1:10" x14ac:dyDescent="0.2">
      <c r="A571" s="12">
        <v>561</v>
      </c>
      <c r="B571" s="17" t="s">
        <v>24</v>
      </c>
      <c r="C571" s="18" t="s">
        <v>380</v>
      </c>
      <c r="D571" s="18" t="s">
        <v>25</v>
      </c>
      <c r="E571" s="18" t="s">
        <v>27</v>
      </c>
      <c r="F571" s="18" t="s">
        <v>23</v>
      </c>
      <c r="G571" s="19">
        <v>1916520.03</v>
      </c>
      <c r="H571" s="19">
        <v>1897190.68</v>
      </c>
      <c r="I571" s="19">
        <v>1897190.68</v>
      </c>
      <c r="J571" s="19">
        <f t="shared" si="10"/>
        <v>100</v>
      </c>
    </row>
    <row r="572" spans="1:10" x14ac:dyDescent="0.2">
      <c r="A572" s="12">
        <v>562</v>
      </c>
      <c r="B572" s="17" t="s">
        <v>30</v>
      </c>
      <c r="C572" s="18" t="s">
        <v>380</v>
      </c>
      <c r="D572" s="18" t="s">
        <v>25</v>
      </c>
      <c r="E572" s="18" t="s">
        <v>27</v>
      </c>
      <c r="F572" s="18" t="s">
        <v>29</v>
      </c>
      <c r="G572" s="19">
        <v>541446.97</v>
      </c>
      <c r="H572" s="19">
        <v>362201.32</v>
      </c>
      <c r="I572" s="19">
        <f>+I573</f>
        <v>361830.57</v>
      </c>
      <c r="J572" s="19">
        <f t="shared" si="10"/>
        <v>99.897639798772687</v>
      </c>
    </row>
    <row r="573" spans="1:10" ht="24" x14ac:dyDescent="0.2">
      <c r="A573" s="12">
        <v>563</v>
      </c>
      <c r="B573" s="17" t="s">
        <v>32</v>
      </c>
      <c r="C573" s="18" t="s">
        <v>380</v>
      </c>
      <c r="D573" s="18" t="s">
        <v>25</v>
      </c>
      <c r="E573" s="18" t="s">
        <v>27</v>
      </c>
      <c r="F573" s="18" t="s">
        <v>31</v>
      </c>
      <c r="G573" s="19">
        <v>541446.97</v>
      </c>
      <c r="H573" s="19">
        <v>362201.32</v>
      </c>
      <c r="I573" s="19">
        <v>361830.57</v>
      </c>
      <c r="J573" s="19">
        <f t="shared" si="10"/>
        <v>99.897639798772687</v>
      </c>
    </row>
    <row r="574" spans="1:10" x14ac:dyDescent="0.2">
      <c r="A574" s="12">
        <v>564</v>
      </c>
      <c r="B574" s="17" t="s">
        <v>46</v>
      </c>
      <c r="C574" s="18" t="s">
        <v>380</v>
      </c>
      <c r="D574" s="18" t="s">
        <v>45</v>
      </c>
      <c r="E574" s="18" t="s">
        <v>7</v>
      </c>
      <c r="F574" s="18" t="s">
        <v>7</v>
      </c>
      <c r="G574" s="19">
        <v>0</v>
      </c>
      <c r="H574" s="19">
        <v>58645.13</v>
      </c>
      <c r="I574" s="19">
        <f>+I575</f>
        <v>58645.13</v>
      </c>
      <c r="J574" s="19">
        <f t="shared" si="10"/>
        <v>100</v>
      </c>
    </row>
    <row r="575" spans="1:10" ht="48" x14ac:dyDescent="0.2">
      <c r="A575" s="12">
        <v>565</v>
      </c>
      <c r="B575" s="17" t="s">
        <v>136</v>
      </c>
      <c r="C575" s="18" t="s">
        <v>380</v>
      </c>
      <c r="D575" s="18" t="s">
        <v>45</v>
      </c>
      <c r="E575" s="18" t="s">
        <v>135</v>
      </c>
      <c r="F575" s="18" t="s">
        <v>7</v>
      </c>
      <c r="G575" s="19">
        <v>0</v>
      </c>
      <c r="H575" s="19">
        <v>58645.13</v>
      </c>
      <c r="I575" s="19">
        <f>+I576</f>
        <v>58645.13</v>
      </c>
      <c r="J575" s="19">
        <f t="shared" si="10"/>
        <v>100</v>
      </c>
    </row>
    <row r="576" spans="1:10" ht="24" x14ac:dyDescent="0.2">
      <c r="A576" s="12">
        <v>566</v>
      </c>
      <c r="B576" s="17" t="s">
        <v>138</v>
      </c>
      <c r="C576" s="18" t="s">
        <v>380</v>
      </c>
      <c r="D576" s="18" t="s">
        <v>45</v>
      </c>
      <c r="E576" s="18" t="s">
        <v>137</v>
      </c>
      <c r="F576" s="18" t="s">
        <v>7</v>
      </c>
      <c r="G576" s="19">
        <v>0</v>
      </c>
      <c r="H576" s="19">
        <v>58645.13</v>
      </c>
      <c r="I576" s="19">
        <f>+I577</f>
        <v>58645.13</v>
      </c>
      <c r="J576" s="19">
        <f t="shared" si="10"/>
        <v>100</v>
      </c>
    </row>
    <row r="577" spans="1:10" ht="48" x14ac:dyDescent="0.2">
      <c r="A577" s="12">
        <v>567</v>
      </c>
      <c r="B577" s="21" t="s">
        <v>140</v>
      </c>
      <c r="C577" s="18" t="s">
        <v>380</v>
      </c>
      <c r="D577" s="18" t="s">
        <v>45</v>
      </c>
      <c r="E577" s="18" t="s">
        <v>139</v>
      </c>
      <c r="F577" s="18" t="s">
        <v>7</v>
      </c>
      <c r="G577" s="19">
        <v>0</v>
      </c>
      <c r="H577" s="19">
        <v>58645.13</v>
      </c>
      <c r="I577" s="19">
        <f>+I578</f>
        <v>58645.13</v>
      </c>
      <c r="J577" s="19">
        <f t="shared" si="10"/>
        <v>100</v>
      </c>
    </row>
    <row r="578" spans="1:10" x14ac:dyDescent="0.2">
      <c r="A578" s="12">
        <v>568</v>
      </c>
      <c r="B578" s="17" t="s">
        <v>30</v>
      </c>
      <c r="C578" s="18" t="s">
        <v>380</v>
      </c>
      <c r="D578" s="18" t="s">
        <v>45</v>
      </c>
      <c r="E578" s="18" t="s">
        <v>139</v>
      </c>
      <c r="F578" s="18" t="s">
        <v>29</v>
      </c>
      <c r="G578" s="19">
        <v>0</v>
      </c>
      <c r="H578" s="19">
        <v>58645.13</v>
      </c>
      <c r="I578" s="19">
        <f>+I579</f>
        <v>58645.13</v>
      </c>
      <c r="J578" s="19">
        <f t="shared" si="10"/>
        <v>100</v>
      </c>
    </row>
    <row r="579" spans="1:10" ht="24" x14ac:dyDescent="0.2">
      <c r="A579" s="12">
        <v>569</v>
      </c>
      <c r="B579" s="17" t="s">
        <v>32</v>
      </c>
      <c r="C579" s="18" t="s">
        <v>380</v>
      </c>
      <c r="D579" s="18" t="s">
        <v>45</v>
      </c>
      <c r="E579" s="18" t="s">
        <v>139</v>
      </c>
      <c r="F579" s="18" t="s">
        <v>31</v>
      </c>
      <c r="G579" s="19">
        <v>0</v>
      </c>
      <c r="H579" s="19">
        <v>58645.13</v>
      </c>
      <c r="I579" s="19">
        <v>58645.13</v>
      </c>
      <c r="J579" s="19">
        <f t="shared" si="10"/>
        <v>100</v>
      </c>
    </row>
    <row r="580" spans="1:10" x14ac:dyDescent="0.2">
      <c r="A580" s="12">
        <v>570</v>
      </c>
      <c r="B580" s="17" t="s">
        <v>345</v>
      </c>
      <c r="C580" s="18" t="s">
        <v>380</v>
      </c>
      <c r="D580" s="18" t="s">
        <v>344</v>
      </c>
      <c r="E580" s="18" t="s">
        <v>7</v>
      </c>
      <c r="F580" s="18" t="s">
        <v>7</v>
      </c>
      <c r="G580" s="19">
        <v>871850</v>
      </c>
      <c r="H580" s="19">
        <v>871850</v>
      </c>
      <c r="I580" s="19">
        <f>+I581</f>
        <v>871850</v>
      </c>
      <c r="J580" s="19">
        <f t="shared" si="10"/>
        <v>100</v>
      </c>
    </row>
    <row r="581" spans="1:10" x14ac:dyDescent="0.2">
      <c r="A581" s="12">
        <v>571</v>
      </c>
      <c r="B581" s="17" t="s">
        <v>347</v>
      </c>
      <c r="C581" s="18" t="s">
        <v>380</v>
      </c>
      <c r="D581" s="18" t="s">
        <v>346</v>
      </c>
      <c r="E581" s="18" t="s">
        <v>7</v>
      </c>
      <c r="F581" s="18" t="s">
        <v>7</v>
      </c>
      <c r="G581" s="19">
        <v>871850</v>
      </c>
      <c r="H581" s="19">
        <v>871850</v>
      </c>
      <c r="I581" s="19">
        <f>+I582</f>
        <v>871850</v>
      </c>
      <c r="J581" s="19">
        <f t="shared" si="10"/>
        <v>100</v>
      </c>
    </row>
    <row r="582" spans="1:10" x14ac:dyDescent="0.2">
      <c r="A582" s="12">
        <v>572</v>
      </c>
      <c r="B582" s="17" t="s">
        <v>196</v>
      </c>
      <c r="C582" s="18" t="s">
        <v>380</v>
      </c>
      <c r="D582" s="18" t="s">
        <v>346</v>
      </c>
      <c r="E582" s="18" t="s">
        <v>195</v>
      </c>
      <c r="F582" s="18" t="s">
        <v>7</v>
      </c>
      <c r="G582" s="19">
        <v>871850</v>
      </c>
      <c r="H582" s="19">
        <v>871850</v>
      </c>
      <c r="I582" s="19">
        <f>+I583</f>
        <v>871850</v>
      </c>
      <c r="J582" s="19">
        <f t="shared" si="10"/>
        <v>100</v>
      </c>
    </row>
    <row r="583" spans="1:10" x14ac:dyDescent="0.2">
      <c r="A583" s="12">
        <v>573</v>
      </c>
      <c r="B583" s="17" t="s">
        <v>383</v>
      </c>
      <c r="C583" s="18" t="s">
        <v>380</v>
      </c>
      <c r="D583" s="18" t="s">
        <v>346</v>
      </c>
      <c r="E583" s="18" t="s">
        <v>382</v>
      </c>
      <c r="F583" s="18" t="s">
        <v>7</v>
      </c>
      <c r="G583" s="19">
        <v>871850</v>
      </c>
      <c r="H583" s="19">
        <v>871850</v>
      </c>
      <c r="I583" s="19">
        <f>+I584</f>
        <v>871850</v>
      </c>
      <c r="J583" s="19">
        <f t="shared" si="10"/>
        <v>100</v>
      </c>
    </row>
    <row r="584" spans="1:10" ht="36" x14ac:dyDescent="0.2">
      <c r="A584" s="12">
        <v>574</v>
      </c>
      <c r="B584" s="17" t="s">
        <v>349</v>
      </c>
      <c r="C584" s="18" t="s">
        <v>380</v>
      </c>
      <c r="D584" s="18" t="s">
        <v>346</v>
      </c>
      <c r="E584" s="18" t="s">
        <v>384</v>
      </c>
      <c r="F584" s="18" t="s">
        <v>7</v>
      </c>
      <c r="G584" s="19">
        <v>871850</v>
      </c>
      <c r="H584" s="19">
        <v>871850</v>
      </c>
      <c r="I584" s="19">
        <f>+I585+I587</f>
        <v>871850</v>
      </c>
      <c r="J584" s="19">
        <f t="shared" si="10"/>
        <v>100</v>
      </c>
    </row>
    <row r="585" spans="1:10" ht="36" x14ac:dyDescent="0.2">
      <c r="A585" s="12">
        <v>575</v>
      </c>
      <c r="B585" s="17" t="s">
        <v>22</v>
      </c>
      <c r="C585" s="18" t="s">
        <v>380</v>
      </c>
      <c r="D585" s="18" t="s">
        <v>346</v>
      </c>
      <c r="E585" s="18" t="s">
        <v>384</v>
      </c>
      <c r="F585" s="18" t="s">
        <v>21</v>
      </c>
      <c r="G585" s="19">
        <v>802200</v>
      </c>
      <c r="H585" s="19">
        <v>802200</v>
      </c>
      <c r="I585" s="19">
        <f>+I586</f>
        <v>802200</v>
      </c>
      <c r="J585" s="19">
        <f t="shared" si="10"/>
        <v>100</v>
      </c>
    </row>
    <row r="586" spans="1:10" x14ac:dyDescent="0.2">
      <c r="A586" s="12">
        <v>576</v>
      </c>
      <c r="B586" s="17" t="s">
        <v>24</v>
      </c>
      <c r="C586" s="18" t="s">
        <v>380</v>
      </c>
      <c r="D586" s="18" t="s">
        <v>346</v>
      </c>
      <c r="E586" s="18" t="s">
        <v>384</v>
      </c>
      <c r="F586" s="18" t="s">
        <v>23</v>
      </c>
      <c r="G586" s="19">
        <v>802200</v>
      </c>
      <c r="H586" s="19">
        <v>802200</v>
      </c>
      <c r="I586" s="19">
        <v>802200</v>
      </c>
      <c r="J586" s="19">
        <f t="shared" si="10"/>
        <v>100</v>
      </c>
    </row>
    <row r="587" spans="1:10" x14ac:dyDescent="0.2">
      <c r="A587" s="12">
        <v>577</v>
      </c>
      <c r="B587" s="17" t="s">
        <v>30</v>
      </c>
      <c r="C587" s="18" t="s">
        <v>380</v>
      </c>
      <c r="D587" s="18" t="s">
        <v>346</v>
      </c>
      <c r="E587" s="18" t="s">
        <v>384</v>
      </c>
      <c r="F587" s="18" t="s">
        <v>29</v>
      </c>
      <c r="G587" s="19">
        <v>69650</v>
      </c>
      <c r="H587" s="19">
        <v>69650</v>
      </c>
      <c r="I587" s="19">
        <f>+I588</f>
        <v>69650</v>
      </c>
      <c r="J587" s="19">
        <f t="shared" si="10"/>
        <v>100</v>
      </c>
    </row>
    <row r="588" spans="1:10" ht="24" x14ac:dyDescent="0.2">
      <c r="A588" s="12">
        <v>578</v>
      </c>
      <c r="B588" s="17" t="s">
        <v>32</v>
      </c>
      <c r="C588" s="18" t="s">
        <v>380</v>
      </c>
      <c r="D588" s="18" t="s">
        <v>346</v>
      </c>
      <c r="E588" s="18" t="s">
        <v>384</v>
      </c>
      <c r="F588" s="18" t="s">
        <v>31</v>
      </c>
      <c r="G588" s="19">
        <v>69650</v>
      </c>
      <c r="H588" s="19">
        <v>69650</v>
      </c>
      <c r="I588" s="19">
        <v>69650</v>
      </c>
      <c r="J588" s="19">
        <f t="shared" ref="J588:J651" si="12">+I588/H588*100</f>
        <v>100</v>
      </c>
    </row>
    <row r="589" spans="1:10" ht="24" x14ac:dyDescent="0.2">
      <c r="A589" s="12">
        <v>579</v>
      </c>
      <c r="B589" s="17" t="s">
        <v>92</v>
      </c>
      <c r="C589" s="18" t="s">
        <v>380</v>
      </c>
      <c r="D589" s="18" t="s">
        <v>91</v>
      </c>
      <c r="E589" s="18" t="s">
        <v>7</v>
      </c>
      <c r="F589" s="18" t="s">
        <v>7</v>
      </c>
      <c r="G589" s="19">
        <v>17500</v>
      </c>
      <c r="H589" s="19">
        <v>0</v>
      </c>
      <c r="I589" s="19">
        <v>0</v>
      </c>
      <c r="J589" s="19">
        <v>0</v>
      </c>
    </row>
    <row r="590" spans="1:10" x14ac:dyDescent="0.2">
      <c r="A590" s="12">
        <v>580</v>
      </c>
      <c r="B590" s="17" t="s">
        <v>351</v>
      </c>
      <c r="C590" s="18" t="s">
        <v>380</v>
      </c>
      <c r="D590" s="18" t="s">
        <v>350</v>
      </c>
      <c r="E590" s="18" t="s">
        <v>7</v>
      </c>
      <c r="F590" s="18" t="s">
        <v>7</v>
      </c>
      <c r="G590" s="19">
        <v>17500</v>
      </c>
      <c r="H590" s="19">
        <v>0</v>
      </c>
      <c r="I590" s="19">
        <v>0</v>
      </c>
      <c r="J590" s="19">
        <v>0</v>
      </c>
    </row>
    <row r="591" spans="1:10" ht="48" x14ac:dyDescent="0.2">
      <c r="A591" s="12">
        <v>581</v>
      </c>
      <c r="B591" s="17" t="s">
        <v>96</v>
      </c>
      <c r="C591" s="18" t="s">
        <v>380</v>
      </c>
      <c r="D591" s="18" t="s">
        <v>350</v>
      </c>
      <c r="E591" s="18" t="s">
        <v>95</v>
      </c>
      <c r="F591" s="18" t="s">
        <v>7</v>
      </c>
      <c r="G591" s="19">
        <v>17500</v>
      </c>
      <c r="H591" s="19">
        <v>0</v>
      </c>
      <c r="I591" s="19">
        <v>0</v>
      </c>
      <c r="J591" s="19">
        <v>0</v>
      </c>
    </row>
    <row r="592" spans="1:10" ht="24" x14ac:dyDescent="0.2">
      <c r="A592" s="12">
        <v>582</v>
      </c>
      <c r="B592" s="17" t="s">
        <v>98</v>
      </c>
      <c r="C592" s="18" t="s">
        <v>380</v>
      </c>
      <c r="D592" s="18" t="s">
        <v>350</v>
      </c>
      <c r="E592" s="18" t="s">
        <v>97</v>
      </c>
      <c r="F592" s="18" t="s">
        <v>7</v>
      </c>
      <c r="G592" s="19">
        <v>17500</v>
      </c>
      <c r="H592" s="19">
        <v>0</v>
      </c>
      <c r="I592" s="19">
        <v>0</v>
      </c>
      <c r="J592" s="19">
        <v>0</v>
      </c>
    </row>
    <row r="593" spans="1:10" ht="48" x14ac:dyDescent="0.2">
      <c r="A593" s="12">
        <v>583</v>
      </c>
      <c r="B593" s="17" t="s">
        <v>355</v>
      </c>
      <c r="C593" s="18" t="s">
        <v>380</v>
      </c>
      <c r="D593" s="18" t="s">
        <v>350</v>
      </c>
      <c r="E593" s="18" t="s">
        <v>354</v>
      </c>
      <c r="F593" s="18" t="s">
        <v>7</v>
      </c>
      <c r="G593" s="19">
        <v>17500</v>
      </c>
      <c r="H593" s="19">
        <v>0</v>
      </c>
      <c r="I593" s="19">
        <v>0</v>
      </c>
      <c r="J593" s="19">
        <v>0</v>
      </c>
    </row>
    <row r="594" spans="1:10" x14ac:dyDescent="0.2">
      <c r="A594" s="12">
        <v>584</v>
      </c>
      <c r="B594" s="17" t="s">
        <v>30</v>
      </c>
      <c r="C594" s="18" t="s">
        <v>380</v>
      </c>
      <c r="D594" s="18" t="s">
        <v>350</v>
      </c>
      <c r="E594" s="18" t="s">
        <v>354</v>
      </c>
      <c r="F594" s="18" t="s">
        <v>29</v>
      </c>
      <c r="G594" s="19">
        <v>17500</v>
      </c>
      <c r="H594" s="19">
        <v>0</v>
      </c>
      <c r="I594" s="19"/>
      <c r="J594" s="19">
        <v>0</v>
      </c>
    </row>
    <row r="595" spans="1:10" ht="24" x14ac:dyDescent="0.2">
      <c r="A595" s="12">
        <v>585</v>
      </c>
      <c r="B595" s="17" t="s">
        <v>32</v>
      </c>
      <c r="C595" s="18" t="s">
        <v>380</v>
      </c>
      <c r="D595" s="18" t="s">
        <v>350</v>
      </c>
      <c r="E595" s="18" t="s">
        <v>354</v>
      </c>
      <c r="F595" s="18" t="s">
        <v>31</v>
      </c>
      <c r="G595" s="19">
        <v>17500</v>
      </c>
      <c r="H595" s="19">
        <v>0</v>
      </c>
      <c r="I595" s="19">
        <v>0</v>
      </c>
      <c r="J595" s="19">
        <v>0</v>
      </c>
    </row>
    <row r="596" spans="1:10" x14ac:dyDescent="0.2">
      <c r="A596" s="12">
        <v>586</v>
      </c>
      <c r="B596" s="17" t="s">
        <v>102</v>
      </c>
      <c r="C596" s="18" t="s">
        <v>380</v>
      </c>
      <c r="D596" s="18" t="s">
        <v>101</v>
      </c>
      <c r="E596" s="18" t="s">
        <v>7</v>
      </c>
      <c r="F596" s="18" t="s">
        <v>7</v>
      </c>
      <c r="G596" s="19">
        <v>82533</v>
      </c>
      <c r="H596" s="19">
        <v>82094.05</v>
      </c>
      <c r="I596" s="19">
        <f t="shared" ref="I596:I601" si="13">+I597</f>
        <v>82094.05</v>
      </c>
      <c r="J596" s="19">
        <f t="shared" si="12"/>
        <v>100</v>
      </c>
    </row>
    <row r="597" spans="1:10" x14ac:dyDescent="0.2">
      <c r="A597" s="12">
        <v>587</v>
      </c>
      <c r="B597" s="17" t="s">
        <v>357</v>
      </c>
      <c r="C597" s="18" t="s">
        <v>380</v>
      </c>
      <c r="D597" s="18" t="s">
        <v>356</v>
      </c>
      <c r="E597" s="18" t="s">
        <v>7</v>
      </c>
      <c r="F597" s="18" t="s">
        <v>7</v>
      </c>
      <c r="G597" s="19">
        <v>82533</v>
      </c>
      <c r="H597" s="19">
        <v>82094.05</v>
      </c>
      <c r="I597" s="19">
        <f t="shared" si="13"/>
        <v>82094.05</v>
      </c>
      <c r="J597" s="19">
        <f t="shared" si="12"/>
        <v>100</v>
      </c>
    </row>
    <row r="598" spans="1:10" ht="48" x14ac:dyDescent="0.2">
      <c r="A598" s="12">
        <v>588</v>
      </c>
      <c r="B598" s="17" t="s">
        <v>136</v>
      </c>
      <c r="C598" s="18" t="s">
        <v>380</v>
      </c>
      <c r="D598" s="18" t="s">
        <v>356</v>
      </c>
      <c r="E598" s="18" t="s">
        <v>135</v>
      </c>
      <c r="F598" s="18" t="s">
        <v>7</v>
      </c>
      <c r="G598" s="19">
        <v>82533</v>
      </c>
      <c r="H598" s="19">
        <v>82094.05</v>
      </c>
      <c r="I598" s="19">
        <f t="shared" si="13"/>
        <v>82094.05</v>
      </c>
      <c r="J598" s="19">
        <f t="shared" si="12"/>
        <v>100</v>
      </c>
    </row>
    <row r="599" spans="1:10" ht="24" x14ac:dyDescent="0.2">
      <c r="A599" s="12">
        <v>589</v>
      </c>
      <c r="B599" s="17" t="s">
        <v>359</v>
      </c>
      <c r="C599" s="18" t="s">
        <v>380</v>
      </c>
      <c r="D599" s="18" t="s">
        <v>356</v>
      </c>
      <c r="E599" s="18" t="s">
        <v>358</v>
      </c>
      <c r="F599" s="18" t="s">
        <v>7</v>
      </c>
      <c r="G599" s="19">
        <v>82533</v>
      </c>
      <c r="H599" s="19">
        <v>82094.05</v>
      </c>
      <c r="I599" s="19">
        <f t="shared" si="13"/>
        <v>82094.05</v>
      </c>
      <c r="J599" s="19">
        <f t="shared" si="12"/>
        <v>100</v>
      </c>
    </row>
    <row r="600" spans="1:10" ht="48" x14ac:dyDescent="0.2">
      <c r="A600" s="12">
        <v>590</v>
      </c>
      <c r="B600" s="17" t="s">
        <v>361</v>
      </c>
      <c r="C600" s="18" t="s">
        <v>380</v>
      </c>
      <c r="D600" s="18" t="s">
        <v>356</v>
      </c>
      <c r="E600" s="18" t="s">
        <v>360</v>
      </c>
      <c r="F600" s="18" t="s">
        <v>7</v>
      </c>
      <c r="G600" s="19">
        <v>82533</v>
      </c>
      <c r="H600" s="19">
        <v>82094.05</v>
      </c>
      <c r="I600" s="19">
        <f t="shared" si="13"/>
        <v>82094.05</v>
      </c>
      <c r="J600" s="19">
        <f t="shared" si="12"/>
        <v>100</v>
      </c>
    </row>
    <row r="601" spans="1:10" ht="36" x14ac:dyDescent="0.2">
      <c r="A601" s="12">
        <v>591</v>
      </c>
      <c r="B601" s="17" t="s">
        <v>22</v>
      </c>
      <c r="C601" s="18" t="s">
        <v>380</v>
      </c>
      <c r="D601" s="18" t="s">
        <v>356</v>
      </c>
      <c r="E601" s="18" t="s">
        <v>360</v>
      </c>
      <c r="F601" s="18" t="s">
        <v>21</v>
      </c>
      <c r="G601" s="19">
        <v>82533</v>
      </c>
      <c r="H601" s="19">
        <v>82094.05</v>
      </c>
      <c r="I601" s="19">
        <f t="shared" si="13"/>
        <v>82094.05</v>
      </c>
      <c r="J601" s="19">
        <f t="shared" si="12"/>
        <v>100</v>
      </c>
    </row>
    <row r="602" spans="1:10" x14ac:dyDescent="0.2">
      <c r="A602" s="12">
        <v>592</v>
      </c>
      <c r="B602" s="17" t="s">
        <v>24</v>
      </c>
      <c r="C602" s="18" t="s">
        <v>380</v>
      </c>
      <c r="D602" s="18" t="s">
        <v>356</v>
      </c>
      <c r="E602" s="18" t="s">
        <v>360</v>
      </c>
      <c r="F602" s="18" t="s">
        <v>23</v>
      </c>
      <c r="G602" s="19">
        <v>82533</v>
      </c>
      <c r="H602" s="19">
        <v>82094.05</v>
      </c>
      <c r="I602" s="19">
        <v>82094.05</v>
      </c>
      <c r="J602" s="19">
        <f t="shared" si="12"/>
        <v>100</v>
      </c>
    </row>
    <row r="603" spans="1:10" x14ac:dyDescent="0.2">
      <c r="A603" s="12">
        <v>593</v>
      </c>
      <c r="B603" s="25" t="s">
        <v>386</v>
      </c>
      <c r="C603" s="26" t="s">
        <v>385</v>
      </c>
      <c r="D603" s="26" t="s">
        <v>7</v>
      </c>
      <c r="E603" s="26" t="s">
        <v>7</v>
      </c>
      <c r="F603" s="26" t="s">
        <v>7</v>
      </c>
      <c r="G603" s="24">
        <v>58577000</v>
      </c>
      <c r="H603" s="24">
        <v>63997748.280000001</v>
      </c>
      <c r="I603" s="24">
        <f>+I604+I646</f>
        <v>63918409.589999989</v>
      </c>
      <c r="J603" s="24">
        <f t="shared" si="12"/>
        <v>99.876028935185516</v>
      </c>
    </row>
    <row r="604" spans="1:10" x14ac:dyDescent="0.2">
      <c r="A604" s="12">
        <v>594</v>
      </c>
      <c r="B604" s="17" t="s">
        <v>162</v>
      </c>
      <c r="C604" s="18" t="s">
        <v>385</v>
      </c>
      <c r="D604" s="18" t="s">
        <v>161</v>
      </c>
      <c r="E604" s="18" t="s">
        <v>7</v>
      </c>
      <c r="F604" s="18" t="s">
        <v>7</v>
      </c>
      <c r="G604" s="19">
        <v>22415337.510000002</v>
      </c>
      <c r="H604" s="19">
        <v>23355246.91</v>
      </c>
      <c r="I604" s="19">
        <f>+I605+I640</f>
        <v>23331041.640000001</v>
      </c>
      <c r="J604" s="19">
        <f t="shared" si="12"/>
        <v>99.896360461984088</v>
      </c>
    </row>
    <row r="605" spans="1:10" x14ac:dyDescent="0.2">
      <c r="A605" s="12">
        <v>595</v>
      </c>
      <c r="B605" s="17" t="s">
        <v>240</v>
      </c>
      <c r="C605" s="18" t="s">
        <v>385</v>
      </c>
      <c r="D605" s="18" t="s">
        <v>239</v>
      </c>
      <c r="E605" s="18" t="s">
        <v>7</v>
      </c>
      <c r="F605" s="18" t="s">
        <v>7</v>
      </c>
      <c r="G605" s="19">
        <v>22362537.510000002</v>
      </c>
      <c r="H605" s="19">
        <v>23302446.91</v>
      </c>
      <c r="I605" s="19">
        <f>+I606+I611</f>
        <v>23278241.640000001</v>
      </c>
      <c r="J605" s="19">
        <f t="shared" si="12"/>
        <v>99.89612562966677</v>
      </c>
    </row>
    <row r="606" spans="1:10" ht="48" x14ac:dyDescent="0.2">
      <c r="A606" s="12">
        <v>596</v>
      </c>
      <c r="B606" s="17" t="s">
        <v>136</v>
      </c>
      <c r="C606" s="18" t="s">
        <v>385</v>
      </c>
      <c r="D606" s="18" t="s">
        <v>239</v>
      </c>
      <c r="E606" s="18" t="s">
        <v>135</v>
      </c>
      <c r="F606" s="18" t="s">
        <v>7</v>
      </c>
      <c r="G606" s="19">
        <v>0</v>
      </c>
      <c r="H606" s="19">
        <v>117290.26</v>
      </c>
      <c r="I606" s="19">
        <f>+I607</f>
        <v>117290.26</v>
      </c>
      <c r="J606" s="19">
        <f t="shared" si="12"/>
        <v>100</v>
      </c>
    </row>
    <row r="607" spans="1:10" ht="24" x14ac:dyDescent="0.2">
      <c r="A607" s="12">
        <v>597</v>
      </c>
      <c r="B607" s="17" t="s">
        <v>138</v>
      </c>
      <c r="C607" s="18" t="s">
        <v>385</v>
      </c>
      <c r="D607" s="18" t="s">
        <v>239</v>
      </c>
      <c r="E607" s="18" t="s">
        <v>137</v>
      </c>
      <c r="F607" s="18" t="s">
        <v>7</v>
      </c>
      <c r="G607" s="19">
        <v>0</v>
      </c>
      <c r="H607" s="19">
        <v>117290.26</v>
      </c>
      <c r="I607" s="19">
        <f>+I608</f>
        <v>117290.26</v>
      </c>
      <c r="J607" s="19">
        <f t="shared" si="12"/>
        <v>100</v>
      </c>
    </row>
    <row r="608" spans="1:10" ht="48" x14ac:dyDescent="0.2">
      <c r="A608" s="12">
        <v>598</v>
      </c>
      <c r="B608" s="21" t="s">
        <v>140</v>
      </c>
      <c r="C608" s="18" t="s">
        <v>385</v>
      </c>
      <c r="D608" s="18" t="s">
        <v>239</v>
      </c>
      <c r="E608" s="18" t="s">
        <v>139</v>
      </c>
      <c r="F608" s="18" t="s">
        <v>7</v>
      </c>
      <c r="G608" s="19">
        <v>0</v>
      </c>
      <c r="H608" s="19">
        <v>117290.26</v>
      </c>
      <c r="I608" s="19">
        <f>+I609</f>
        <v>117290.26</v>
      </c>
      <c r="J608" s="19">
        <f t="shared" si="12"/>
        <v>100</v>
      </c>
    </row>
    <row r="609" spans="1:10" ht="24" x14ac:dyDescent="0.2">
      <c r="A609" s="12">
        <v>599</v>
      </c>
      <c r="B609" s="17" t="s">
        <v>142</v>
      </c>
      <c r="C609" s="18" t="s">
        <v>385</v>
      </c>
      <c r="D609" s="18" t="s">
        <v>239</v>
      </c>
      <c r="E609" s="18" t="s">
        <v>139</v>
      </c>
      <c r="F609" s="18" t="s">
        <v>141</v>
      </c>
      <c r="G609" s="19">
        <v>0</v>
      </c>
      <c r="H609" s="19">
        <v>117290.26</v>
      </c>
      <c r="I609" s="19">
        <f>+I610</f>
        <v>117290.26</v>
      </c>
      <c r="J609" s="19">
        <f t="shared" si="12"/>
        <v>100</v>
      </c>
    </row>
    <row r="610" spans="1:10" x14ac:dyDescent="0.2">
      <c r="A610" s="12">
        <v>600</v>
      </c>
      <c r="B610" s="17" t="s">
        <v>210</v>
      </c>
      <c r="C610" s="18" t="s">
        <v>385</v>
      </c>
      <c r="D610" s="18" t="s">
        <v>239</v>
      </c>
      <c r="E610" s="18" t="s">
        <v>139</v>
      </c>
      <c r="F610" s="18" t="s">
        <v>209</v>
      </c>
      <c r="G610" s="19">
        <v>0</v>
      </c>
      <c r="H610" s="19">
        <v>117290.26</v>
      </c>
      <c r="I610" s="19">
        <v>117290.26</v>
      </c>
      <c r="J610" s="19">
        <f t="shared" si="12"/>
        <v>100</v>
      </c>
    </row>
    <row r="611" spans="1:10" ht="24" x14ac:dyDescent="0.2">
      <c r="A611" s="12">
        <v>601</v>
      </c>
      <c r="B611" s="17" t="s">
        <v>48</v>
      </c>
      <c r="C611" s="18" t="s">
        <v>385</v>
      </c>
      <c r="D611" s="18" t="s">
        <v>239</v>
      </c>
      <c r="E611" s="18" t="s">
        <v>47</v>
      </c>
      <c r="F611" s="18" t="s">
        <v>7</v>
      </c>
      <c r="G611" s="19">
        <v>22362537.510000002</v>
      </c>
      <c r="H611" s="19">
        <v>23185156.649999999</v>
      </c>
      <c r="I611" s="19">
        <f>+I612</f>
        <v>23160951.379999999</v>
      </c>
      <c r="J611" s="19">
        <f t="shared" si="12"/>
        <v>99.895600144672741</v>
      </c>
    </row>
    <row r="612" spans="1:10" ht="24" x14ac:dyDescent="0.2">
      <c r="A612" s="12">
        <v>602</v>
      </c>
      <c r="B612" s="17" t="s">
        <v>388</v>
      </c>
      <c r="C612" s="18" t="s">
        <v>385</v>
      </c>
      <c r="D612" s="18" t="s">
        <v>239</v>
      </c>
      <c r="E612" s="18" t="s">
        <v>387</v>
      </c>
      <c r="F612" s="18" t="s">
        <v>7</v>
      </c>
      <c r="G612" s="19">
        <v>22362537.510000002</v>
      </c>
      <c r="H612" s="19">
        <v>23185156.649999999</v>
      </c>
      <c r="I612" s="19">
        <f>+I613+I616+I619+I622+I625+I628+I631+I634+I637</f>
        <v>23160951.379999999</v>
      </c>
      <c r="J612" s="19">
        <f t="shared" si="12"/>
        <v>99.895600144672741</v>
      </c>
    </row>
    <row r="613" spans="1:10" ht="48" x14ac:dyDescent="0.2">
      <c r="A613" s="12">
        <v>603</v>
      </c>
      <c r="B613" s="21" t="s">
        <v>390</v>
      </c>
      <c r="C613" s="18" t="s">
        <v>385</v>
      </c>
      <c r="D613" s="18" t="s">
        <v>239</v>
      </c>
      <c r="E613" s="18" t="s">
        <v>389</v>
      </c>
      <c r="F613" s="18" t="s">
        <v>7</v>
      </c>
      <c r="G613" s="19">
        <v>626221.64</v>
      </c>
      <c r="H613" s="19">
        <v>799623.74</v>
      </c>
      <c r="I613" s="19">
        <f>+I614</f>
        <v>799623.74</v>
      </c>
      <c r="J613" s="19">
        <f t="shared" si="12"/>
        <v>100</v>
      </c>
    </row>
    <row r="614" spans="1:10" ht="24" x14ac:dyDescent="0.2">
      <c r="A614" s="12">
        <v>604</v>
      </c>
      <c r="B614" s="17" t="s">
        <v>142</v>
      </c>
      <c r="C614" s="18" t="s">
        <v>385</v>
      </c>
      <c r="D614" s="18" t="s">
        <v>239</v>
      </c>
      <c r="E614" s="18" t="s">
        <v>389</v>
      </c>
      <c r="F614" s="18" t="s">
        <v>141</v>
      </c>
      <c r="G614" s="19">
        <v>626221.64</v>
      </c>
      <c r="H614" s="19">
        <v>799623.74</v>
      </c>
      <c r="I614" s="19">
        <f>+I615</f>
        <v>799623.74</v>
      </c>
      <c r="J614" s="19">
        <f t="shared" si="12"/>
        <v>100</v>
      </c>
    </row>
    <row r="615" spans="1:10" x14ac:dyDescent="0.2">
      <c r="A615" s="12">
        <v>605</v>
      </c>
      <c r="B615" s="17" t="s">
        <v>210</v>
      </c>
      <c r="C615" s="18" t="s">
        <v>385</v>
      </c>
      <c r="D615" s="18" t="s">
        <v>239</v>
      </c>
      <c r="E615" s="18" t="s">
        <v>389</v>
      </c>
      <c r="F615" s="18" t="s">
        <v>209</v>
      </c>
      <c r="G615" s="19">
        <v>626221.64</v>
      </c>
      <c r="H615" s="19">
        <v>799623.74</v>
      </c>
      <c r="I615" s="19">
        <v>799623.74</v>
      </c>
      <c r="J615" s="19">
        <f t="shared" si="12"/>
        <v>100</v>
      </c>
    </row>
    <row r="616" spans="1:10" ht="48" x14ac:dyDescent="0.2">
      <c r="A616" s="12">
        <v>606</v>
      </c>
      <c r="B616" s="21" t="s">
        <v>392</v>
      </c>
      <c r="C616" s="18" t="s">
        <v>385</v>
      </c>
      <c r="D616" s="18" t="s">
        <v>239</v>
      </c>
      <c r="E616" s="18" t="s">
        <v>391</v>
      </c>
      <c r="F616" s="18" t="s">
        <v>7</v>
      </c>
      <c r="G616" s="19">
        <v>0</v>
      </c>
      <c r="H616" s="19">
        <v>43174.879999999997</v>
      </c>
      <c r="I616" s="19">
        <f>+I617</f>
        <v>43174.879999999997</v>
      </c>
      <c r="J616" s="19">
        <f t="shared" si="12"/>
        <v>100</v>
      </c>
    </row>
    <row r="617" spans="1:10" ht="24" x14ac:dyDescent="0.2">
      <c r="A617" s="12">
        <v>607</v>
      </c>
      <c r="B617" s="17" t="s">
        <v>142</v>
      </c>
      <c r="C617" s="18" t="s">
        <v>385</v>
      </c>
      <c r="D617" s="18" t="s">
        <v>239</v>
      </c>
      <c r="E617" s="18" t="s">
        <v>391</v>
      </c>
      <c r="F617" s="18" t="s">
        <v>141</v>
      </c>
      <c r="G617" s="19">
        <v>0</v>
      </c>
      <c r="H617" s="19">
        <v>43174.879999999997</v>
      </c>
      <c r="I617" s="19">
        <f>+I618</f>
        <v>43174.879999999997</v>
      </c>
      <c r="J617" s="19">
        <f t="shared" si="12"/>
        <v>100</v>
      </c>
    </row>
    <row r="618" spans="1:10" x14ac:dyDescent="0.2">
      <c r="A618" s="12">
        <v>608</v>
      </c>
      <c r="B618" s="17" t="s">
        <v>210</v>
      </c>
      <c r="C618" s="18" t="s">
        <v>385</v>
      </c>
      <c r="D618" s="18" t="s">
        <v>239</v>
      </c>
      <c r="E618" s="18" t="s">
        <v>391</v>
      </c>
      <c r="F618" s="18" t="s">
        <v>209</v>
      </c>
      <c r="G618" s="19">
        <v>0</v>
      </c>
      <c r="H618" s="19">
        <v>43174.879999999997</v>
      </c>
      <c r="I618" s="19">
        <v>43174.879999999997</v>
      </c>
      <c r="J618" s="19">
        <f t="shared" si="12"/>
        <v>100</v>
      </c>
    </row>
    <row r="619" spans="1:10" ht="36" x14ac:dyDescent="0.2">
      <c r="A619" s="12">
        <v>609</v>
      </c>
      <c r="B619" s="17" t="s">
        <v>394</v>
      </c>
      <c r="C619" s="18" t="s">
        <v>385</v>
      </c>
      <c r="D619" s="18" t="s">
        <v>239</v>
      </c>
      <c r="E619" s="18" t="s">
        <v>393</v>
      </c>
      <c r="F619" s="18" t="s">
        <v>7</v>
      </c>
      <c r="G619" s="19">
        <v>0</v>
      </c>
      <c r="H619" s="19">
        <v>124114.75</v>
      </c>
      <c r="I619" s="19">
        <f>+I620</f>
        <v>124114.75</v>
      </c>
      <c r="J619" s="19">
        <f t="shared" si="12"/>
        <v>100</v>
      </c>
    </row>
    <row r="620" spans="1:10" ht="24" x14ac:dyDescent="0.2">
      <c r="A620" s="12">
        <v>610</v>
      </c>
      <c r="B620" s="17" t="s">
        <v>142</v>
      </c>
      <c r="C620" s="18" t="s">
        <v>385</v>
      </c>
      <c r="D620" s="18" t="s">
        <v>239</v>
      </c>
      <c r="E620" s="18" t="s">
        <v>393</v>
      </c>
      <c r="F620" s="18" t="s">
        <v>141</v>
      </c>
      <c r="G620" s="19">
        <v>0</v>
      </c>
      <c r="H620" s="19">
        <v>124114.75</v>
      </c>
      <c r="I620" s="19">
        <f>+I621</f>
        <v>124114.75</v>
      </c>
      <c r="J620" s="19">
        <f t="shared" si="12"/>
        <v>100</v>
      </c>
    </row>
    <row r="621" spans="1:10" x14ac:dyDescent="0.2">
      <c r="A621" s="12">
        <v>611</v>
      </c>
      <c r="B621" s="17" t="s">
        <v>210</v>
      </c>
      <c r="C621" s="18" t="s">
        <v>385</v>
      </c>
      <c r="D621" s="18" t="s">
        <v>239</v>
      </c>
      <c r="E621" s="18" t="s">
        <v>393</v>
      </c>
      <c r="F621" s="18" t="s">
        <v>209</v>
      </c>
      <c r="G621" s="19">
        <v>0</v>
      </c>
      <c r="H621" s="19">
        <v>124114.75</v>
      </c>
      <c r="I621" s="19">
        <v>124114.75</v>
      </c>
      <c r="J621" s="19">
        <f t="shared" si="12"/>
        <v>100</v>
      </c>
    </row>
    <row r="622" spans="1:10" ht="36" x14ac:dyDescent="0.2">
      <c r="A622" s="12">
        <v>612</v>
      </c>
      <c r="B622" s="17" t="s">
        <v>396</v>
      </c>
      <c r="C622" s="18" t="s">
        <v>385</v>
      </c>
      <c r="D622" s="18" t="s">
        <v>239</v>
      </c>
      <c r="E622" s="18" t="s">
        <v>395</v>
      </c>
      <c r="F622" s="18" t="s">
        <v>7</v>
      </c>
      <c r="G622" s="19">
        <v>20259897.629999999</v>
      </c>
      <c r="H622" s="19">
        <v>19408657.09</v>
      </c>
      <c r="I622" s="19">
        <f>+I623</f>
        <v>19384451.82</v>
      </c>
      <c r="J622" s="19">
        <f t="shared" si="12"/>
        <v>99.875286219506293</v>
      </c>
    </row>
    <row r="623" spans="1:10" ht="24" x14ac:dyDescent="0.2">
      <c r="A623" s="12">
        <v>613</v>
      </c>
      <c r="B623" s="17" t="s">
        <v>142</v>
      </c>
      <c r="C623" s="18" t="s">
        <v>385</v>
      </c>
      <c r="D623" s="18" t="s">
        <v>239</v>
      </c>
      <c r="E623" s="18" t="s">
        <v>395</v>
      </c>
      <c r="F623" s="18" t="s">
        <v>141</v>
      </c>
      <c r="G623" s="19">
        <v>20259897.629999999</v>
      </c>
      <c r="H623" s="19">
        <v>19408657.09</v>
      </c>
      <c r="I623" s="19">
        <f>+I624</f>
        <v>19384451.82</v>
      </c>
      <c r="J623" s="19">
        <f t="shared" si="12"/>
        <v>99.875286219506293</v>
      </c>
    </row>
    <row r="624" spans="1:10" x14ac:dyDescent="0.2">
      <c r="A624" s="12">
        <v>614</v>
      </c>
      <c r="B624" s="17" t="s">
        <v>210</v>
      </c>
      <c r="C624" s="18" t="s">
        <v>385</v>
      </c>
      <c r="D624" s="18" t="s">
        <v>239</v>
      </c>
      <c r="E624" s="18" t="s">
        <v>395</v>
      </c>
      <c r="F624" s="18" t="s">
        <v>209</v>
      </c>
      <c r="G624" s="19">
        <v>20259897.629999999</v>
      </c>
      <c r="H624" s="19">
        <v>19408657.09</v>
      </c>
      <c r="I624" s="19">
        <v>19384451.82</v>
      </c>
      <c r="J624" s="19">
        <f t="shared" si="12"/>
        <v>99.875286219506293</v>
      </c>
    </row>
    <row r="625" spans="1:10" ht="36" x14ac:dyDescent="0.2">
      <c r="A625" s="12">
        <v>615</v>
      </c>
      <c r="B625" s="17" t="s">
        <v>398</v>
      </c>
      <c r="C625" s="18" t="s">
        <v>385</v>
      </c>
      <c r="D625" s="18" t="s">
        <v>239</v>
      </c>
      <c r="E625" s="18" t="s">
        <v>397</v>
      </c>
      <c r="F625" s="18" t="s">
        <v>7</v>
      </c>
      <c r="G625" s="19">
        <v>50890.239999999998</v>
      </c>
      <c r="H625" s="19">
        <v>50890.239999999998</v>
      </c>
      <c r="I625" s="19">
        <f>+I626</f>
        <v>50890.239999999998</v>
      </c>
      <c r="J625" s="19">
        <f t="shared" si="12"/>
        <v>100</v>
      </c>
    </row>
    <row r="626" spans="1:10" ht="24" x14ac:dyDescent="0.2">
      <c r="A626" s="12">
        <v>616</v>
      </c>
      <c r="B626" s="17" t="s">
        <v>142</v>
      </c>
      <c r="C626" s="18" t="s">
        <v>385</v>
      </c>
      <c r="D626" s="18" t="s">
        <v>239</v>
      </c>
      <c r="E626" s="18" t="s">
        <v>397</v>
      </c>
      <c r="F626" s="18" t="s">
        <v>141</v>
      </c>
      <c r="G626" s="19">
        <v>50890.239999999998</v>
      </c>
      <c r="H626" s="19">
        <v>50890.239999999998</v>
      </c>
      <c r="I626" s="19">
        <f>+I627</f>
        <v>50890.239999999998</v>
      </c>
      <c r="J626" s="19">
        <f t="shared" si="12"/>
        <v>100</v>
      </c>
    </row>
    <row r="627" spans="1:10" x14ac:dyDescent="0.2">
      <c r="A627" s="12">
        <v>617</v>
      </c>
      <c r="B627" s="17" t="s">
        <v>210</v>
      </c>
      <c r="C627" s="18" t="s">
        <v>385</v>
      </c>
      <c r="D627" s="18" t="s">
        <v>239</v>
      </c>
      <c r="E627" s="18" t="s">
        <v>397</v>
      </c>
      <c r="F627" s="18" t="s">
        <v>209</v>
      </c>
      <c r="G627" s="19">
        <v>50890.239999999998</v>
      </c>
      <c r="H627" s="19">
        <v>50890.239999999998</v>
      </c>
      <c r="I627" s="19">
        <v>50890.239999999998</v>
      </c>
      <c r="J627" s="19">
        <f t="shared" si="12"/>
        <v>100</v>
      </c>
    </row>
    <row r="628" spans="1:10" ht="36" x14ac:dyDescent="0.2">
      <c r="A628" s="12">
        <v>618</v>
      </c>
      <c r="B628" s="17" t="s">
        <v>400</v>
      </c>
      <c r="C628" s="18" t="s">
        <v>385</v>
      </c>
      <c r="D628" s="18" t="s">
        <v>239</v>
      </c>
      <c r="E628" s="18" t="s">
        <v>399</v>
      </c>
      <c r="F628" s="18" t="s">
        <v>7</v>
      </c>
      <c r="G628" s="19">
        <v>169728</v>
      </c>
      <c r="H628" s="19">
        <v>102439</v>
      </c>
      <c r="I628" s="19">
        <f>+I629</f>
        <v>102439</v>
      </c>
      <c r="J628" s="19">
        <f t="shared" si="12"/>
        <v>100</v>
      </c>
    </row>
    <row r="629" spans="1:10" ht="24" x14ac:dyDescent="0.2">
      <c r="A629" s="12">
        <v>619</v>
      </c>
      <c r="B629" s="17" t="s">
        <v>142</v>
      </c>
      <c r="C629" s="18" t="s">
        <v>385</v>
      </c>
      <c r="D629" s="18" t="s">
        <v>239</v>
      </c>
      <c r="E629" s="18" t="s">
        <v>399</v>
      </c>
      <c r="F629" s="18" t="s">
        <v>141</v>
      </c>
      <c r="G629" s="19">
        <v>169728</v>
      </c>
      <c r="H629" s="19">
        <v>102439</v>
      </c>
      <c r="I629" s="19">
        <f>+I630</f>
        <v>102439</v>
      </c>
      <c r="J629" s="19">
        <f t="shared" si="12"/>
        <v>100</v>
      </c>
    </row>
    <row r="630" spans="1:10" x14ac:dyDescent="0.2">
      <c r="A630" s="12">
        <v>620</v>
      </c>
      <c r="B630" s="17" t="s">
        <v>210</v>
      </c>
      <c r="C630" s="18" t="s">
        <v>385</v>
      </c>
      <c r="D630" s="18" t="s">
        <v>239</v>
      </c>
      <c r="E630" s="18" t="s">
        <v>399</v>
      </c>
      <c r="F630" s="18" t="s">
        <v>209</v>
      </c>
      <c r="G630" s="19">
        <v>169728</v>
      </c>
      <c r="H630" s="19">
        <v>102439</v>
      </c>
      <c r="I630" s="19">
        <v>102439</v>
      </c>
      <c r="J630" s="19">
        <f t="shared" si="12"/>
        <v>100</v>
      </c>
    </row>
    <row r="631" spans="1:10" ht="36" x14ac:dyDescent="0.2">
      <c r="A631" s="12">
        <v>621</v>
      </c>
      <c r="B631" s="17" t="s">
        <v>402</v>
      </c>
      <c r="C631" s="18" t="s">
        <v>385</v>
      </c>
      <c r="D631" s="18" t="s">
        <v>239</v>
      </c>
      <c r="E631" s="18" t="s">
        <v>401</v>
      </c>
      <c r="F631" s="18" t="s">
        <v>7</v>
      </c>
      <c r="G631" s="19">
        <v>55800</v>
      </c>
      <c r="H631" s="19">
        <v>55800</v>
      </c>
      <c r="I631" s="19">
        <f>+I632</f>
        <v>55800</v>
      </c>
      <c r="J631" s="19">
        <f t="shared" si="12"/>
        <v>100</v>
      </c>
    </row>
    <row r="632" spans="1:10" ht="24" x14ac:dyDescent="0.2">
      <c r="A632" s="12">
        <v>622</v>
      </c>
      <c r="B632" s="17" t="s">
        <v>142</v>
      </c>
      <c r="C632" s="18" t="s">
        <v>385</v>
      </c>
      <c r="D632" s="18" t="s">
        <v>239</v>
      </c>
      <c r="E632" s="18" t="s">
        <v>401</v>
      </c>
      <c r="F632" s="18" t="s">
        <v>141</v>
      </c>
      <c r="G632" s="19">
        <v>55800</v>
      </c>
      <c r="H632" s="19">
        <v>55800</v>
      </c>
      <c r="I632" s="19">
        <f>+I633</f>
        <v>55800</v>
      </c>
      <c r="J632" s="19">
        <f t="shared" si="12"/>
        <v>100</v>
      </c>
    </row>
    <row r="633" spans="1:10" x14ac:dyDescent="0.2">
      <c r="A633" s="12">
        <v>623</v>
      </c>
      <c r="B633" s="17" t="s">
        <v>210</v>
      </c>
      <c r="C633" s="18" t="s">
        <v>385</v>
      </c>
      <c r="D633" s="18" t="s">
        <v>239</v>
      </c>
      <c r="E633" s="18" t="s">
        <v>401</v>
      </c>
      <c r="F633" s="18" t="s">
        <v>209</v>
      </c>
      <c r="G633" s="19">
        <v>55800</v>
      </c>
      <c r="H633" s="19">
        <v>55800</v>
      </c>
      <c r="I633" s="19">
        <v>55800</v>
      </c>
      <c r="J633" s="19">
        <f t="shared" si="12"/>
        <v>100</v>
      </c>
    </row>
    <row r="634" spans="1:10" ht="36" x14ac:dyDescent="0.2">
      <c r="A634" s="12">
        <v>624</v>
      </c>
      <c r="B634" s="17" t="s">
        <v>404</v>
      </c>
      <c r="C634" s="18" t="s">
        <v>385</v>
      </c>
      <c r="D634" s="18" t="s">
        <v>239</v>
      </c>
      <c r="E634" s="18" t="s">
        <v>403</v>
      </c>
      <c r="F634" s="18" t="s">
        <v>7</v>
      </c>
      <c r="G634" s="19">
        <v>1200000</v>
      </c>
      <c r="H634" s="19">
        <v>1200000</v>
      </c>
      <c r="I634" s="19">
        <f>+I635</f>
        <v>1200000</v>
      </c>
      <c r="J634" s="19">
        <f t="shared" si="12"/>
        <v>100</v>
      </c>
    </row>
    <row r="635" spans="1:10" ht="24" x14ac:dyDescent="0.2">
      <c r="A635" s="12">
        <v>625</v>
      </c>
      <c r="B635" s="17" t="s">
        <v>142</v>
      </c>
      <c r="C635" s="18" t="s">
        <v>385</v>
      </c>
      <c r="D635" s="18" t="s">
        <v>239</v>
      </c>
      <c r="E635" s="18" t="s">
        <v>403</v>
      </c>
      <c r="F635" s="18" t="s">
        <v>141</v>
      </c>
      <c r="G635" s="19">
        <v>1200000</v>
      </c>
      <c r="H635" s="19">
        <v>1200000</v>
      </c>
      <c r="I635" s="19">
        <f>+I636</f>
        <v>1200000</v>
      </c>
      <c r="J635" s="19">
        <f t="shared" si="12"/>
        <v>100</v>
      </c>
    </row>
    <row r="636" spans="1:10" x14ac:dyDescent="0.2">
      <c r="A636" s="12">
        <v>626</v>
      </c>
      <c r="B636" s="17" t="s">
        <v>210</v>
      </c>
      <c r="C636" s="18" t="s">
        <v>385</v>
      </c>
      <c r="D636" s="18" t="s">
        <v>239</v>
      </c>
      <c r="E636" s="18" t="s">
        <v>403</v>
      </c>
      <c r="F636" s="18" t="s">
        <v>209</v>
      </c>
      <c r="G636" s="19">
        <v>1200000</v>
      </c>
      <c r="H636" s="19">
        <v>1200000</v>
      </c>
      <c r="I636" s="19">
        <v>1200000</v>
      </c>
      <c r="J636" s="19">
        <f t="shared" si="12"/>
        <v>100</v>
      </c>
    </row>
    <row r="637" spans="1:10" ht="60" x14ac:dyDescent="0.2">
      <c r="A637" s="12">
        <v>627</v>
      </c>
      <c r="B637" s="21" t="s">
        <v>406</v>
      </c>
      <c r="C637" s="18" t="s">
        <v>385</v>
      </c>
      <c r="D637" s="18" t="s">
        <v>239</v>
      </c>
      <c r="E637" s="18" t="s">
        <v>405</v>
      </c>
      <c r="F637" s="18" t="s">
        <v>7</v>
      </c>
      <c r="G637" s="19">
        <v>0</v>
      </c>
      <c r="H637" s="19">
        <v>1400456.95</v>
      </c>
      <c r="I637" s="19">
        <f>+I638</f>
        <v>1400456.95</v>
      </c>
      <c r="J637" s="19">
        <f t="shared" si="12"/>
        <v>100</v>
      </c>
    </row>
    <row r="638" spans="1:10" ht="24" x14ac:dyDescent="0.2">
      <c r="A638" s="12">
        <v>628</v>
      </c>
      <c r="B638" s="17" t="s">
        <v>142</v>
      </c>
      <c r="C638" s="18" t="s">
        <v>385</v>
      </c>
      <c r="D638" s="18" t="s">
        <v>239</v>
      </c>
      <c r="E638" s="18" t="s">
        <v>405</v>
      </c>
      <c r="F638" s="18" t="s">
        <v>141</v>
      </c>
      <c r="G638" s="19">
        <v>0</v>
      </c>
      <c r="H638" s="19">
        <v>1400456.95</v>
      </c>
      <c r="I638" s="19">
        <f>+I639</f>
        <v>1400456.95</v>
      </c>
      <c r="J638" s="19">
        <f t="shared" si="12"/>
        <v>100</v>
      </c>
    </row>
    <row r="639" spans="1:10" x14ac:dyDescent="0.2">
      <c r="A639" s="12">
        <v>629</v>
      </c>
      <c r="B639" s="17" t="s">
        <v>210</v>
      </c>
      <c r="C639" s="18" t="s">
        <v>385</v>
      </c>
      <c r="D639" s="18" t="s">
        <v>239</v>
      </c>
      <c r="E639" s="18" t="s">
        <v>405</v>
      </c>
      <c r="F639" s="18" t="s">
        <v>209</v>
      </c>
      <c r="G639" s="19">
        <v>0</v>
      </c>
      <c r="H639" s="19">
        <v>1400456.95</v>
      </c>
      <c r="I639" s="19">
        <v>1400456.95</v>
      </c>
      <c r="J639" s="19">
        <f t="shared" si="12"/>
        <v>100</v>
      </c>
    </row>
    <row r="640" spans="1:10" x14ac:dyDescent="0.2">
      <c r="A640" s="12">
        <v>630</v>
      </c>
      <c r="B640" s="17" t="s">
        <v>164</v>
      </c>
      <c r="C640" s="18" t="s">
        <v>385</v>
      </c>
      <c r="D640" s="18" t="s">
        <v>163</v>
      </c>
      <c r="E640" s="18" t="s">
        <v>7</v>
      </c>
      <c r="F640" s="18" t="s">
        <v>7</v>
      </c>
      <c r="G640" s="19">
        <v>52800</v>
      </c>
      <c r="H640" s="19">
        <v>52800</v>
      </c>
      <c r="I640" s="19">
        <f>+I641</f>
        <v>52800</v>
      </c>
      <c r="J640" s="19">
        <f t="shared" si="12"/>
        <v>100</v>
      </c>
    </row>
    <row r="641" spans="1:10" ht="24" x14ac:dyDescent="0.2">
      <c r="A641" s="12">
        <v>631</v>
      </c>
      <c r="B641" s="17" t="s">
        <v>48</v>
      </c>
      <c r="C641" s="18" t="s">
        <v>385</v>
      </c>
      <c r="D641" s="18" t="s">
        <v>163</v>
      </c>
      <c r="E641" s="18" t="s">
        <v>47</v>
      </c>
      <c r="F641" s="18" t="s">
        <v>7</v>
      </c>
      <c r="G641" s="19">
        <v>52800</v>
      </c>
      <c r="H641" s="19">
        <v>52800</v>
      </c>
      <c r="I641" s="19">
        <f>+I642</f>
        <v>52800</v>
      </c>
      <c r="J641" s="19">
        <f t="shared" si="12"/>
        <v>100</v>
      </c>
    </row>
    <row r="642" spans="1:10" ht="24" x14ac:dyDescent="0.2">
      <c r="A642" s="12">
        <v>632</v>
      </c>
      <c r="B642" s="17" t="s">
        <v>388</v>
      </c>
      <c r="C642" s="18" t="s">
        <v>385</v>
      </c>
      <c r="D642" s="18" t="s">
        <v>163</v>
      </c>
      <c r="E642" s="18" t="s">
        <v>387</v>
      </c>
      <c r="F642" s="18" t="s">
        <v>7</v>
      </c>
      <c r="G642" s="19">
        <v>52800</v>
      </c>
      <c r="H642" s="19">
        <v>52800</v>
      </c>
      <c r="I642" s="19">
        <f>+I643</f>
        <v>52800</v>
      </c>
      <c r="J642" s="19">
        <f t="shared" si="12"/>
        <v>100</v>
      </c>
    </row>
    <row r="643" spans="1:10" ht="36" x14ac:dyDescent="0.2">
      <c r="A643" s="12">
        <v>633</v>
      </c>
      <c r="B643" s="17" t="s">
        <v>408</v>
      </c>
      <c r="C643" s="18" t="s">
        <v>385</v>
      </c>
      <c r="D643" s="18" t="s">
        <v>163</v>
      </c>
      <c r="E643" s="18" t="s">
        <v>407</v>
      </c>
      <c r="F643" s="18" t="s">
        <v>7</v>
      </c>
      <c r="G643" s="19">
        <v>52800</v>
      </c>
      <c r="H643" s="19">
        <v>52800</v>
      </c>
      <c r="I643" s="19">
        <f>+I644</f>
        <v>52800</v>
      </c>
      <c r="J643" s="19">
        <f t="shared" si="12"/>
        <v>100</v>
      </c>
    </row>
    <row r="644" spans="1:10" ht="24" x14ac:dyDescent="0.2">
      <c r="A644" s="12">
        <v>634</v>
      </c>
      <c r="B644" s="17" t="s">
        <v>142</v>
      </c>
      <c r="C644" s="18" t="s">
        <v>385</v>
      </c>
      <c r="D644" s="18" t="s">
        <v>163</v>
      </c>
      <c r="E644" s="18" t="s">
        <v>407</v>
      </c>
      <c r="F644" s="18" t="s">
        <v>141</v>
      </c>
      <c r="G644" s="19">
        <v>52800</v>
      </c>
      <c r="H644" s="19">
        <v>52800</v>
      </c>
      <c r="I644" s="19">
        <f>+I645</f>
        <v>52800</v>
      </c>
      <c r="J644" s="19">
        <f t="shared" si="12"/>
        <v>100</v>
      </c>
    </row>
    <row r="645" spans="1:10" x14ac:dyDescent="0.2">
      <c r="A645" s="12">
        <v>635</v>
      </c>
      <c r="B645" s="17" t="s">
        <v>210</v>
      </c>
      <c r="C645" s="18" t="s">
        <v>385</v>
      </c>
      <c r="D645" s="18" t="s">
        <v>163</v>
      </c>
      <c r="E645" s="18" t="s">
        <v>407</v>
      </c>
      <c r="F645" s="18" t="s">
        <v>209</v>
      </c>
      <c r="G645" s="19">
        <v>52800</v>
      </c>
      <c r="H645" s="19">
        <v>52800</v>
      </c>
      <c r="I645" s="19">
        <v>52800</v>
      </c>
      <c r="J645" s="19">
        <f t="shared" si="12"/>
        <v>100</v>
      </c>
    </row>
    <row r="646" spans="1:10" x14ac:dyDescent="0.2">
      <c r="A646" s="12">
        <v>636</v>
      </c>
      <c r="B646" s="17" t="s">
        <v>410</v>
      </c>
      <c r="C646" s="18" t="s">
        <v>385</v>
      </c>
      <c r="D646" s="18" t="s">
        <v>409</v>
      </c>
      <c r="E646" s="18" t="s">
        <v>7</v>
      </c>
      <c r="F646" s="18" t="s">
        <v>7</v>
      </c>
      <c r="G646" s="19">
        <v>36161662.490000002</v>
      </c>
      <c r="H646" s="19">
        <v>40642501.369999997</v>
      </c>
      <c r="I646" s="19">
        <f>+I647+I749</f>
        <v>40587367.949999988</v>
      </c>
      <c r="J646" s="19">
        <f t="shared" si="12"/>
        <v>99.864345406553383</v>
      </c>
    </row>
    <row r="647" spans="1:10" x14ac:dyDescent="0.2">
      <c r="A647" s="12">
        <v>637</v>
      </c>
      <c r="B647" s="17" t="s">
        <v>412</v>
      </c>
      <c r="C647" s="18" t="s">
        <v>385</v>
      </c>
      <c r="D647" s="18" t="s">
        <v>411</v>
      </c>
      <c r="E647" s="18" t="s">
        <v>7</v>
      </c>
      <c r="F647" s="18" t="s">
        <v>7</v>
      </c>
      <c r="G647" s="19">
        <v>31581682.120000001</v>
      </c>
      <c r="H647" s="19">
        <v>35822113.219999999</v>
      </c>
      <c r="I647" s="19">
        <f>+I648+I659+I665</f>
        <v>35769078.699999988</v>
      </c>
      <c r="J647" s="19">
        <f t="shared" si="12"/>
        <v>99.851950331142376</v>
      </c>
    </row>
    <row r="648" spans="1:10" ht="24" x14ac:dyDescent="0.2">
      <c r="A648" s="12">
        <v>638</v>
      </c>
      <c r="B648" s="17" t="s">
        <v>414</v>
      </c>
      <c r="C648" s="18" t="s">
        <v>385</v>
      </c>
      <c r="D648" s="18" t="s">
        <v>411</v>
      </c>
      <c r="E648" s="18" t="s">
        <v>413</v>
      </c>
      <c r="F648" s="18" t="s">
        <v>7</v>
      </c>
      <c r="G648" s="19">
        <v>0</v>
      </c>
      <c r="H648" s="19">
        <v>378600</v>
      </c>
      <c r="I648" s="19">
        <f>+I649</f>
        <v>378000</v>
      </c>
      <c r="J648" s="19">
        <f t="shared" si="12"/>
        <v>99.841521394611732</v>
      </c>
    </row>
    <row r="649" spans="1:10" x14ac:dyDescent="0.2">
      <c r="A649" s="12">
        <v>639</v>
      </c>
      <c r="B649" s="17" t="s">
        <v>416</v>
      </c>
      <c r="C649" s="18" t="s">
        <v>385</v>
      </c>
      <c r="D649" s="18" t="s">
        <v>411</v>
      </c>
      <c r="E649" s="18" t="s">
        <v>415</v>
      </c>
      <c r="F649" s="18" t="s">
        <v>7</v>
      </c>
      <c r="G649" s="19">
        <v>0</v>
      </c>
      <c r="H649" s="19">
        <v>378600</v>
      </c>
      <c r="I649" s="19">
        <f>+I650+I653+I656</f>
        <v>378000</v>
      </c>
      <c r="J649" s="19">
        <f t="shared" si="12"/>
        <v>99.841521394611732</v>
      </c>
    </row>
    <row r="650" spans="1:10" ht="84" x14ac:dyDescent="0.2">
      <c r="A650" s="12">
        <v>640</v>
      </c>
      <c r="B650" s="21" t="s">
        <v>418</v>
      </c>
      <c r="C650" s="18" t="s">
        <v>385</v>
      </c>
      <c r="D650" s="18" t="s">
        <v>411</v>
      </c>
      <c r="E650" s="18" t="s">
        <v>417</v>
      </c>
      <c r="F650" s="18" t="s">
        <v>7</v>
      </c>
      <c r="G650" s="19">
        <v>0</v>
      </c>
      <c r="H650" s="19">
        <v>113600</v>
      </c>
      <c r="I650" s="19">
        <f>+I651</f>
        <v>113000</v>
      </c>
      <c r="J650" s="19">
        <f t="shared" si="12"/>
        <v>99.471830985915489</v>
      </c>
    </row>
    <row r="651" spans="1:10" ht="24" x14ac:dyDescent="0.2">
      <c r="A651" s="12">
        <v>641</v>
      </c>
      <c r="B651" s="17" t="s">
        <v>142</v>
      </c>
      <c r="C651" s="18" t="s">
        <v>385</v>
      </c>
      <c r="D651" s="18" t="s">
        <v>411</v>
      </c>
      <c r="E651" s="18" t="s">
        <v>417</v>
      </c>
      <c r="F651" s="18" t="s">
        <v>141</v>
      </c>
      <c r="G651" s="19">
        <v>0</v>
      </c>
      <c r="H651" s="19">
        <v>113600</v>
      </c>
      <c r="I651" s="19">
        <f>+I652</f>
        <v>113000</v>
      </c>
      <c r="J651" s="19">
        <f t="shared" si="12"/>
        <v>99.471830985915489</v>
      </c>
    </row>
    <row r="652" spans="1:10" x14ac:dyDescent="0.2">
      <c r="A652" s="12">
        <v>642</v>
      </c>
      <c r="B652" s="17" t="s">
        <v>144</v>
      </c>
      <c r="C652" s="18" t="s">
        <v>385</v>
      </c>
      <c r="D652" s="18" t="s">
        <v>411</v>
      </c>
      <c r="E652" s="18" t="s">
        <v>417</v>
      </c>
      <c r="F652" s="18" t="s">
        <v>143</v>
      </c>
      <c r="G652" s="19">
        <v>0</v>
      </c>
      <c r="H652" s="19">
        <v>113600</v>
      </c>
      <c r="I652" s="19">
        <v>113000</v>
      </c>
      <c r="J652" s="19">
        <f t="shared" ref="J652:J715" si="14">+I652/H652*100</f>
        <v>99.471830985915489</v>
      </c>
    </row>
    <row r="653" spans="1:10" ht="36" x14ac:dyDescent="0.2">
      <c r="A653" s="12">
        <v>643</v>
      </c>
      <c r="B653" s="17" t="s">
        <v>420</v>
      </c>
      <c r="C653" s="18" t="s">
        <v>385</v>
      </c>
      <c r="D653" s="18" t="s">
        <v>411</v>
      </c>
      <c r="E653" s="18" t="s">
        <v>419</v>
      </c>
      <c r="F653" s="18" t="s">
        <v>7</v>
      </c>
      <c r="G653" s="19">
        <v>0</v>
      </c>
      <c r="H653" s="19">
        <v>189300</v>
      </c>
      <c r="I653" s="19">
        <f>+I654</f>
        <v>189300</v>
      </c>
      <c r="J653" s="19">
        <f t="shared" si="14"/>
        <v>100</v>
      </c>
    </row>
    <row r="654" spans="1:10" ht="24" x14ac:dyDescent="0.2">
      <c r="A654" s="12">
        <v>644</v>
      </c>
      <c r="B654" s="17" t="s">
        <v>142</v>
      </c>
      <c r="C654" s="18" t="s">
        <v>385</v>
      </c>
      <c r="D654" s="18" t="s">
        <v>411</v>
      </c>
      <c r="E654" s="18" t="s">
        <v>419</v>
      </c>
      <c r="F654" s="18" t="s">
        <v>141</v>
      </c>
      <c r="G654" s="19">
        <v>0</v>
      </c>
      <c r="H654" s="19">
        <v>189300</v>
      </c>
      <c r="I654" s="19">
        <f>+I655</f>
        <v>189300</v>
      </c>
      <c r="J654" s="19">
        <f t="shared" si="14"/>
        <v>100</v>
      </c>
    </row>
    <row r="655" spans="1:10" x14ac:dyDescent="0.2">
      <c r="A655" s="12">
        <v>645</v>
      </c>
      <c r="B655" s="17" t="s">
        <v>144</v>
      </c>
      <c r="C655" s="18" t="s">
        <v>385</v>
      </c>
      <c r="D655" s="18" t="s">
        <v>411</v>
      </c>
      <c r="E655" s="18" t="s">
        <v>419</v>
      </c>
      <c r="F655" s="18" t="s">
        <v>143</v>
      </c>
      <c r="G655" s="19">
        <v>0</v>
      </c>
      <c r="H655" s="19">
        <v>189300</v>
      </c>
      <c r="I655" s="19">
        <v>189300</v>
      </c>
      <c r="J655" s="19">
        <f t="shared" si="14"/>
        <v>100</v>
      </c>
    </row>
    <row r="656" spans="1:10" ht="96" x14ac:dyDescent="0.2">
      <c r="A656" s="12">
        <v>646</v>
      </c>
      <c r="B656" s="21" t="s">
        <v>422</v>
      </c>
      <c r="C656" s="18" t="s">
        <v>385</v>
      </c>
      <c r="D656" s="18" t="s">
        <v>411</v>
      </c>
      <c r="E656" s="18" t="s">
        <v>421</v>
      </c>
      <c r="F656" s="18" t="s">
        <v>7</v>
      </c>
      <c r="G656" s="19">
        <v>0</v>
      </c>
      <c r="H656" s="19">
        <v>75700</v>
      </c>
      <c r="I656" s="19">
        <f>+I657</f>
        <v>75700</v>
      </c>
      <c r="J656" s="19">
        <f t="shared" si="14"/>
        <v>100</v>
      </c>
    </row>
    <row r="657" spans="1:10" ht="24" x14ac:dyDescent="0.2">
      <c r="A657" s="12">
        <v>647</v>
      </c>
      <c r="B657" s="17" t="s">
        <v>142</v>
      </c>
      <c r="C657" s="18" t="s">
        <v>385</v>
      </c>
      <c r="D657" s="18" t="s">
        <v>411</v>
      </c>
      <c r="E657" s="18" t="s">
        <v>421</v>
      </c>
      <c r="F657" s="18" t="s">
        <v>141</v>
      </c>
      <c r="G657" s="19">
        <v>0</v>
      </c>
      <c r="H657" s="19">
        <v>75700</v>
      </c>
      <c r="I657" s="19">
        <f>+I658</f>
        <v>75700</v>
      </c>
      <c r="J657" s="19">
        <f t="shared" si="14"/>
        <v>100</v>
      </c>
    </row>
    <row r="658" spans="1:10" x14ac:dyDescent="0.2">
      <c r="A658" s="12">
        <v>648</v>
      </c>
      <c r="B658" s="17" t="s">
        <v>144</v>
      </c>
      <c r="C658" s="18" t="s">
        <v>385</v>
      </c>
      <c r="D658" s="18" t="s">
        <v>411</v>
      </c>
      <c r="E658" s="18" t="s">
        <v>421</v>
      </c>
      <c r="F658" s="18" t="s">
        <v>143</v>
      </c>
      <c r="G658" s="19">
        <v>0</v>
      </c>
      <c r="H658" s="19">
        <v>75700</v>
      </c>
      <c r="I658" s="19">
        <v>75700</v>
      </c>
      <c r="J658" s="19">
        <f t="shared" si="14"/>
        <v>100</v>
      </c>
    </row>
    <row r="659" spans="1:10" ht="48" x14ac:dyDescent="0.2">
      <c r="A659" s="12">
        <v>649</v>
      </c>
      <c r="B659" s="17" t="s">
        <v>136</v>
      </c>
      <c r="C659" s="18" t="s">
        <v>385</v>
      </c>
      <c r="D659" s="18" t="s">
        <v>411</v>
      </c>
      <c r="E659" s="18" t="s">
        <v>135</v>
      </c>
      <c r="F659" s="18" t="s">
        <v>7</v>
      </c>
      <c r="G659" s="19">
        <v>0</v>
      </c>
      <c r="H659" s="19">
        <v>242025.19</v>
      </c>
      <c r="I659" s="19">
        <f>+I660</f>
        <v>242025.19</v>
      </c>
      <c r="J659" s="19">
        <f t="shared" si="14"/>
        <v>100</v>
      </c>
    </row>
    <row r="660" spans="1:10" ht="24" x14ac:dyDescent="0.2">
      <c r="A660" s="12">
        <v>650</v>
      </c>
      <c r="B660" s="17" t="s">
        <v>138</v>
      </c>
      <c r="C660" s="18" t="s">
        <v>385</v>
      </c>
      <c r="D660" s="18" t="s">
        <v>411</v>
      </c>
      <c r="E660" s="18" t="s">
        <v>137</v>
      </c>
      <c r="F660" s="18" t="s">
        <v>7</v>
      </c>
      <c r="G660" s="19">
        <v>0</v>
      </c>
      <c r="H660" s="19">
        <v>242025.19</v>
      </c>
      <c r="I660" s="19">
        <f>+I661</f>
        <v>242025.19</v>
      </c>
      <c r="J660" s="19">
        <f t="shared" si="14"/>
        <v>100</v>
      </c>
    </row>
    <row r="661" spans="1:10" ht="48" x14ac:dyDescent="0.2">
      <c r="A661" s="12">
        <v>651</v>
      </c>
      <c r="B661" s="21" t="s">
        <v>140</v>
      </c>
      <c r="C661" s="18" t="s">
        <v>385</v>
      </c>
      <c r="D661" s="18" t="s">
        <v>411</v>
      </c>
      <c r="E661" s="18" t="s">
        <v>139</v>
      </c>
      <c r="F661" s="18" t="s">
        <v>7</v>
      </c>
      <c r="G661" s="19">
        <v>0</v>
      </c>
      <c r="H661" s="19">
        <v>242025.19</v>
      </c>
      <c r="I661" s="19">
        <f>+I662</f>
        <v>242025.19</v>
      </c>
      <c r="J661" s="19">
        <f t="shared" si="14"/>
        <v>100</v>
      </c>
    </row>
    <row r="662" spans="1:10" ht="24" x14ac:dyDescent="0.2">
      <c r="A662" s="12">
        <v>652</v>
      </c>
      <c r="B662" s="17" t="s">
        <v>142</v>
      </c>
      <c r="C662" s="18" t="s">
        <v>385</v>
      </c>
      <c r="D662" s="18" t="s">
        <v>411</v>
      </c>
      <c r="E662" s="18" t="s">
        <v>139</v>
      </c>
      <c r="F662" s="18" t="s">
        <v>141</v>
      </c>
      <c r="G662" s="19">
        <v>0</v>
      </c>
      <c r="H662" s="19">
        <v>242025.19</v>
      </c>
      <c r="I662" s="19">
        <f>+I663+I664</f>
        <v>242025.19</v>
      </c>
      <c r="J662" s="19">
        <f t="shared" si="14"/>
        <v>100</v>
      </c>
    </row>
    <row r="663" spans="1:10" x14ac:dyDescent="0.2">
      <c r="A663" s="12">
        <v>653</v>
      </c>
      <c r="B663" s="17" t="s">
        <v>210</v>
      </c>
      <c r="C663" s="18" t="s">
        <v>385</v>
      </c>
      <c r="D663" s="18" t="s">
        <v>411</v>
      </c>
      <c r="E663" s="18" t="s">
        <v>139</v>
      </c>
      <c r="F663" s="18" t="s">
        <v>209</v>
      </c>
      <c r="G663" s="19">
        <v>0</v>
      </c>
      <c r="H663" s="19">
        <v>124734.93</v>
      </c>
      <c r="I663" s="19">
        <v>124734.93</v>
      </c>
      <c r="J663" s="19">
        <f t="shared" si="14"/>
        <v>100</v>
      </c>
    </row>
    <row r="664" spans="1:10" x14ac:dyDescent="0.2">
      <c r="A664" s="12">
        <v>654</v>
      </c>
      <c r="B664" s="17" t="s">
        <v>144</v>
      </c>
      <c r="C664" s="18" t="s">
        <v>385</v>
      </c>
      <c r="D664" s="18" t="s">
        <v>411</v>
      </c>
      <c r="E664" s="18" t="s">
        <v>139</v>
      </c>
      <c r="F664" s="18" t="s">
        <v>143</v>
      </c>
      <c r="G664" s="19">
        <v>0</v>
      </c>
      <c r="H664" s="19">
        <v>117290.26</v>
      </c>
      <c r="I664" s="19">
        <v>117290.26</v>
      </c>
      <c r="J664" s="19">
        <f t="shared" si="14"/>
        <v>100</v>
      </c>
    </row>
    <row r="665" spans="1:10" ht="24" x14ac:dyDescent="0.2">
      <c r="A665" s="12">
        <v>655</v>
      </c>
      <c r="B665" s="17" t="s">
        <v>48</v>
      </c>
      <c r="C665" s="18" t="s">
        <v>385</v>
      </c>
      <c r="D665" s="18" t="s">
        <v>411</v>
      </c>
      <c r="E665" s="18" t="s">
        <v>47</v>
      </c>
      <c r="F665" s="18" t="s">
        <v>7</v>
      </c>
      <c r="G665" s="19">
        <v>31581682.120000001</v>
      </c>
      <c r="H665" s="19">
        <v>35201488.030000001</v>
      </c>
      <c r="I665" s="19">
        <f>+I666+I691+I725</f>
        <v>35149053.50999999</v>
      </c>
      <c r="J665" s="19">
        <f t="shared" si="14"/>
        <v>99.851044592332798</v>
      </c>
    </row>
    <row r="666" spans="1:10" x14ac:dyDescent="0.2">
      <c r="A666" s="12">
        <v>656</v>
      </c>
      <c r="B666" s="17" t="s">
        <v>424</v>
      </c>
      <c r="C666" s="18" t="s">
        <v>385</v>
      </c>
      <c r="D666" s="18" t="s">
        <v>411</v>
      </c>
      <c r="E666" s="18" t="s">
        <v>423</v>
      </c>
      <c r="F666" s="18" t="s">
        <v>7</v>
      </c>
      <c r="G666" s="19">
        <v>14689328.939999999</v>
      </c>
      <c r="H666" s="19">
        <v>15730954.619999999</v>
      </c>
      <c r="I666" s="19">
        <f>+I667+I670+I673+I676+I679+I682+I685+I688</f>
        <v>15702601.399999999</v>
      </c>
      <c r="J666" s="19">
        <f t="shared" si="14"/>
        <v>99.819761605796302</v>
      </c>
    </row>
    <row r="667" spans="1:10" ht="48" x14ac:dyDescent="0.2">
      <c r="A667" s="12">
        <v>657</v>
      </c>
      <c r="B667" s="17" t="s">
        <v>426</v>
      </c>
      <c r="C667" s="18" t="s">
        <v>385</v>
      </c>
      <c r="D667" s="18" t="s">
        <v>411</v>
      </c>
      <c r="E667" s="18" t="s">
        <v>425</v>
      </c>
      <c r="F667" s="18" t="s">
        <v>7</v>
      </c>
      <c r="G667" s="19">
        <v>750924.6</v>
      </c>
      <c r="H667" s="19">
        <v>772893.79</v>
      </c>
      <c r="I667" s="19">
        <f>+I668</f>
        <v>772893.79</v>
      </c>
      <c r="J667" s="19">
        <f t="shared" si="14"/>
        <v>100</v>
      </c>
    </row>
    <row r="668" spans="1:10" ht="24" x14ac:dyDescent="0.2">
      <c r="A668" s="12">
        <v>658</v>
      </c>
      <c r="B668" s="17" t="s">
        <v>142</v>
      </c>
      <c r="C668" s="18" t="s">
        <v>385</v>
      </c>
      <c r="D668" s="18" t="s">
        <v>411</v>
      </c>
      <c r="E668" s="18" t="s">
        <v>425</v>
      </c>
      <c r="F668" s="18" t="s">
        <v>141</v>
      </c>
      <c r="G668" s="19">
        <v>750924.6</v>
      </c>
      <c r="H668" s="19">
        <v>772893.79</v>
      </c>
      <c r="I668" s="19">
        <f>+I669</f>
        <v>772893.79</v>
      </c>
      <c r="J668" s="19">
        <f t="shared" si="14"/>
        <v>100</v>
      </c>
    </row>
    <row r="669" spans="1:10" x14ac:dyDescent="0.2">
      <c r="A669" s="12">
        <v>659</v>
      </c>
      <c r="B669" s="17" t="s">
        <v>210</v>
      </c>
      <c r="C669" s="18" t="s">
        <v>385</v>
      </c>
      <c r="D669" s="18" t="s">
        <v>411</v>
      </c>
      <c r="E669" s="18" t="s">
        <v>425</v>
      </c>
      <c r="F669" s="18" t="s">
        <v>209</v>
      </c>
      <c r="G669" s="19">
        <v>750924.6</v>
      </c>
      <c r="H669" s="19">
        <v>772893.79</v>
      </c>
      <c r="I669" s="19">
        <v>772893.79</v>
      </c>
      <c r="J669" s="19">
        <f t="shared" si="14"/>
        <v>100</v>
      </c>
    </row>
    <row r="670" spans="1:10" ht="48" x14ac:dyDescent="0.2">
      <c r="A670" s="12">
        <v>660</v>
      </c>
      <c r="B670" s="17" t="s">
        <v>428</v>
      </c>
      <c r="C670" s="18" t="s">
        <v>385</v>
      </c>
      <c r="D670" s="18" t="s">
        <v>411</v>
      </c>
      <c r="E670" s="18" t="s">
        <v>427</v>
      </c>
      <c r="F670" s="18" t="s">
        <v>7</v>
      </c>
      <c r="G670" s="19">
        <v>0</v>
      </c>
      <c r="H670" s="19">
        <v>56446.82</v>
      </c>
      <c r="I670" s="19">
        <f>+I671</f>
        <v>56446.82</v>
      </c>
      <c r="J670" s="19">
        <f t="shared" si="14"/>
        <v>100</v>
      </c>
    </row>
    <row r="671" spans="1:10" ht="24" x14ac:dyDescent="0.2">
      <c r="A671" s="12">
        <v>661</v>
      </c>
      <c r="B671" s="17" t="s">
        <v>142</v>
      </c>
      <c r="C671" s="18" t="s">
        <v>385</v>
      </c>
      <c r="D671" s="18" t="s">
        <v>411</v>
      </c>
      <c r="E671" s="18" t="s">
        <v>427</v>
      </c>
      <c r="F671" s="18" t="s">
        <v>141</v>
      </c>
      <c r="G671" s="19">
        <v>0</v>
      </c>
      <c r="H671" s="19">
        <v>56446.82</v>
      </c>
      <c r="I671" s="19">
        <f>+I672</f>
        <v>56446.82</v>
      </c>
      <c r="J671" s="19">
        <f t="shared" si="14"/>
        <v>100</v>
      </c>
    </row>
    <row r="672" spans="1:10" x14ac:dyDescent="0.2">
      <c r="A672" s="12">
        <v>662</v>
      </c>
      <c r="B672" s="17" t="s">
        <v>210</v>
      </c>
      <c r="C672" s="18" t="s">
        <v>385</v>
      </c>
      <c r="D672" s="18" t="s">
        <v>411</v>
      </c>
      <c r="E672" s="18" t="s">
        <v>427</v>
      </c>
      <c r="F672" s="18" t="s">
        <v>209</v>
      </c>
      <c r="G672" s="19">
        <v>0</v>
      </c>
      <c r="H672" s="19">
        <v>56446.82</v>
      </c>
      <c r="I672" s="19">
        <v>56446.82</v>
      </c>
      <c r="J672" s="19">
        <f t="shared" si="14"/>
        <v>100</v>
      </c>
    </row>
    <row r="673" spans="1:10" ht="36" x14ac:dyDescent="0.2">
      <c r="A673" s="12">
        <v>663</v>
      </c>
      <c r="B673" s="17" t="s">
        <v>430</v>
      </c>
      <c r="C673" s="18" t="s">
        <v>385</v>
      </c>
      <c r="D673" s="18" t="s">
        <v>411</v>
      </c>
      <c r="E673" s="18" t="s">
        <v>429</v>
      </c>
      <c r="F673" s="18" t="s">
        <v>7</v>
      </c>
      <c r="G673" s="19">
        <v>0</v>
      </c>
      <c r="H673" s="19">
        <v>200000</v>
      </c>
      <c r="I673" s="19">
        <f>+I674</f>
        <v>200000</v>
      </c>
      <c r="J673" s="19">
        <f t="shared" si="14"/>
        <v>100</v>
      </c>
    </row>
    <row r="674" spans="1:10" ht="24" x14ac:dyDescent="0.2">
      <c r="A674" s="12">
        <v>664</v>
      </c>
      <c r="B674" s="17" t="s">
        <v>142</v>
      </c>
      <c r="C674" s="18" t="s">
        <v>385</v>
      </c>
      <c r="D674" s="18" t="s">
        <v>411</v>
      </c>
      <c r="E674" s="18" t="s">
        <v>429</v>
      </c>
      <c r="F674" s="18" t="s">
        <v>141</v>
      </c>
      <c r="G674" s="19">
        <v>0</v>
      </c>
      <c r="H674" s="19">
        <v>200000</v>
      </c>
      <c r="I674" s="19">
        <f>+I675</f>
        <v>200000</v>
      </c>
      <c r="J674" s="19">
        <f t="shared" si="14"/>
        <v>100</v>
      </c>
    </row>
    <row r="675" spans="1:10" x14ac:dyDescent="0.2">
      <c r="A675" s="12">
        <v>665</v>
      </c>
      <c r="B675" s="17" t="s">
        <v>210</v>
      </c>
      <c r="C675" s="18" t="s">
        <v>385</v>
      </c>
      <c r="D675" s="18" t="s">
        <v>411</v>
      </c>
      <c r="E675" s="18" t="s">
        <v>429</v>
      </c>
      <c r="F675" s="18" t="s">
        <v>209</v>
      </c>
      <c r="G675" s="19">
        <v>0</v>
      </c>
      <c r="H675" s="19">
        <v>200000</v>
      </c>
      <c r="I675" s="19">
        <v>200000</v>
      </c>
      <c r="J675" s="19">
        <f t="shared" si="14"/>
        <v>100</v>
      </c>
    </row>
    <row r="676" spans="1:10" ht="24" x14ac:dyDescent="0.2">
      <c r="A676" s="12">
        <v>666</v>
      </c>
      <c r="B676" s="17" t="s">
        <v>432</v>
      </c>
      <c r="C676" s="18" t="s">
        <v>385</v>
      </c>
      <c r="D676" s="18" t="s">
        <v>411</v>
      </c>
      <c r="E676" s="18" t="s">
        <v>431</v>
      </c>
      <c r="F676" s="18" t="s">
        <v>7</v>
      </c>
      <c r="G676" s="19">
        <v>11435603.82</v>
      </c>
      <c r="H676" s="19">
        <v>11016852.189999999</v>
      </c>
      <c r="I676" s="19">
        <f>+I677</f>
        <v>10991712.359999999</v>
      </c>
      <c r="J676" s="19">
        <f t="shared" si="14"/>
        <v>99.771805688535792</v>
      </c>
    </row>
    <row r="677" spans="1:10" ht="24" x14ac:dyDescent="0.2">
      <c r="A677" s="12">
        <v>667</v>
      </c>
      <c r="B677" s="17" t="s">
        <v>142</v>
      </c>
      <c r="C677" s="18" t="s">
        <v>385</v>
      </c>
      <c r="D677" s="18" t="s">
        <v>411</v>
      </c>
      <c r="E677" s="18" t="s">
        <v>431</v>
      </c>
      <c r="F677" s="18" t="s">
        <v>141</v>
      </c>
      <c r="G677" s="19">
        <v>11435603.82</v>
      </c>
      <c r="H677" s="19">
        <v>11016852.189999999</v>
      </c>
      <c r="I677" s="19">
        <f>+I678</f>
        <v>10991712.359999999</v>
      </c>
      <c r="J677" s="19">
        <f t="shared" si="14"/>
        <v>99.771805688535792</v>
      </c>
    </row>
    <row r="678" spans="1:10" x14ac:dyDescent="0.2">
      <c r="A678" s="12">
        <v>668</v>
      </c>
      <c r="B678" s="17" t="s">
        <v>210</v>
      </c>
      <c r="C678" s="18" t="s">
        <v>385</v>
      </c>
      <c r="D678" s="18" t="s">
        <v>411</v>
      </c>
      <c r="E678" s="18" t="s">
        <v>431</v>
      </c>
      <c r="F678" s="18" t="s">
        <v>209</v>
      </c>
      <c r="G678" s="19">
        <v>11435603.82</v>
      </c>
      <c r="H678" s="19">
        <v>11016852.189999999</v>
      </c>
      <c r="I678" s="19">
        <v>10991712.359999999</v>
      </c>
      <c r="J678" s="19">
        <f t="shared" si="14"/>
        <v>99.771805688535792</v>
      </c>
    </row>
    <row r="679" spans="1:10" ht="48" x14ac:dyDescent="0.2">
      <c r="A679" s="12">
        <v>669</v>
      </c>
      <c r="B679" s="21" t="s">
        <v>434</v>
      </c>
      <c r="C679" s="18" t="s">
        <v>385</v>
      </c>
      <c r="D679" s="18" t="s">
        <v>411</v>
      </c>
      <c r="E679" s="18" t="s">
        <v>433</v>
      </c>
      <c r="F679" s="18" t="s">
        <v>7</v>
      </c>
      <c r="G679" s="19">
        <v>70000</v>
      </c>
      <c r="H679" s="19">
        <v>145000</v>
      </c>
      <c r="I679" s="19">
        <f>+I680</f>
        <v>145000</v>
      </c>
      <c r="J679" s="19">
        <f t="shared" si="14"/>
        <v>100</v>
      </c>
    </row>
    <row r="680" spans="1:10" ht="24" x14ac:dyDescent="0.2">
      <c r="A680" s="12">
        <v>670</v>
      </c>
      <c r="B680" s="17" t="s">
        <v>142</v>
      </c>
      <c r="C680" s="18" t="s">
        <v>385</v>
      </c>
      <c r="D680" s="18" t="s">
        <v>411</v>
      </c>
      <c r="E680" s="18" t="s">
        <v>433</v>
      </c>
      <c r="F680" s="18" t="s">
        <v>141</v>
      </c>
      <c r="G680" s="19">
        <v>70000</v>
      </c>
      <c r="H680" s="19">
        <v>145000</v>
      </c>
      <c r="I680" s="19">
        <f>+I681</f>
        <v>145000</v>
      </c>
      <c r="J680" s="19">
        <f t="shared" si="14"/>
        <v>100</v>
      </c>
    </row>
    <row r="681" spans="1:10" x14ac:dyDescent="0.2">
      <c r="A681" s="12">
        <v>671</v>
      </c>
      <c r="B681" s="17" t="s">
        <v>210</v>
      </c>
      <c r="C681" s="18" t="s">
        <v>385</v>
      </c>
      <c r="D681" s="18" t="s">
        <v>411</v>
      </c>
      <c r="E681" s="18" t="s">
        <v>433</v>
      </c>
      <c r="F681" s="18" t="s">
        <v>209</v>
      </c>
      <c r="G681" s="19">
        <v>70000</v>
      </c>
      <c r="H681" s="19">
        <v>145000</v>
      </c>
      <c r="I681" s="19">
        <v>145000</v>
      </c>
      <c r="J681" s="19">
        <f t="shared" si="14"/>
        <v>100</v>
      </c>
    </row>
    <row r="682" spans="1:10" ht="24" x14ac:dyDescent="0.2">
      <c r="A682" s="12">
        <v>672</v>
      </c>
      <c r="B682" s="17" t="s">
        <v>436</v>
      </c>
      <c r="C682" s="18" t="s">
        <v>385</v>
      </c>
      <c r="D682" s="18" t="s">
        <v>411</v>
      </c>
      <c r="E682" s="18" t="s">
        <v>435</v>
      </c>
      <c r="F682" s="18" t="s">
        <v>7</v>
      </c>
      <c r="G682" s="19">
        <v>2432800.52</v>
      </c>
      <c r="H682" s="19">
        <v>2348468.77</v>
      </c>
      <c r="I682" s="19">
        <f>+I683</f>
        <v>2345255.38</v>
      </c>
      <c r="J682" s="19">
        <f t="shared" si="14"/>
        <v>99.863170843868616</v>
      </c>
    </row>
    <row r="683" spans="1:10" ht="24" x14ac:dyDescent="0.2">
      <c r="A683" s="12">
        <v>673</v>
      </c>
      <c r="B683" s="17" t="s">
        <v>142</v>
      </c>
      <c r="C683" s="18" t="s">
        <v>385</v>
      </c>
      <c r="D683" s="18" t="s">
        <v>411</v>
      </c>
      <c r="E683" s="18" t="s">
        <v>435</v>
      </c>
      <c r="F683" s="18" t="s">
        <v>141</v>
      </c>
      <c r="G683" s="19">
        <v>2432800.52</v>
      </c>
      <c r="H683" s="19">
        <v>2348468.77</v>
      </c>
      <c r="I683" s="19">
        <f>+I684</f>
        <v>2345255.38</v>
      </c>
      <c r="J683" s="19">
        <f t="shared" si="14"/>
        <v>99.863170843868616</v>
      </c>
    </row>
    <row r="684" spans="1:10" x14ac:dyDescent="0.2">
      <c r="A684" s="12">
        <v>674</v>
      </c>
      <c r="B684" s="17" t="s">
        <v>210</v>
      </c>
      <c r="C684" s="18" t="s">
        <v>385</v>
      </c>
      <c r="D684" s="18" t="s">
        <v>411</v>
      </c>
      <c r="E684" s="18" t="s">
        <v>435</v>
      </c>
      <c r="F684" s="18" t="s">
        <v>209</v>
      </c>
      <c r="G684" s="19">
        <v>2432800.52</v>
      </c>
      <c r="H684" s="19">
        <v>2348468.77</v>
      </c>
      <c r="I684" s="19">
        <v>2345255.38</v>
      </c>
      <c r="J684" s="19">
        <f t="shared" si="14"/>
        <v>99.863170843868616</v>
      </c>
    </row>
    <row r="685" spans="1:10" ht="48" x14ac:dyDescent="0.2">
      <c r="A685" s="12">
        <v>675</v>
      </c>
      <c r="B685" s="17" t="s">
        <v>438</v>
      </c>
      <c r="C685" s="18" t="s">
        <v>385</v>
      </c>
      <c r="D685" s="18" t="s">
        <v>411</v>
      </c>
      <c r="E685" s="18" t="s">
        <v>437</v>
      </c>
      <c r="F685" s="18" t="s">
        <v>7</v>
      </c>
      <c r="G685" s="19">
        <v>0</v>
      </c>
      <c r="H685" s="19">
        <v>1189273.05</v>
      </c>
      <c r="I685" s="19">
        <f>+I686</f>
        <v>1189273.05</v>
      </c>
      <c r="J685" s="19">
        <f t="shared" si="14"/>
        <v>100</v>
      </c>
    </row>
    <row r="686" spans="1:10" ht="24" x14ac:dyDescent="0.2">
      <c r="A686" s="12">
        <v>676</v>
      </c>
      <c r="B686" s="17" t="s">
        <v>142</v>
      </c>
      <c r="C686" s="18" t="s">
        <v>385</v>
      </c>
      <c r="D686" s="18" t="s">
        <v>411</v>
      </c>
      <c r="E686" s="18" t="s">
        <v>437</v>
      </c>
      <c r="F686" s="18" t="s">
        <v>141</v>
      </c>
      <c r="G686" s="19">
        <v>0</v>
      </c>
      <c r="H686" s="19">
        <v>1189273.05</v>
      </c>
      <c r="I686" s="19">
        <f>+I687</f>
        <v>1189273.05</v>
      </c>
      <c r="J686" s="19">
        <f t="shared" si="14"/>
        <v>100</v>
      </c>
    </row>
    <row r="687" spans="1:10" x14ac:dyDescent="0.2">
      <c r="A687" s="12">
        <v>677</v>
      </c>
      <c r="B687" s="17" t="s">
        <v>210</v>
      </c>
      <c r="C687" s="18" t="s">
        <v>385</v>
      </c>
      <c r="D687" s="18" t="s">
        <v>411</v>
      </c>
      <c r="E687" s="18" t="s">
        <v>437</v>
      </c>
      <c r="F687" s="18" t="s">
        <v>209</v>
      </c>
      <c r="G687" s="19">
        <v>0</v>
      </c>
      <c r="H687" s="19">
        <v>1189273.05</v>
      </c>
      <c r="I687" s="19">
        <v>1189273.05</v>
      </c>
      <c r="J687" s="19">
        <f t="shared" si="14"/>
        <v>100</v>
      </c>
    </row>
    <row r="688" spans="1:10" ht="36" x14ac:dyDescent="0.2">
      <c r="A688" s="12">
        <v>678</v>
      </c>
      <c r="B688" s="17" t="s">
        <v>440</v>
      </c>
      <c r="C688" s="18" t="s">
        <v>385</v>
      </c>
      <c r="D688" s="18" t="s">
        <v>411</v>
      </c>
      <c r="E688" s="18" t="s">
        <v>439</v>
      </c>
      <c r="F688" s="18" t="s">
        <v>7</v>
      </c>
      <c r="G688" s="19">
        <v>0</v>
      </c>
      <c r="H688" s="19">
        <v>2020</v>
      </c>
      <c r="I688" s="19">
        <f>+I689</f>
        <v>2020</v>
      </c>
      <c r="J688" s="19">
        <f t="shared" si="14"/>
        <v>100</v>
      </c>
    </row>
    <row r="689" spans="1:10" ht="24" x14ac:dyDescent="0.2">
      <c r="A689" s="12">
        <v>679</v>
      </c>
      <c r="B689" s="17" t="s">
        <v>142</v>
      </c>
      <c r="C689" s="18" t="s">
        <v>385</v>
      </c>
      <c r="D689" s="18" t="s">
        <v>411</v>
      </c>
      <c r="E689" s="18" t="s">
        <v>439</v>
      </c>
      <c r="F689" s="18" t="s">
        <v>141</v>
      </c>
      <c r="G689" s="19">
        <v>0</v>
      </c>
      <c r="H689" s="19">
        <v>2020</v>
      </c>
      <c r="I689" s="19">
        <f>+I690</f>
        <v>2020</v>
      </c>
      <c r="J689" s="19">
        <f t="shared" si="14"/>
        <v>100</v>
      </c>
    </row>
    <row r="690" spans="1:10" x14ac:dyDescent="0.2">
      <c r="A690" s="12">
        <v>680</v>
      </c>
      <c r="B690" s="17" t="s">
        <v>210</v>
      </c>
      <c r="C690" s="18" t="s">
        <v>385</v>
      </c>
      <c r="D690" s="18" t="s">
        <v>411</v>
      </c>
      <c r="E690" s="18" t="s">
        <v>439</v>
      </c>
      <c r="F690" s="18" t="s">
        <v>209</v>
      </c>
      <c r="G690" s="19">
        <v>0</v>
      </c>
      <c r="H690" s="19">
        <v>2020</v>
      </c>
      <c r="I690" s="19">
        <v>2020</v>
      </c>
      <c r="J690" s="19">
        <f t="shared" si="14"/>
        <v>100</v>
      </c>
    </row>
    <row r="691" spans="1:10" x14ac:dyDescent="0.2">
      <c r="A691" s="12">
        <v>681</v>
      </c>
      <c r="B691" s="17" t="s">
        <v>442</v>
      </c>
      <c r="C691" s="18" t="s">
        <v>385</v>
      </c>
      <c r="D691" s="18" t="s">
        <v>411</v>
      </c>
      <c r="E691" s="18" t="s">
        <v>441</v>
      </c>
      <c r="F691" s="18" t="s">
        <v>7</v>
      </c>
      <c r="G691" s="19">
        <v>16406093.029999999</v>
      </c>
      <c r="H691" s="19">
        <v>18926098.260000002</v>
      </c>
      <c r="I691" s="19">
        <f>+I692+I695+I698+I701+I704+I707+I710+I713+I716+I719+I722</f>
        <v>18917286.559999999</v>
      </c>
      <c r="J691" s="19">
        <f t="shared" si="14"/>
        <v>99.953441539407905</v>
      </c>
    </row>
    <row r="692" spans="1:10" ht="48" x14ac:dyDescent="0.2">
      <c r="A692" s="12">
        <v>682</v>
      </c>
      <c r="B692" s="17" t="s">
        <v>444</v>
      </c>
      <c r="C692" s="18" t="s">
        <v>385</v>
      </c>
      <c r="D692" s="18" t="s">
        <v>411</v>
      </c>
      <c r="E692" s="18" t="s">
        <v>443</v>
      </c>
      <c r="F692" s="18" t="s">
        <v>7</v>
      </c>
      <c r="G692" s="19">
        <v>943955.21</v>
      </c>
      <c r="H692" s="19">
        <v>953922.92</v>
      </c>
      <c r="I692" s="19">
        <f>+I693</f>
        <v>953922.92</v>
      </c>
      <c r="J692" s="19">
        <f t="shared" si="14"/>
        <v>100</v>
      </c>
    </row>
    <row r="693" spans="1:10" ht="24" x14ac:dyDescent="0.2">
      <c r="A693" s="12">
        <v>683</v>
      </c>
      <c r="B693" s="17" t="s">
        <v>142</v>
      </c>
      <c r="C693" s="18" t="s">
        <v>385</v>
      </c>
      <c r="D693" s="18" t="s">
        <v>411</v>
      </c>
      <c r="E693" s="18" t="s">
        <v>443</v>
      </c>
      <c r="F693" s="18" t="s">
        <v>141</v>
      </c>
      <c r="G693" s="19">
        <v>943955.21</v>
      </c>
      <c r="H693" s="19">
        <v>953922.92</v>
      </c>
      <c r="I693" s="19">
        <f>+I694</f>
        <v>953922.92</v>
      </c>
      <c r="J693" s="19">
        <f t="shared" si="14"/>
        <v>100</v>
      </c>
    </row>
    <row r="694" spans="1:10" x14ac:dyDescent="0.2">
      <c r="A694" s="12">
        <v>684</v>
      </c>
      <c r="B694" s="17" t="s">
        <v>144</v>
      </c>
      <c r="C694" s="18" t="s">
        <v>385</v>
      </c>
      <c r="D694" s="18" t="s">
        <v>411</v>
      </c>
      <c r="E694" s="18" t="s">
        <v>443</v>
      </c>
      <c r="F694" s="18" t="s">
        <v>143</v>
      </c>
      <c r="G694" s="19">
        <v>943955.21</v>
      </c>
      <c r="H694" s="19">
        <v>953922.92</v>
      </c>
      <c r="I694" s="19">
        <v>953922.92</v>
      </c>
      <c r="J694" s="19">
        <f t="shared" si="14"/>
        <v>100</v>
      </c>
    </row>
    <row r="695" spans="1:10" ht="48" x14ac:dyDescent="0.2">
      <c r="A695" s="12">
        <v>685</v>
      </c>
      <c r="B695" s="17" t="s">
        <v>446</v>
      </c>
      <c r="C695" s="18" t="s">
        <v>385</v>
      </c>
      <c r="D695" s="18" t="s">
        <v>411</v>
      </c>
      <c r="E695" s="18" t="s">
        <v>445</v>
      </c>
      <c r="F695" s="18" t="s">
        <v>7</v>
      </c>
      <c r="G695" s="19">
        <v>0</v>
      </c>
      <c r="H695" s="19">
        <v>72975.3</v>
      </c>
      <c r="I695" s="19">
        <f>+I696</f>
        <v>72975.3</v>
      </c>
      <c r="J695" s="19">
        <f t="shared" si="14"/>
        <v>100</v>
      </c>
    </row>
    <row r="696" spans="1:10" ht="24" x14ac:dyDescent="0.2">
      <c r="A696" s="12">
        <v>686</v>
      </c>
      <c r="B696" s="17" t="s">
        <v>142</v>
      </c>
      <c r="C696" s="18" t="s">
        <v>385</v>
      </c>
      <c r="D696" s="18" t="s">
        <v>411</v>
      </c>
      <c r="E696" s="18" t="s">
        <v>445</v>
      </c>
      <c r="F696" s="18" t="s">
        <v>141</v>
      </c>
      <c r="G696" s="19">
        <v>0</v>
      </c>
      <c r="H696" s="19">
        <v>72975.3</v>
      </c>
      <c r="I696" s="19">
        <f>+I697</f>
        <v>72975.3</v>
      </c>
      <c r="J696" s="19">
        <f t="shared" si="14"/>
        <v>100</v>
      </c>
    </row>
    <row r="697" spans="1:10" x14ac:dyDescent="0.2">
      <c r="A697" s="12">
        <v>687</v>
      </c>
      <c r="B697" s="17" t="s">
        <v>144</v>
      </c>
      <c r="C697" s="18" t="s">
        <v>385</v>
      </c>
      <c r="D697" s="18" t="s">
        <v>411</v>
      </c>
      <c r="E697" s="18" t="s">
        <v>445</v>
      </c>
      <c r="F697" s="18" t="s">
        <v>143</v>
      </c>
      <c r="G697" s="19">
        <v>0</v>
      </c>
      <c r="H697" s="19">
        <v>72975.3</v>
      </c>
      <c r="I697" s="19">
        <v>72975.3</v>
      </c>
      <c r="J697" s="19">
        <f t="shared" si="14"/>
        <v>100</v>
      </c>
    </row>
    <row r="698" spans="1:10" ht="36" x14ac:dyDescent="0.2">
      <c r="A698" s="12">
        <v>688</v>
      </c>
      <c r="B698" s="17" t="s">
        <v>448</v>
      </c>
      <c r="C698" s="18" t="s">
        <v>385</v>
      </c>
      <c r="D698" s="18" t="s">
        <v>411</v>
      </c>
      <c r="E698" s="18" t="s">
        <v>447</v>
      </c>
      <c r="F698" s="18" t="s">
        <v>7</v>
      </c>
      <c r="G698" s="19">
        <v>0</v>
      </c>
      <c r="H698" s="19">
        <v>47988.5</v>
      </c>
      <c r="I698" s="19">
        <f>+I699</f>
        <v>47988.5</v>
      </c>
      <c r="J698" s="19">
        <f t="shared" si="14"/>
        <v>100</v>
      </c>
    </row>
    <row r="699" spans="1:10" ht="24" x14ac:dyDescent="0.2">
      <c r="A699" s="12">
        <v>689</v>
      </c>
      <c r="B699" s="17" t="s">
        <v>142</v>
      </c>
      <c r="C699" s="18" t="s">
        <v>385</v>
      </c>
      <c r="D699" s="18" t="s">
        <v>411</v>
      </c>
      <c r="E699" s="18" t="s">
        <v>447</v>
      </c>
      <c r="F699" s="18" t="s">
        <v>141</v>
      </c>
      <c r="G699" s="19">
        <v>0</v>
      </c>
      <c r="H699" s="19">
        <v>47988.5</v>
      </c>
      <c r="I699" s="19">
        <f>+I700</f>
        <v>47988.5</v>
      </c>
      <c r="J699" s="19">
        <f t="shared" si="14"/>
        <v>100</v>
      </c>
    </row>
    <row r="700" spans="1:10" x14ac:dyDescent="0.2">
      <c r="A700" s="12">
        <v>690</v>
      </c>
      <c r="B700" s="17" t="s">
        <v>144</v>
      </c>
      <c r="C700" s="18" t="s">
        <v>385</v>
      </c>
      <c r="D700" s="18" t="s">
        <v>411</v>
      </c>
      <c r="E700" s="18" t="s">
        <v>447</v>
      </c>
      <c r="F700" s="18" t="s">
        <v>143</v>
      </c>
      <c r="G700" s="19">
        <v>0</v>
      </c>
      <c r="H700" s="19">
        <v>47988.5</v>
      </c>
      <c r="I700" s="19">
        <v>47988.5</v>
      </c>
      <c r="J700" s="19">
        <f t="shared" si="14"/>
        <v>100</v>
      </c>
    </row>
    <row r="701" spans="1:10" ht="36" x14ac:dyDescent="0.2">
      <c r="A701" s="12">
        <v>691</v>
      </c>
      <c r="B701" s="17" t="s">
        <v>450</v>
      </c>
      <c r="C701" s="18" t="s">
        <v>385</v>
      </c>
      <c r="D701" s="18" t="s">
        <v>411</v>
      </c>
      <c r="E701" s="18" t="s">
        <v>449</v>
      </c>
      <c r="F701" s="18" t="s">
        <v>7</v>
      </c>
      <c r="G701" s="19">
        <v>0</v>
      </c>
      <c r="H701" s="19">
        <v>400000</v>
      </c>
      <c r="I701" s="19">
        <f>+I702</f>
        <v>400000</v>
      </c>
      <c r="J701" s="19">
        <f t="shared" si="14"/>
        <v>100</v>
      </c>
    </row>
    <row r="702" spans="1:10" ht="24" x14ac:dyDescent="0.2">
      <c r="A702" s="12">
        <v>692</v>
      </c>
      <c r="B702" s="17" t="s">
        <v>142</v>
      </c>
      <c r="C702" s="18" t="s">
        <v>385</v>
      </c>
      <c r="D702" s="18" t="s">
        <v>411</v>
      </c>
      <c r="E702" s="18" t="s">
        <v>449</v>
      </c>
      <c r="F702" s="18" t="s">
        <v>141</v>
      </c>
      <c r="G702" s="19">
        <v>0</v>
      </c>
      <c r="H702" s="19">
        <v>400000</v>
      </c>
      <c r="I702" s="19">
        <f>+I703</f>
        <v>400000</v>
      </c>
      <c r="J702" s="19">
        <f t="shared" si="14"/>
        <v>100</v>
      </c>
    </row>
    <row r="703" spans="1:10" x14ac:dyDescent="0.2">
      <c r="A703" s="12">
        <v>693</v>
      </c>
      <c r="B703" s="17" t="s">
        <v>144</v>
      </c>
      <c r="C703" s="18" t="s">
        <v>385</v>
      </c>
      <c r="D703" s="18" t="s">
        <v>411</v>
      </c>
      <c r="E703" s="18" t="s">
        <v>449</v>
      </c>
      <c r="F703" s="18" t="s">
        <v>143</v>
      </c>
      <c r="G703" s="19">
        <v>0</v>
      </c>
      <c r="H703" s="19">
        <v>400000</v>
      </c>
      <c r="I703" s="19">
        <v>400000</v>
      </c>
      <c r="J703" s="19">
        <f t="shared" si="14"/>
        <v>100</v>
      </c>
    </row>
    <row r="704" spans="1:10" ht="24" x14ac:dyDescent="0.2">
      <c r="A704" s="12">
        <v>694</v>
      </c>
      <c r="B704" s="17" t="s">
        <v>452</v>
      </c>
      <c r="C704" s="18" t="s">
        <v>385</v>
      </c>
      <c r="D704" s="18" t="s">
        <v>411</v>
      </c>
      <c r="E704" s="18" t="s">
        <v>451</v>
      </c>
      <c r="F704" s="18" t="s">
        <v>7</v>
      </c>
      <c r="G704" s="19">
        <v>0</v>
      </c>
      <c r="H704" s="19">
        <v>100000</v>
      </c>
      <c r="I704" s="19">
        <f>+I705</f>
        <v>100000</v>
      </c>
      <c r="J704" s="19">
        <f t="shared" si="14"/>
        <v>100</v>
      </c>
    </row>
    <row r="705" spans="1:10" ht="24" x14ac:dyDescent="0.2">
      <c r="A705" s="12">
        <v>695</v>
      </c>
      <c r="B705" s="17" t="s">
        <v>142</v>
      </c>
      <c r="C705" s="18" t="s">
        <v>385</v>
      </c>
      <c r="D705" s="18" t="s">
        <v>411</v>
      </c>
      <c r="E705" s="18" t="s">
        <v>451</v>
      </c>
      <c r="F705" s="18" t="s">
        <v>141</v>
      </c>
      <c r="G705" s="19">
        <v>0</v>
      </c>
      <c r="H705" s="19">
        <v>100000</v>
      </c>
      <c r="I705" s="19">
        <f>+I706</f>
        <v>100000</v>
      </c>
      <c r="J705" s="19">
        <f t="shared" si="14"/>
        <v>100</v>
      </c>
    </row>
    <row r="706" spans="1:10" x14ac:dyDescent="0.2">
      <c r="A706" s="12">
        <v>696</v>
      </c>
      <c r="B706" s="17" t="s">
        <v>144</v>
      </c>
      <c r="C706" s="18" t="s">
        <v>385</v>
      </c>
      <c r="D706" s="18" t="s">
        <v>411</v>
      </c>
      <c r="E706" s="18" t="s">
        <v>451</v>
      </c>
      <c r="F706" s="18" t="s">
        <v>143</v>
      </c>
      <c r="G706" s="19">
        <v>0</v>
      </c>
      <c r="H706" s="19">
        <v>100000</v>
      </c>
      <c r="I706" s="19">
        <v>100000</v>
      </c>
      <c r="J706" s="19">
        <f t="shared" si="14"/>
        <v>100</v>
      </c>
    </row>
    <row r="707" spans="1:10" ht="36" x14ac:dyDescent="0.2">
      <c r="A707" s="12">
        <v>697</v>
      </c>
      <c r="B707" s="17" t="s">
        <v>454</v>
      </c>
      <c r="C707" s="18" t="s">
        <v>385</v>
      </c>
      <c r="D707" s="18" t="s">
        <v>411</v>
      </c>
      <c r="E707" s="18" t="s">
        <v>453</v>
      </c>
      <c r="F707" s="18" t="s">
        <v>7</v>
      </c>
      <c r="G707" s="19">
        <v>4959215.96</v>
      </c>
      <c r="H707" s="19">
        <v>4819372.1900000004</v>
      </c>
      <c r="I707" s="19">
        <f>+I708</f>
        <v>4818297.17</v>
      </c>
      <c r="J707" s="19">
        <f t="shared" si="14"/>
        <v>99.97769377508898</v>
      </c>
    </row>
    <row r="708" spans="1:10" ht="24" x14ac:dyDescent="0.2">
      <c r="A708" s="12">
        <v>698</v>
      </c>
      <c r="B708" s="17" t="s">
        <v>142</v>
      </c>
      <c r="C708" s="18" t="s">
        <v>385</v>
      </c>
      <c r="D708" s="18" t="s">
        <v>411</v>
      </c>
      <c r="E708" s="18" t="s">
        <v>453</v>
      </c>
      <c r="F708" s="18" t="s">
        <v>141</v>
      </c>
      <c r="G708" s="19">
        <v>4959215.96</v>
      </c>
      <c r="H708" s="19">
        <v>4819372.1900000004</v>
      </c>
      <c r="I708" s="19">
        <f>+I709</f>
        <v>4818297.17</v>
      </c>
      <c r="J708" s="19">
        <f t="shared" si="14"/>
        <v>99.97769377508898</v>
      </c>
    </row>
    <row r="709" spans="1:10" x14ac:dyDescent="0.2">
      <c r="A709" s="12">
        <v>699</v>
      </c>
      <c r="B709" s="17" t="s">
        <v>144</v>
      </c>
      <c r="C709" s="18" t="s">
        <v>385</v>
      </c>
      <c r="D709" s="18" t="s">
        <v>411</v>
      </c>
      <c r="E709" s="18" t="s">
        <v>453</v>
      </c>
      <c r="F709" s="18" t="s">
        <v>143</v>
      </c>
      <c r="G709" s="19">
        <v>4959215.96</v>
      </c>
      <c r="H709" s="19">
        <v>4819372.1900000004</v>
      </c>
      <c r="I709" s="19">
        <v>4818297.17</v>
      </c>
      <c r="J709" s="19">
        <f t="shared" si="14"/>
        <v>99.97769377508898</v>
      </c>
    </row>
    <row r="710" spans="1:10" ht="36" x14ac:dyDescent="0.2">
      <c r="A710" s="12">
        <v>700</v>
      </c>
      <c r="B710" s="17" t="s">
        <v>456</v>
      </c>
      <c r="C710" s="18" t="s">
        <v>385</v>
      </c>
      <c r="D710" s="18" t="s">
        <v>411</v>
      </c>
      <c r="E710" s="18" t="s">
        <v>455</v>
      </c>
      <c r="F710" s="18" t="s">
        <v>7</v>
      </c>
      <c r="G710" s="19">
        <v>196599</v>
      </c>
      <c r="H710" s="19">
        <v>196599</v>
      </c>
      <c r="I710" s="19">
        <f>+I711</f>
        <v>196599</v>
      </c>
      <c r="J710" s="19">
        <f t="shared" si="14"/>
        <v>100</v>
      </c>
    </row>
    <row r="711" spans="1:10" ht="24" x14ac:dyDescent="0.2">
      <c r="A711" s="12">
        <v>701</v>
      </c>
      <c r="B711" s="17" t="s">
        <v>142</v>
      </c>
      <c r="C711" s="18" t="s">
        <v>385</v>
      </c>
      <c r="D711" s="18" t="s">
        <v>411</v>
      </c>
      <c r="E711" s="18" t="s">
        <v>455</v>
      </c>
      <c r="F711" s="18" t="s">
        <v>141</v>
      </c>
      <c r="G711" s="19">
        <v>196599</v>
      </c>
      <c r="H711" s="19">
        <v>196599</v>
      </c>
      <c r="I711" s="19">
        <f>+I712</f>
        <v>196599</v>
      </c>
      <c r="J711" s="19">
        <f t="shared" si="14"/>
        <v>100</v>
      </c>
    </row>
    <row r="712" spans="1:10" x14ac:dyDescent="0.2">
      <c r="A712" s="12">
        <v>702</v>
      </c>
      <c r="B712" s="17" t="s">
        <v>144</v>
      </c>
      <c r="C712" s="18" t="s">
        <v>385</v>
      </c>
      <c r="D712" s="18" t="s">
        <v>411</v>
      </c>
      <c r="E712" s="18" t="s">
        <v>455</v>
      </c>
      <c r="F712" s="18" t="s">
        <v>143</v>
      </c>
      <c r="G712" s="19">
        <v>196599</v>
      </c>
      <c r="H712" s="19">
        <v>196599</v>
      </c>
      <c r="I712" s="19">
        <v>196599</v>
      </c>
      <c r="J712" s="19">
        <f t="shared" si="14"/>
        <v>100</v>
      </c>
    </row>
    <row r="713" spans="1:10" ht="24" x14ac:dyDescent="0.2">
      <c r="A713" s="12">
        <v>703</v>
      </c>
      <c r="B713" s="17" t="s">
        <v>458</v>
      </c>
      <c r="C713" s="18" t="s">
        <v>385</v>
      </c>
      <c r="D713" s="18" t="s">
        <v>411</v>
      </c>
      <c r="E713" s="18" t="s">
        <v>457</v>
      </c>
      <c r="F713" s="18" t="s">
        <v>7</v>
      </c>
      <c r="G713" s="19">
        <v>10306322.859999999</v>
      </c>
      <c r="H713" s="19">
        <v>10915562.800000001</v>
      </c>
      <c r="I713" s="19">
        <f>+I714</f>
        <v>10907826.119999999</v>
      </c>
      <c r="J713" s="19">
        <f t="shared" si="14"/>
        <v>99.929122481893444</v>
      </c>
    </row>
    <row r="714" spans="1:10" ht="24" x14ac:dyDescent="0.2">
      <c r="A714" s="12">
        <v>704</v>
      </c>
      <c r="B714" s="17" t="s">
        <v>142</v>
      </c>
      <c r="C714" s="18" t="s">
        <v>385</v>
      </c>
      <c r="D714" s="18" t="s">
        <v>411</v>
      </c>
      <c r="E714" s="18" t="s">
        <v>457</v>
      </c>
      <c r="F714" s="18" t="s">
        <v>141</v>
      </c>
      <c r="G714" s="19">
        <v>10306322.859999999</v>
      </c>
      <c r="H714" s="19">
        <v>10915562.800000001</v>
      </c>
      <c r="I714" s="19">
        <f>+I715</f>
        <v>10907826.119999999</v>
      </c>
      <c r="J714" s="19">
        <f t="shared" si="14"/>
        <v>99.929122481893444</v>
      </c>
    </row>
    <row r="715" spans="1:10" x14ac:dyDescent="0.2">
      <c r="A715" s="12">
        <v>705</v>
      </c>
      <c r="B715" s="17" t="s">
        <v>144</v>
      </c>
      <c r="C715" s="18" t="s">
        <v>385</v>
      </c>
      <c r="D715" s="18" t="s">
        <v>411</v>
      </c>
      <c r="E715" s="18" t="s">
        <v>457</v>
      </c>
      <c r="F715" s="18" t="s">
        <v>143</v>
      </c>
      <c r="G715" s="19">
        <v>10306322.859999999</v>
      </c>
      <c r="H715" s="19">
        <v>10915562.800000001</v>
      </c>
      <c r="I715" s="19">
        <v>10907826.119999999</v>
      </c>
      <c r="J715" s="19">
        <f t="shared" si="14"/>
        <v>99.929122481893444</v>
      </c>
    </row>
    <row r="716" spans="1:10" ht="48" x14ac:dyDescent="0.2">
      <c r="A716" s="12">
        <v>706</v>
      </c>
      <c r="B716" s="21" t="s">
        <v>460</v>
      </c>
      <c r="C716" s="18" t="s">
        <v>385</v>
      </c>
      <c r="D716" s="18" t="s">
        <v>411</v>
      </c>
      <c r="E716" s="18" t="s">
        <v>459</v>
      </c>
      <c r="F716" s="18" t="s">
        <v>7</v>
      </c>
      <c r="G716" s="19">
        <v>0</v>
      </c>
      <c r="H716" s="19">
        <v>1414627.55</v>
      </c>
      <c r="I716" s="19">
        <f>+I717</f>
        <v>1414627.55</v>
      </c>
      <c r="J716" s="19">
        <f t="shared" ref="J716:J779" si="15">+I716/H716*100</f>
        <v>100</v>
      </c>
    </row>
    <row r="717" spans="1:10" ht="24" x14ac:dyDescent="0.2">
      <c r="A717" s="12">
        <v>707</v>
      </c>
      <c r="B717" s="17" t="s">
        <v>142</v>
      </c>
      <c r="C717" s="18" t="s">
        <v>385</v>
      </c>
      <c r="D717" s="18" t="s">
        <v>411</v>
      </c>
      <c r="E717" s="18" t="s">
        <v>459</v>
      </c>
      <c r="F717" s="18" t="s">
        <v>141</v>
      </c>
      <c r="G717" s="19">
        <v>0</v>
      </c>
      <c r="H717" s="19">
        <v>1414627.55</v>
      </c>
      <c r="I717" s="19">
        <f>+I718</f>
        <v>1414627.55</v>
      </c>
      <c r="J717" s="19">
        <f t="shared" si="15"/>
        <v>100</v>
      </c>
    </row>
    <row r="718" spans="1:10" x14ac:dyDescent="0.2">
      <c r="A718" s="12">
        <v>708</v>
      </c>
      <c r="B718" s="17" t="s">
        <v>144</v>
      </c>
      <c r="C718" s="18" t="s">
        <v>385</v>
      </c>
      <c r="D718" s="18" t="s">
        <v>411</v>
      </c>
      <c r="E718" s="18" t="s">
        <v>459</v>
      </c>
      <c r="F718" s="18" t="s">
        <v>143</v>
      </c>
      <c r="G718" s="19">
        <v>0</v>
      </c>
      <c r="H718" s="19">
        <v>1414627.55</v>
      </c>
      <c r="I718" s="19">
        <v>1414627.55</v>
      </c>
      <c r="J718" s="19">
        <f t="shared" si="15"/>
        <v>100</v>
      </c>
    </row>
    <row r="719" spans="1:10" ht="48" x14ac:dyDescent="0.2">
      <c r="A719" s="12">
        <v>709</v>
      </c>
      <c r="B719" s="17" t="s">
        <v>462</v>
      </c>
      <c r="C719" s="18" t="s">
        <v>385</v>
      </c>
      <c r="D719" s="18" t="s">
        <v>411</v>
      </c>
      <c r="E719" s="18" t="s">
        <v>461</v>
      </c>
      <c r="F719" s="18" t="s">
        <v>7</v>
      </c>
      <c r="G719" s="19">
        <v>0</v>
      </c>
      <c r="H719" s="19">
        <v>4040</v>
      </c>
      <c r="I719" s="19">
        <f>+I720</f>
        <v>4040</v>
      </c>
      <c r="J719" s="19">
        <f t="shared" si="15"/>
        <v>100</v>
      </c>
    </row>
    <row r="720" spans="1:10" ht="24" x14ac:dyDescent="0.2">
      <c r="A720" s="12">
        <v>710</v>
      </c>
      <c r="B720" s="17" t="s">
        <v>142</v>
      </c>
      <c r="C720" s="18" t="s">
        <v>385</v>
      </c>
      <c r="D720" s="18" t="s">
        <v>411</v>
      </c>
      <c r="E720" s="18" t="s">
        <v>461</v>
      </c>
      <c r="F720" s="18" t="s">
        <v>141</v>
      </c>
      <c r="G720" s="19">
        <v>0</v>
      </c>
      <c r="H720" s="19">
        <v>4040</v>
      </c>
      <c r="I720" s="19">
        <f>+I721</f>
        <v>4040</v>
      </c>
      <c r="J720" s="19">
        <f t="shared" si="15"/>
        <v>100</v>
      </c>
    </row>
    <row r="721" spans="1:10" x14ac:dyDescent="0.2">
      <c r="A721" s="12">
        <v>711</v>
      </c>
      <c r="B721" s="17" t="s">
        <v>144</v>
      </c>
      <c r="C721" s="18" t="s">
        <v>385</v>
      </c>
      <c r="D721" s="18" t="s">
        <v>411</v>
      </c>
      <c r="E721" s="18" t="s">
        <v>461</v>
      </c>
      <c r="F721" s="18" t="s">
        <v>143</v>
      </c>
      <c r="G721" s="19">
        <v>0</v>
      </c>
      <c r="H721" s="19">
        <v>4040</v>
      </c>
      <c r="I721" s="19">
        <v>4040</v>
      </c>
      <c r="J721" s="19">
        <f t="shared" si="15"/>
        <v>100</v>
      </c>
    </row>
    <row r="722" spans="1:10" ht="24" x14ac:dyDescent="0.2">
      <c r="A722" s="12">
        <v>712</v>
      </c>
      <c r="B722" s="17" t="s">
        <v>464</v>
      </c>
      <c r="C722" s="18" t="s">
        <v>385</v>
      </c>
      <c r="D722" s="18" t="s">
        <v>411</v>
      </c>
      <c r="E722" s="18" t="s">
        <v>463</v>
      </c>
      <c r="F722" s="18" t="s">
        <v>7</v>
      </c>
      <c r="G722" s="19">
        <v>0</v>
      </c>
      <c r="H722" s="19">
        <v>1010</v>
      </c>
      <c r="I722" s="19">
        <f>+I723</f>
        <v>1010</v>
      </c>
      <c r="J722" s="19">
        <f t="shared" si="15"/>
        <v>100</v>
      </c>
    </row>
    <row r="723" spans="1:10" ht="24" x14ac:dyDescent="0.2">
      <c r="A723" s="12">
        <v>713</v>
      </c>
      <c r="B723" s="17" t="s">
        <v>142</v>
      </c>
      <c r="C723" s="18" t="s">
        <v>385</v>
      </c>
      <c r="D723" s="18" t="s">
        <v>411</v>
      </c>
      <c r="E723" s="18" t="s">
        <v>463</v>
      </c>
      <c r="F723" s="18" t="s">
        <v>141</v>
      </c>
      <c r="G723" s="19">
        <v>0</v>
      </c>
      <c r="H723" s="19">
        <v>1010</v>
      </c>
      <c r="I723" s="19">
        <f>+I724</f>
        <v>1010</v>
      </c>
      <c r="J723" s="19">
        <f t="shared" si="15"/>
        <v>100</v>
      </c>
    </row>
    <row r="724" spans="1:10" x14ac:dyDescent="0.2">
      <c r="A724" s="12">
        <v>714</v>
      </c>
      <c r="B724" s="17" t="s">
        <v>144</v>
      </c>
      <c r="C724" s="18" t="s">
        <v>385</v>
      </c>
      <c r="D724" s="18" t="s">
        <v>411</v>
      </c>
      <c r="E724" s="18" t="s">
        <v>463</v>
      </c>
      <c r="F724" s="18" t="s">
        <v>143</v>
      </c>
      <c r="G724" s="19">
        <v>0</v>
      </c>
      <c r="H724" s="19">
        <v>1010</v>
      </c>
      <c r="I724" s="19">
        <v>1010</v>
      </c>
      <c r="J724" s="19">
        <f t="shared" si="15"/>
        <v>100</v>
      </c>
    </row>
    <row r="725" spans="1:10" ht="24" x14ac:dyDescent="0.2">
      <c r="A725" s="12">
        <v>715</v>
      </c>
      <c r="B725" s="17" t="s">
        <v>388</v>
      </c>
      <c r="C725" s="18" t="s">
        <v>385</v>
      </c>
      <c r="D725" s="18" t="s">
        <v>411</v>
      </c>
      <c r="E725" s="18" t="s">
        <v>387</v>
      </c>
      <c r="F725" s="18" t="s">
        <v>7</v>
      </c>
      <c r="G725" s="19">
        <v>486260.15</v>
      </c>
      <c r="H725" s="19">
        <v>544435.15</v>
      </c>
      <c r="I725" s="19">
        <f>+I726+I729+I733+I736+I740+I743+I746</f>
        <v>529165.55000000005</v>
      </c>
      <c r="J725" s="19">
        <f t="shared" si="15"/>
        <v>97.195331712142391</v>
      </c>
    </row>
    <row r="726" spans="1:10" ht="36" x14ac:dyDescent="0.2">
      <c r="A726" s="12">
        <v>716</v>
      </c>
      <c r="B726" s="17" t="s">
        <v>466</v>
      </c>
      <c r="C726" s="18" t="s">
        <v>385</v>
      </c>
      <c r="D726" s="18" t="s">
        <v>411</v>
      </c>
      <c r="E726" s="18" t="s">
        <v>465</v>
      </c>
      <c r="F726" s="18" t="s">
        <v>7</v>
      </c>
      <c r="G726" s="19">
        <v>0</v>
      </c>
      <c r="H726" s="19">
        <v>47100</v>
      </c>
      <c r="I726" s="19">
        <f>+I727</f>
        <v>47100</v>
      </c>
      <c r="J726" s="19">
        <f t="shared" si="15"/>
        <v>100</v>
      </c>
    </row>
    <row r="727" spans="1:10" ht="24" x14ac:dyDescent="0.2">
      <c r="A727" s="12">
        <v>717</v>
      </c>
      <c r="B727" s="17" t="s">
        <v>142</v>
      </c>
      <c r="C727" s="18" t="s">
        <v>385</v>
      </c>
      <c r="D727" s="18" t="s">
        <v>411</v>
      </c>
      <c r="E727" s="18" t="s">
        <v>465</v>
      </c>
      <c r="F727" s="18" t="s">
        <v>141</v>
      </c>
      <c r="G727" s="19">
        <v>0</v>
      </c>
      <c r="H727" s="19">
        <v>47100</v>
      </c>
      <c r="I727" s="19">
        <f>+I728</f>
        <v>47100</v>
      </c>
      <c r="J727" s="19">
        <f t="shared" si="15"/>
        <v>100</v>
      </c>
    </row>
    <row r="728" spans="1:10" x14ac:dyDescent="0.2">
      <c r="A728" s="12">
        <v>718</v>
      </c>
      <c r="B728" s="17" t="s">
        <v>210</v>
      </c>
      <c r="C728" s="18" t="s">
        <v>385</v>
      </c>
      <c r="D728" s="18" t="s">
        <v>411</v>
      </c>
      <c r="E728" s="18" t="s">
        <v>465</v>
      </c>
      <c r="F728" s="18" t="s">
        <v>209</v>
      </c>
      <c r="G728" s="19">
        <v>0</v>
      </c>
      <c r="H728" s="19">
        <v>47100</v>
      </c>
      <c r="I728" s="19">
        <v>47100</v>
      </c>
      <c r="J728" s="19">
        <f t="shared" si="15"/>
        <v>100</v>
      </c>
    </row>
    <row r="729" spans="1:10" ht="36" x14ac:dyDescent="0.2">
      <c r="A729" s="12">
        <v>719</v>
      </c>
      <c r="B729" s="17" t="s">
        <v>398</v>
      </c>
      <c r="C729" s="18" t="s">
        <v>385</v>
      </c>
      <c r="D729" s="18" t="s">
        <v>411</v>
      </c>
      <c r="E729" s="18" t="s">
        <v>397</v>
      </c>
      <c r="F729" s="18" t="s">
        <v>7</v>
      </c>
      <c r="G729" s="19">
        <v>32600</v>
      </c>
      <c r="H729" s="19">
        <v>31900</v>
      </c>
      <c r="I729" s="19">
        <f>+I730</f>
        <v>31900</v>
      </c>
      <c r="J729" s="19">
        <f t="shared" si="15"/>
        <v>100</v>
      </c>
    </row>
    <row r="730" spans="1:10" ht="24" x14ac:dyDescent="0.2">
      <c r="A730" s="12">
        <v>720</v>
      </c>
      <c r="B730" s="17" t="s">
        <v>142</v>
      </c>
      <c r="C730" s="18" t="s">
        <v>385</v>
      </c>
      <c r="D730" s="18" t="s">
        <v>411</v>
      </c>
      <c r="E730" s="18" t="s">
        <v>397</v>
      </c>
      <c r="F730" s="18" t="s">
        <v>141</v>
      </c>
      <c r="G730" s="19">
        <v>32600</v>
      </c>
      <c r="H730" s="19">
        <v>31900</v>
      </c>
      <c r="I730" s="19">
        <f>+I731+I732</f>
        <v>31900</v>
      </c>
      <c r="J730" s="19">
        <f t="shared" si="15"/>
        <v>100</v>
      </c>
    </row>
    <row r="731" spans="1:10" x14ac:dyDescent="0.2">
      <c r="A731" s="12">
        <v>721</v>
      </c>
      <c r="B731" s="17" t="s">
        <v>210</v>
      </c>
      <c r="C731" s="18" t="s">
        <v>385</v>
      </c>
      <c r="D731" s="18" t="s">
        <v>411</v>
      </c>
      <c r="E731" s="18" t="s">
        <v>397</v>
      </c>
      <c r="F731" s="18" t="s">
        <v>209</v>
      </c>
      <c r="G731" s="19">
        <v>25000</v>
      </c>
      <c r="H731" s="19">
        <v>24300</v>
      </c>
      <c r="I731" s="19">
        <v>24300</v>
      </c>
      <c r="J731" s="19">
        <f t="shared" si="15"/>
        <v>100</v>
      </c>
    </row>
    <row r="732" spans="1:10" x14ac:dyDescent="0.2">
      <c r="A732" s="12">
        <v>722</v>
      </c>
      <c r="B732" s="17" t="s">
        <v>144</v>
      </c>
      <c r="C732" s="18" t="s">
        <v>385</v>
      </c>
      <c r="D732" s="18" t="s">
        <v>411</v>
      </c>
      <c r="E732" s="18" t="s">
        <v>397</v>
      </c>
      <c r="F732" s="18" t="s">
        <v>143</v>
      </c>
      <c r="G732" s="19">
        <v>7600</v>
      </c>
      <c r="H732" s="19">
        <v>7600</v>
      </c>
      <c r="I732" s="19">
        <v>7600</v>
      </c>
      <c r="J732" s="19">
        <f t="shared" si="15"/>
        <v>100</v>
      </c>
    </row>
    <row r="733" spans="1:10" ht="36" x14ac:dyDescent="0.2">
      <c r="A733" s="12">
        <v>723</v>
      </c>
      <c r="B733" s="17" t="s">
        <v>468</v>
      </c>
      <c r="C733" s="18" t="s">
        <v>385</v>
      </c>
      <c r="D733" s="18" t="s">
        <v>411</v>
      </c>
      <c r="E733" s="18" t="s">
        <v>467</v>
      </c>
      <c r="F733" s="18" t="s">
        <v>7</v>
      </c>
      <c r="G733" s="19">
        <v>137500</v>
      </c>
      <c r="H733" s="19">
        <v>137500</v>
      </c>
      <c r="I733" s="19">
        <f>+I734</f>
        <v>122330.4</v>
      </c>
      <c r="J733" s="19">
        <f t="shared" si="15"/>
        <v>88.967563636363636</v>
      </c>
    </row>
    <row r="734" spans="1:10" ht="24" x14ac:dyDescent="0.2">
      <c r="A734" s="12">
        <v>724</v>
      </c>
      <c r="B734" s="17" t="s">
        <v>142</v>
      </c>
      <c r="C734" s="18" t="s">
        <v>385</v>
      </c>
      <c r="D734" s="18" t="s">
        <v>411</v>
      </c>
      <c r="E734" s="18" t="s">
        <v>467</v>
      </c>
      <c r="F734" s="18" t="s">
        <v>141</v>
      </c>
      <c r="G734" s="19">
        <v>137500</v>
      </c>
      <c r="H734" s="19">
        <v>137500</v>
      </c>
      <c r="I734" s="19">
        <f>+I735</f>
        <v>122330.4</v>
      </c>
      <c r="J734" s="19">
        <f t="shared" si="15"/>
        <v>88.967563636363636</v>
      </c>
    </row>
    <row r="735" spans="1:10" x14ac:dyDescent="0.2">
      <c r="A735" s="12">
        <v>725</v>
      </c>
      <c r="B735" s="17" t="s">
        <v>210</v>
      </c>
      <c r="C735" s="18" t="s">
        <v>385</v>
      </c>
      <c r="D735" s="18" t="s">
        <v>411</v>
      </c>
      <c r="E735" s="18" t="s">
        <v>467</v>
      </c>
      <c r="F735" s="18" t="s">
        <v>209</v>
      </c>
      <c r="G735" s="19">
        <v>137500</v>
      </c>
      <c r="H735" s="19">
        <v>137500</v>
      </c>
      <c r="I735" s="19">
        <v>122330.4</v>
      </c>
      <c r="J735" s="19">
        <f t="shared" si="15"/>
        <v>88.967563636363636</v>
      </c>
    </row>
    <row r="736" spans="1:10" ht="36" x14ac:dyDescent="0.2">
      <c r="A736" s="12">
        <v>726</v>
      </c>
      <c r="B736" s="17" t="s">
        <v>400</v>
      </c>
      <c r="C736" s="18" t="s">
        <v>385</v>
      </c>
      <c r="D736" s="18" t="s">
        <v>411</v>
      </c>
      <c r="E736" s="18" t="s">
        <v>399</v>
      </c>
      <c r="F736" s="18" t="s">
        <v>7</v>
      </c>
      <c r="G736" s="19">
        <v>185860.15</v>
      </c>
      <c r="H736" s="19">
        <v>185860.15</v>
      </c>
      <c r="I736" s="19">
        <f>+I737</f>
        <v>185860.15000000002</v>
      </c>
      <c r="J736" s="19">
        <f t="shared" si="15"/>
        <v>100.00000000000003</v>
      </c>
    </row>
    <row r="737" spans="1:10" ht="24" x14ac:dyDescent="0.2">
      <c r="A737" s="12">
        <v>727</v>
      </c>
      <c r="B737" s="17" t="s">
        <v>142</v>
      </c>
      <c r="C737" s="18" t="s">
        <v>385</v>
      </c>
      <c r="D737" s="18" t="s">
        <v>411</v>
      </c>
      <c r="E737" s="18" t="s">
        <v>399</v>
      </c>
      <c r="F737" s="18" t="s">
        <v>141</v>
      </c>
      <c r="G737" s="19">
        <v>185860.15</v>
      </c>
      <c r="H737" s="19">
        <v>185860.15</v>
      </c>
      <c r="I737" s="19">
        <f>+I738+I739</f>
        <v>185860.15000000002</v>
      </c>
      <c r="J737" s="19">
        <f t="shared" si="15"/>
        <v>100.00000000000003</v>
      </c>
    </row>
    <row r="738" spans="1:10" x14ac:dyDescent="0.2">
      <c r="A738" s="12">
        <v>728</v>
      </c>
      <c r="B738" s="17" t="s">
        <v>210</v>
      </c>
      <c r="C738" s="18" t="s">
        <v>385</v>
      </c>
      <c r="D738" s="18" t="s">
        <v>411</v>
      </c>
      <c r="E738" s="18" t="s">
        <v>399</v>
      </c>
      <c r="F738" s="18" t="s">
        <v>209</v>
      </c>
      <c r="G738" s="19">
        <v>138244.35</v>
      </c>
      <c r="H738" s="19">
        <v>138244.35</v>
      </c>
      <c r="I738" s="19">
        <v>138244.35</v>
      </c>
      <c r="J738" s="19">
        <f t="shared" si="15"/>
        <v>100</v>
      </c>
    </row>
    <row r="739" spans="1:10" x14ac:dyDescent="0.2">
      <c r="A739" s="12">
        <v>729</v>
      </c>
      <c r="B739" s="17" t="s">
        <v>144</v>
      </c>
      <c r="C739" s="18" t="s">
        <v>385</v>
      </c>
      <c r="D739" s="18" t="s">
        <v>411</v>
      </c>
      <c r="E739" s="18" t="s">
        <v>399</v>
      </c>
      <c r="F739" s="18" t="s">
        <v>143</v>
      </c>
      <c r="G739" s="19">
        <v>47615.8</v>
      </c>
      <c r="H739" s="19">
        <v>47615.8</v>
      </c>
      <c r="I739" s="19">
        <v>47615.8</v>
      </c>
      <c r="J739" s="19">
        <f t="shared" si="15"/>
        <v>100</v>
      </c>
    </row>
    <row r="740" spans="1:10" ht="36" x14ac:dyDescent="0.2">
      <c r="A740" s="12">
        <v>730</v>
      </c>
      <c r="B740" s="17" t="s">
        <v>470</v>
      </c>
      <c r="C740" s="18" t="s">
        <v>385</v>
      </c>
      <c r="D740" s="18" t="s">
        <v>411</v>
      </c>
      <c r="E740" s="18" t="s">
        <v>469</v>
      </c>
      <c r="F740" s="18" t="s">
        <v>7</v>
      </c>
      <c r="G740" s="19">
        <v>130200</v>
      </c>
      <c r="H740" s="19">
        <v>130200</v>
      </c>
      <c r="I740" s="19">
        <f>+I741</f>
        <v>130200</v>
      </c>
      <c r="J740" s="19">
        <f t="shared" si="15"/>
        <v>100</v>
      </c>
    </row>
    <row r="741" spans="1:10" ht="24" x14ac:dyDescent="0.2">
      <c r="A741" s="12">
        <v>731</v>
      </c>
      <c r="B741" s="17" t="s">
        <v>142</v>
      </c>
      <c r="C741" s="18" t="s">
        <v>385</v>
      </c>
      <c r="D741" s="18" t="s">
        <v>411</v>
      </c>
      <c r="E741" s="18" t="s">
        <v>469</v>
      </c>
      <c r="F741" s="18" t="s">
        <v>141</v>
      </c>
      <c r="G741" s="19">
        <v>130200</v>
      </c>
      <c r="H741" s="19">
        <v>130200</v>
      </c>
      <c r="I741" s="19">
        <f>+I742</f>
        <v>130200</v>
      </c>
      <c r="J741" s="19">
        <f t="shared" si="15"/>
        <v>100</v>
      </c>
    </row>
    <row r="742" spans="1:10" x14ac:dyDescent="0.2">
      <c r="A742" s="12">
        <v>732</v>
      </c>
      <c r="B742" s="17" t="s">
        <v>210</v>
      </c>
      <c r="C742" s="18" t="s">
        <v>385</v>
      </c>
      <c r="D742" s="18" t="s">
        <v>411</v>
      </c>
      <c r="E742" s="18" t="s">
        <v>469</v>
      </c>
      <c r="F742" s="18" t="s">
        <v>209</v>
      </c>
      <c r="G742" s="19">
        <v>130200</v>
      </c>
      <c r="H742" s="19">
        <v>130200</v>
      </c>
      <c r="I742" s="19">
        <v>130200</v>
      </c>
      <c r="J742" s="19">
        <f t="shared" si="15"/>
        <v>100</v>
      </c>
    </row>
    <row r="743" spans="1:10" ht="36" x14ac:dyDescent="0.2">
      <c r="A743" s="12">
        <v>733</v>
      </c>
      <c r="B743" s="17" t="s">
        <v>472</v>
      </c>
      <c r="C743" s="18" t="s">
        <v>385</v>
      </c>
      <c r="D743" s="18" t="s">
        <v>411</v>
      </c>
      <c r="E743" s="18" t="s">
        <v>471</v>
      </c>
      <c r="F743" s="18" t="s">
        <v>7</v>
      </c>
      <c r="G743" s="19">
        <v>100</v>
      </c>
      <c r="H743" s="19">
        <v>100</v>
      </c>
      <c r="I743" s="19">
        <v>0</v>
      </c>
      <c r="J743" s="19">
        <f t="shared" si="15"/>
        <v>0</v>
      </c>
    </row>
    <row r="744" spans="1:10" ht="24" x14ac:dyDescent="0.2">
      <c r="A744" s="12">
        <v>734</v>
      </c>
      <c r="B744" s="17" t="s">
        <v>142</v>
      </c>
      <c r="C744" s="18" t="s">
        <v>385</v>
      </c>
      <c r="D744" s="18" t="s">
        <v>411</v>
      </c>
      <c r="E744" s="18" t="s">
        <v>471</v>
      </c>
      <c r="F744" s="18" t="s">
        <v>141</v>
      </c>
      <c r="G744" s="19">
        <v>100</v>
      </c>
      <c r="H744" s="19">
        <v>100</v>
      </c>
      <c r="I744" s="19">
        <v>0</v>
      </c>
      <c r="J744" s="19">
        <f t="shared" si="15"/>
        <v>0</v>
      </c>
    </row>
    <row r="745" spans="1:10" x14ac:dyDescent="0.2">
      <c r="A745" s="12">
        <v>735</v>
      </c>
      <c r="B745" s="17" t="s">
        <v>210</v>
      </c>
      <c r="C745" s="18" t="s">
        <v>385</v>
      </c>
      <c r="D745" s="18" t="s">
        <v>411</v>
      </c>
      <c r="E745" s="18" t="s">
        <v>471</v>
      </c>
      <c r="F745" s="18" t="s">
        <v>209</v>
      </c>
      <c r="G745" s="19">
        <v>100</v>
      </c>
      <c r="H745" s="19">
        <v>100</v>
      </c>
      <c r="I745" s="19">
        <v>0</v>
      </c>
      <c r="J745" s="19">
        <f t="shared" si="15"/>
        <v>0</v>
      </c>
    </row>
    <row r="746" spans="1:10" ht="48" x14ac:dyDescent="0.2">
      <c r="A746" s="12">
        <v>736</v>
      </c>
      <c r="B746" s="17" t="s">
        <v>474</v>
      </c>
      <c r="C746" s="18" t="s">
        <v>385</v>
      </c>
      <c r="D746" s="18" t="s">
        <v>411</v>
      </c>
      <c r="E746" s="18" t="s">
        <v>473</v>
      </c>
      <c r="F746" s="18" t="s">
        <v>7</v>
      </c>
      <c r="G746" s="19">
        <v>0</v>
      </c>
      <c r="H746" s="19">
        <v>11775</v>
      </c>
      <c r="I746" s="19">
        <f>+I747</f>
        <v>11775</v>
      </c>
      <c r="J746" s="19">
        <f t="shared" si="15"/>
        <v>100</v>
      </c>
    </row>
    <row r="747" spans="1:10" ht="24" x14ac:dyDescent="0.2">
      <c r="A747" s="12">
        <v>737</v>
      </c>
      <c r="B747" s="17" t="s">
        <v>142</v>
      </c>
      <c r="C747" s="18" t="s">
        <v>385</v>
      </c>
      <c r="D747" s="18" t="s">
        <v>411</v>
      </c>
      <c r="E747" s="18" t="s">
        <v>473</v>
      </c>
      <c r="F747" s="18" t="s">
        <v>141</v>
      </c>
      <c r="G747" s="19">
        <v>0</v>
      </c>
      <c r="H747" s="19">
        <v>11775</v>
      </c>
      <c r="I747" s="19">
        <f>+I748</f>
        <v>11775</v>
      </c>
      <c r="J747" s="19">
        <f t="shared" si="15"/>
        <v>100</v>
      </c>
    </row>
    <row r="748" spans="1:10" x14ac:dyDescent="0.2">
      <c r="A748" s="12">
        <v>738</v>
      </c>
      <c r="B748" s="17" t="s">
        <v>210</v>
      </c>
      <c r="C748" s="18" t="s">
        <v>385</v>
      </c>
      <c r="D748" s="18" t="s">
        <v>411</v>
      </c>
      <c r="E748" s="18" t="s">
        <v>473</v>
      </c>
      <c r="F748" s="18" t="s">
        <v>209</v>
      </c>
      <c r="G748" s="19">
        <v>0</v>
      </c>
      <c r="H748" s="19">
        <v>11775</v>
      </c>
      <c r="I748" s="19">
        <v>11775</v>
      </c>
      <c r="J748" s="19">
        <f t="shared" si="15"/>
        <v>100</v>
      </c>
    </row>
    <row r="749" spans="1:10" x14ac:dyDescent="0.2">
      <c r="A749" s="12">
        <v>739</v>
      </c>
      <c r="B749" s="17" t="s">
        <v>476</v>
      </c>
      <c r="C749" s="18" t="s">
        <v>385</v>
      </c>
      <c r="D749" s="18" t="s">
        <v>475</v>
      </c>
      <c r="E749" s="18" t="s">
        <v>7</v>
      </c>
      <c r="F749" s="18" t="s">
        <v>7</v>
      </c>
      <c r="G749" s="19">
        <v>4579980.37</v>
      </c>
      <c r="H749" s="19">
        <v>4820388.1500000004</v>
      </c>
      <c r="I749" s="19">
        <f>+I750+I755</f>
        <v>4818289.25</v>
      </c>
      <c r="J749" s="19">
        <f t="shared" si="15"/>
        <v>99.956457863253178</v>
      </c>
    </row>
    <row r="750" spans="1:10" ht="48" x14ac:dyDescent="0.2">
      <c r="A750" s="12">
        <v>740</v>
      </c>
      <c r="B750" s="17" t="s">
        <v>136</v>
      </c>
      <c r="C750" s="18" t="s">
        <v>385</v>
      </c>
      <c r="D750" s="18" t="s">
        <v>475</v>
      </c>
      <c r="E750" s="18" t="s">
        <v>135</v>
      </c>
      <c r="F750" s="18" t="s">
        <v>7</v>
      </c>
      <c r="G750" s="19">
        <v>0</v>
      </c>
      <c r="H750" s="19">
        <v>58645.13</v>
      </c>
      <c r="I750" s="19">
        <f>+I751</f>
        <v>58645.13</v>
      </c>
      <c r="J750" s="19">
        <f t="shared" si="15"/>
        <v>100</v>
      </c>
    </row>
    <row r="751" spans="1:10" ht="24" x14ac:dyDescent="0.2">
      <c r="A751" s="12">
        <v>741</v>
      </c>
      <c r="B751" s="17" t="s">
        <v>138</v>
      </c>
      <c r="C751" s="18" t="s">
        <v>385</v>
      </c>
      <c r="D751" s="18" t="s">
        <v>475</v>
      </c>
      <c r="E751" s="18" t="s">
        <v>137</v>
      </c>
      <c r="F751" s="18" t="s">
        <v>7</v>
      </c>
      <c r="G751" s="19">
        <v>0</v>
      </c>
      <c r="H751" s="19">
        <v>58645.13</v>
      </c>
      <c r="I751" s="19">
        <f>+I752</f>
        <v>58645.13</v>
      </c>
      <c r="J751" s="19">
        <f t="shared" si="15"/>
        <v>100</v>
      </c>
    </row>
    <row r="752" spans="1:10" ht="48" x14ac:dyDescent="0.2">
      <c r="A752" s="12">
        <v>742</v>
      </c>
      <c r="B752" s="21" t="s">
        <v>140</v>
      </c>
      <c r="C752" s="18" t="s">
        <v>385</v>
      </c>
      <c r="D752" s="18" t="s">
        <v>475</v>
      </c>
      <c r="E752" s="18" t="s">
        <v>139</v>
      </c>
      <c r="F752" s="18" t="s">
        <v>7</v>
      </c>
      <c r="G752" s="19">
        <v>0</v>
      </c>
      <c r="H752" s="19">
        <v>58645.13</v>
      </c>
      <c r="I752" s="19">
        <f>+I753</f>
        <v>58645.13</v>
      </c>
      <c r="J752" s="19">
        <f t="shared" si="15"/>
        <v>100</v>
      </c>
    </row>
    <row r="753" spans="1:10" x14ac:dyDescent="0.2">
      <c r="A753" s="12">
        <v>743</v>
      </c>
      <c r="B753" s="17" t="s">
        <v>30</v>
      </c>
      <c r="C753" s="18" t="s">
        <v>385</v>
      </c>
      <c r="D753" s="18" t="s">
        <v>475</v>
      </c>
      <c r="E753" s="18" t="s">
        <v>139</v>
      </c>
      <c r="F753" s="18" t="s">
        <v>29</v>
      </c>
      <c r="G753" s="19">
        <v>0</v>
      </c>
      <c r="H753" s="19">
        <v>58645.13</v>
      </c>
      <c r="I753" s="19">
        <f>+I754</f>
        <v>58645.13</v>
      </c>
      <c r="J753" s="19">
        <f t="shared" si="15"/>
        <v>100</v>
      </c>
    </row>
    <row r="754" spans="1:10" ht="24" x14ac:dyDescent="0.2">
      <c r="A754" s="12">
        <v>744</v>
      </c>
      <c r="B754" s="17" t="s">
        <v>32</v>
      </c>
      <c r="C754" s="18" t="s">
        <v>385</v>
      </c>
      <c r="D754" s="18" t="s">
        <v>475</v>
      </c>
      <c r="E754" s="18" t="s">
        <v>139</v>
      </c>
      <c r="F754" s="18" t="s">
        <v>31</v>
      </c>
      <c r="G754" s="19">
        <v>0</v>
      </c>
      <c r="H754" s="19">
        <v>58645.13</v>
      </c>
      <c r="I754" s="19">
        <v>58645.13</v>
      </c>
      <c r="J754" s="19">
        <f t="shared" si="15"/>
        <v>100</v>
      </c>
    </row>
    <row r="755" spans="1:10" ht="24" x14ac:dyDescent="0.2">
      <c r="A755" s="12">
        <v>745</v>
      </c>
      <c r="B755" s="17" t="s">
        <v>48</v>
      </c>
      <c r="C755" s="18" t="s">
        <v>385</v>
      </c>
      <c r="D755" s="18" t="s">
        <v>475</v>
      </c>
      <c r="E755" s="18" t="s">
        <v>47</v>
      </c>
      <c r="F755" s="18" t="s">
        <v>7</v>
      </c>
      <c r="G755" s="19">
        <v>4579980.37</v>
      </c>
      <c r="H755" s="19">
        <v>4761743.0199999996</v>
      </c>
      <c r="I755" s="19">
        <f>+I756</f>
        <v>4759644.12</v>
      </c>
      <c r="J755" s="19">
        <f t="shared" si="15"/>
        <v>99.955921602841997</v>
      </c>
    </row>
    <row r="756" spans="1:10" ht="24" x14ac:dyDescent="0.2">
      <c r="A756" s="12">
        <v>746</v>
      </c>
      <c r="B756" s="17" t="s">
        <v>388</v>
      </c>
      <c r="C756" s="18" t="s">
        <v>385</v>
      </c>
      <c r="D756" s="18" t="s">
        <v>475</v>
      </c>
      <c r="E756" s="18" t="s">
        <v>387</v>
      </c>
      <c r="F756" s="18" t="s">
        <v>7</v>
      </c>
      <c r="G756" s="19">
        <v>4579980.37</v>
      </c>
      <c r="H756" s="19">
        <v>4761743.0199999996</v>
      </c>
      <c r="I756" s="19">
        <f>+I757+I762+I767+I770</f>
        <v>4759644.12</v>
      </c>
      <c r="J756" s="19">
        <f t="shared" si="15"/>
        <v>99.955921602841997</v>
      </c>
    </row>
    <row r="757" spans="1:10" ht="36" x14ac:dyDescent="0.2">
      <c r="A757" s="12">
        <v>747</v>
      </c>
      <c r="B757" s="17" t="s">
        <v>478</v>
      </c>
      <c r="C757" s="18" t="s">
        <v>385</v>
      </c>
      <c r="D757" s="18" t="s">
        <v>475</v>
      </c>
      <c r="E757" s="18" t="s">
        <v>477</v>
      </c>
      <c r="F757" s="18" t="s">
        <v>7</v>
      </c>
      <c r="G757" s="19">
        <v>1871920.88</v>
      </c>
      <c r="H757" s="19">
        <v>1858907.88</v>
      </c>
      <c r="I757" s="19">
        <f>+I758+I760</f>
        <v>1856808.98</v>
      </c>
      <c r="J757" s="19">
        <f t="shared" si="15"/>
        <v>99.887089617372553</v>
      </c>
    </row>
    <row r="758" spans="1:10" ht="36" x14ac:dyDescent="0.2">
      <c r="A758" s="12">
        <v>748</v>
      </c>
      <c r="B758" s="17" t="s">
        <v>22</v>
      </c>
      <c r="C758" s="18" t="s">
        <v>385</v>
      </c>
      <c r="D758" s="18" t="s">
        <v>475</v>
      </c>
      <c r="E758" s="18" t="s">
        <v>477</v>
      </c>
      <c r="F758" s="18" t="s">
        <v>21</v>
      </c>
      <c r="G758" s="19">
        <v>1573233.88</v>
      </c>
      <c r="H758" s="19">
        <v>1525718.88</v>
      </c>
      <c r="I758" s="19">
        <f>+I759</f>
        <v>1524286.85</v>
      </c>
      <c r="J758" s="19">
        <f t="shared" si="15"/>
        <v>99.906140638437947</v>
      </c>
    </row>
    <row r="759" spans="1:10" x14ac:dyDescent="0.2">
      <c r="A759" s="12">
        <v>749</v>
      </c>
      <c r="B759" s="17" t="s">
        <v>24</v>
      </c>
      <c r="C759" s="18" t="s">
        <v>385</v>
      </c>
      <c r="D759" s="18" t="s">
        <v>475</v>
      </c>
      <c r="E759" s="18" t="s">
        <v>477</v>
      </c>
      <c r="F759" s="18" t="s">
        <v>23</v>
      </c>
      <c r="G759" s="19">
        <v>1573233.88</v>
      </c>
      <c r="H759" s="19">
        <v>1525718.88</v>
      </c>
      <c r="I759" s="19">
        <v>1524286.85</v>
      </c>
      <c r="J759" s="19">
        <f t="shared" si="15"/>
        <v>99.906140638437947</v>
      </c>
    </row>
    <row r="760" spans="1:10" x14ac:dyDescent="0.2">
      <c r="A760" s="12">
        <v>750</v>
      </c>
      <c r="B760" s="17" t="s">
        <v>30</v>
      </c>
      <c r="C760" s="18" t="s">
        <v>385</v>
      </c>
      <c r="D760" s="18" t="s">
        <v>475</v>
      </c>
      <c r="E760" s="18" t="s">
        <v>477</v>
      </c>
      <c r="F760" s="18" t="s">
        <v>29</v>
      </c>
      <c r="G760" s="19">
        <v>298687</v>
      </c>
      <c r="H760" s="19">
        <v>333189</v>
      </c>
      <c r="I760" s="19">
        <f>+I761</f>
        <v>332522.13</v>
      </c>
      <c r="J760" s="19">
        <f t="shared" si="15"/>
        <v>99.799852336061505</v>
      </c>
    </row>
    <row r="761" spans="1:10" ht="24" x14ac:dyDescent="0.2">
      <c r="A761" s="12">
        <v>751</v>
      </c>
      <c r="B761" s="17" t="s">
        <v>32</v>
      </c>
      <c r="C761" s="18" t="s">
        <v>385</v>
      </c>
      <c r="D761" s="18" t="s">
        <v>475</v>
      </c>
      <c r="E761" s="18" t="s">
        <v>477</v>
      </c>
      <c r="F761" s="18" t="s">
        <v>31</v>
      </c>
      <c r="G761" s="19">
        <v>298687</v>
      </c>
      <c r="H761" s="19">
        <v>333189</v>
      </c>
      <c r="I761" s="19">
        <v>332522.13</v>
      </c>
      <c r="J761" s="19">
        <f t="shared" si="15"/>
        <v>99.799852336061505</v>
      </c>
    </row>
    <row r="762" spans="1:10" ht="36" x14ac:dyDescent="0.2">
      <c r="A762" s="12">
        <v>752</v>
      </c>
      <c r="B762" s="17" t="s">
        <v>480</v>
      </c>
      <c r="C762" s="18" t="s">
        <v>385</v>
      </c>
      <c r="D762" s="18" t="s">
        <v>475</v>
      </c>
      <c r="E762" s="18" t="s">
        <v>479</v>
      </c>
      <c r="F762" s="18" t="s">
        <v>7</v>
      </c>
      <c r="G762" s="19">
        <v>2594240.4900000002</v>
      </c>
      <c r="H762" s="19">
        <v>2807535.14</v>
      </c>
      <c r="I762" s="19">
        <f>+I763+I765</f>
        <v>2807535.14</v>
      </c>
      <c r="J762" s="19">
        <f t="shared" si="15"/>
        <v>100</v>
      </c>
    </row>
    <row r="763" spans="1:10" ht="36" x14ac:dyDescent="0.2">
      <c r="A763" s="12">
        <v>753</v>
      </c>
      <c r="B763" s="17" t="s">
        <v>22</v>
      </c>
      <c r="C763" s="18" t="s">
        <v>385</v>
      </c>
      <c r="D763" s="18" t="s">
        <v>475</v>
      </c>
      <c r="E763" s="18" t="s">
        <v>479</v>
      </c>
      <c r="F763" s="18" t="s">
        <v>21</v>
      </c>
      <c r="G763" s="19">
        <v>2228773.2799999998</v>
      </c>
      <c r="H763" s="19">
        <v>2413342.35</v>
      </c>
      <c r="I763" s="19">
        <f>+I764</f>
        <v>2413342.35</v>
      </c>
      <c r="J763" s="19">
        <f t="shared" si="15"/>
        <v>100</v>
      </c>
    </row>
    <row r="764" spans="1:10" x14ac:dyDescent="0.2">
      <c r="A764" s="12">
        <v>754</v>
      </c>
      <c r="B764" s="17" t="s">
        <v>200</v>
      </c>
      <c r="C764" s="18" t="s">
        <v>385</v>
      </c>
      <c r="D764" s="18" t="s">
        <v>475</v>
      </c>
      <c r="E764" s="18" t="s">
        <v>479</v>
      </c>
      <c r="F764" s="18" t="s">
        <v>199</v>
      </c>
      <c r="G764" s="19">
        <v>2228773.2799999998</v>
      </c>
      <c r="H764" s="19">
        <v>2413342.35</v>
      </c>
      <c r="I764" s="19">
        <v>2413342.35</v>
      </c>
      <c r="J764" s="19">
        <f t="shared" si="15"/>
        <v>100</v>
      </c>
    </row>
    <row r="765" spans="1:10" x14ac:dyDescent="0.2">
      <c r="A765" s="12">
        <v>755</v>
      </c>
      <c r="B765" s="17" t="s">
        <v>30</v>
      </c>
      <c r="C765" s="18" t="s">
        <v>385</v>
      </c>
      <c r="D765" s="18" t="s">
        <v>475</v>
      </c>
      <c r="E765" s="18" t="s">
        <v>479</v>
      </c>
      <c r="F765" s="18" t="s">
        <v>29</v>
      </c>
      <c r="G765" s="19">
        <v>365467.21</v>
      </c>
      <c r="H765" s="19">
        <v>394192.79</v>
      </c>
      <c r="I765" s="19">
        <f>+I766</f>
        <v>394192.79</v>
      </c>
      <c r="J765" s="19">
        <f t="shared" si="15"/>
        <v>100</v>
      </c>
    </row>
    <row r="766" spans="1:10" ht="24" x14ac:dyDescent="0.2">
      <c r="A766" s="12">
        <v>756</v>
      </c>
      <c r="B766" s="17" t="s">
        <v>32</v>
      </c>
      <c r="C766" s="18" t="s">
        <v>385</v>
      </c>
      <c r="D766" s="18" t="s">
        <v>475</v>
      </c>
      <c r="E766" s="18" t="s">
        <v>479</v>
      </c>
      <c r="F766" s="18" t="s">
        <v>31</v>
      </c>
      <c r="G766" s="19">
        <v>365467.21</v>
      </c>
      <c r="H766" s="19">
        <v>394192.79</v>
      </c>
      <c r="I766" s="19">
        <v>394192.79</v>
      </c>
      <c r="J766" s="19">
        <f t="shared" si="15"/>
        <v>100</v>
      </c>
    </row>
    <row r="767" spans="1:10" ht="36" x14ac:dyDescent="0.2">
      <c r="A767" s="12">
        <v>757</v>
      </c>
      <c r="B767" s="17" t="s">
        <v>398</v>
      </c>
      <c r="C767" s="18" t="s">
        <v>385</v>
      </c>
      <c r="D767" s="18" t="s">
        <v>475</v>
      </c>
      <c r="E767" s="18" t="s">
        <v>397</v>
      </c>
      <c r="F767" s="18" t="s">
        <v>7</v>
      </c>
      <c r="G767" s="19">
        <v>17000</v>
      </c>
      <c r="H767" s="19">
        <v>30300</v>
      </c>
      <c r="I767" s="19">
        <f>+I768</f>
        <v>30300</v>
      </c>
      <c r="J767" s="19">
        <f t="shared" si="15"/>
        <v>100</v>
      </c>
    </row>
    <row r="768" spans="1:10" x14ac:dyDescent="0.2">
      <c r="A768" s="12">
        <v>758</v>
      </c>
      <c r="B768" s="17" t="s">
        <v>30</v>
      </c>
      <c r="C768" s="18" t="s">
        <v>385</v>
      </c>
      <c r="D768" s="18" t="s">
        <v>475</v>
      </c>
      <c r="E768" s="18" t="s">
        <v>397</v>
      </c>
      <c r="F768" s="18" t="s">
        <v>29</v>
      </c>
      <c r="G768" s="19">
        <v>17000</v>
      </c>
      <c r="H768" s="19">
        <v>30300</v>
      </c>
      <c r="I768" s="19">
        <f>+I769</f>
        <v>30300</v>
      </c>
      <c r="J768" s="19">
        <f t="shared" si="15"/>
        <v>100</v>
      </c>
    </row>
    <row r="769" spans="1:10" ht="24" x14ac:dyDescent="0.2">
      <c r="A769" s="12">
        <v>759</v>
      </c>
      <c r="B769" s="17" t="s">
        <v>32</v>
      </c>
      <c r="C769" s="18" t="s">
        <v>385</v>
      </c>
      <c r="D769" s="18" t="s">
        <v>475</v>
      </c>
      <c r="E769" s="18" t="s">
        <v>397</v>
      </c>
      <c r="F769" s="18" t="s">
        <v>31</v>
      </c>
      <c r="G769" s="19">
        <v>17000</v>
      </c>
      <c r="H769" s="19">
        <v>30300</v>
      </c>
      <c r="I769" s="19">
        <v>30300</v>
      </c>
      <c r="J769" s="19">
        <f t="shared" si="15"/>
        <v>100</v>
      </c>
    </row>
    <row r="770" spans="1:10" ht="36" x14ac:dyDescent="0.2">
      <c r="A770" s="12">
        <v>760</v>
      </c>
      <c r="B770" s="17" t="s">
        <v>400</v>
      </c>
      <c r="C770" s="18" t="s">
        <v>385</v>
      </c>
      <c r="D770" s="18" t="s">
        <v>475</v>
      </c>
      <c r="E770" s="18" t="s">
        <v>399</v>
      </c>
      <c r="F770" s="18" t="s">
        <v>7</v>
      </c>
      <c r="G770" s="19">
        <v>96819</v>
      </c>
      <c r="H770" s="19">
        <v>65000</v>
      </c>
      <c r="I770" s="19">
        <f>+I771</f>
        <v>65000</v>
      </c>
      <c r="J770" s="19">
        <f t="shared" si="15"/>
        <v>100</v>
      </c>
    </row>
    <row r="771" spans="1:10" x14ac:dyDescent="0.2">
      <c r="A771" s="12">
        <v>761</v>
      </c>
      <c r="B771" s="17" t="s">
        <v>30</v>
      </c>
      <c r="C771" s="18" t="s">
        <v>385</v>
      </c>
      <c r="D771" s="18" t="s">
        <v>475</v>
      </c>
      <c r="E771" s="18" t="s">
        <v>399</v>
      </c>
      <c r="F771" s="18" t="s">
        <v>29</v>
      </c>
      <c r="G771" s="19">
        <v>96819</v>
      </c>
      <c r="H771" s="19">
        <v>65000</v>
      </c>
      <c r="I771" s="19">
        <f>+I772</f>
        <v>65000</v>
      </c>
      <c r="J771" s="19">
        <f t="shared" si="15"/>
        <v>100</v>
      </c>
    </row>
    <row r="772" spans="1:10" ht="24" x14ac:dyDescent="0.2">
      <c r="A772" s="12">
        <v>762</v>
      </c>
      <c r="B772" s="17" t="s">
        <v>32</v>
      </c>
      <c r="C772" s="18" t="s">
        <v>385</v>
      </c>
      <c r="D772" s="18" t="s">
        <v>475</v>
      </c>
      <c r="E772" s="18" t="s">
        <v>399</v>
      </c>
      <c r="F772" s="18" t="s">
        <v>31</v>
      </c>
      <c r="G772" s="19">
        <v>96819</v>
      </c>
      <c r="H772" s="19">
        <v>65000</v>
      </c>
      <c r="I772" s="19">
        <v>65000</v>
      </c>
      <c r="J772" s="19">
        <f t="shared" si="15"/>
        <v>100</v>
      </c>
    </row>
    <row r="773" spans="1:10" ht="24" x14ac:dyDescent="0.2">
      <c r="A773" s="12">
        <v>763</v>
      </c>
      <c r="B773" s="25" t="s">
        <v>482</v>
      </c>
      <c r="C773" s="26" t="s">
        <v>481</v>
      </c>
      <c r="D773" s="26" t="s">
        <v>7</v>
      </c>
      <c r="E773" s="26" t="s">
        <v>7</v>
      </c>
      <c r="F773" s="26" t="s">
        <v>7</v>
      </c>
      <c r="G773" s="24">
        <v>56552700</v>
      </c>
      <c r="H773" s="24">
        <v>58937658.479999997</v>
      </c>
      <c r="I773" s="24">
        <f>+I774+I901</f>
        <v>58786235.210000001</v>
      </c>
      <c r="J773" s="24">
        <f t="shared" si="15"/>
        <v>99.743078917783308</v>
      </c>
    </row>
    <row r="774" spans="1:10" x14ac:dyDescent="0.2">
      <c r="A774" s="12">
        <v>764</v>
      </c>
      <c r="B774" s="17" t="s">
        <v>162</v>
      </c>
      <c r="C774" s="18" t="s">
        <v>481</v>
      </c>
      <c r="D774" s="18" t="s">
        <v>161</v>
      </c>
      <c r="E774" s="18" t="s">
        <v>7</v>
      </c>
      <c r="F774" s="18" t="s">
        <v>7</v>
      </c>
      <c r="G774" s="19">
        <v>23787659.98</v>
      </c>
      <c r="H774" s="19">
        <v>27594675.460000001</v>
      </c>
      <c r="I774" s="19">
        <f>+I775+I833</f>
        <v>27465554.600000001</v>
      </c>
      <c r="J774" s="19">
        <f t="shared" si="15"/>
        <v>99.532080526958296</v>
      </c>
    </row>
    <row r="775" spans="1:10" x14ac:dyDescent="0.2">
      <c r="A775" s="12">
        <v>765</v>
      </c>
      <c r="B775" s="17" t="s">
        <v>240</v>
      </c>
      <c r="C775" s="18" t="s">
        <v>481</v>
      </c>
      <c r="D775" s="18" t="s">
        <v>239</v>
      </c>
      <c r="E775" s="18" t="s">
        <v>7</v>
      </c>
      <c r="F775" s="18" t="s">
        <v>7</v>
      </c>
      <c r="G775" s="19">
        <v>16671185.15</v>
      </c>
      <c r="H775" s="19">
        <v>19459986.75</v>
      </c>
      <c r="I775" s="19">
        <f>+I776</f>
        <v>19459986.75</v>
      </c>
      <c r="J775" s="19">
        <f t="shared" si="15"/>
        <v>100</v>
      </c>
    </row>
    <row r="776" spans="1:10" ht="24" x14ac:dyDescent="0.2">
      <c r="A776" s="12">
        <v>766</v>
      </c>
      <c r="B776" s="17" t="s">
        <v>484</v>
      </c>
      <c r="C776" s="18" t="s">
        <v>481</v>
      </c>
      <c r="D776" s="18" t="s">
        <v>239</v>
      </c>
      <c r="E776" s="18" t="s">
        <v>483</v>
      </c>
      <c r="F776" s="18" t="s">
        <v>7</v>
      </c>
      <c r="G776" s="19">
        <v>16671185.15</v>
      </c>
      <c r="H776" s="19">
        <v>19459986.75</v>
      </c>
      <c r="I776" s="19">
        <f>+I777+I805</f>
        <v>19459986.75</v>
      </c>
      <c r="J776" s="19">
        <f t="shared" si="15"/>
        <v>100</v>
      </c>
    </row>
    <row r="777" spans="1:10" ht="24" x14ac:dyDescent="0.2">
      <c r="A777" s="12">
        <v>767</v>
      </c>
      <c r="B777" s="17" t="s">
        <v>486</v>
      </c>
      <c r="C777" s="18" t="s">
        <v>481</v>
      </c>
      <c r="D777" s="18" t="s">
        <v>239</v>
      </c>
      <c r="E777" s="18" t="s">
        <v>485</v>
      </c>
      <c r="F777" s="18" t="s">
        <v>7</v>
      </c>
      <c r="G777" s="19">
        <v>8967408.25</v>
      </c>
      <c r="H777" s="19">
        <v>9875346.8499999996</v>
      </c>
      <c r="I777" s="19">
        <f>+I778+I781+I784+I787+I790+I793+I796+I799+I802</f>
        <v>9875346.8499999996</v>
      </c>
      <c r="J777" s="19">
        <f t="shared" si="15"/>
        <v>100</v>
      </c>
    </row>
    <row r="778" spans="1:10" ht="48" x14ac:dyDescent="0.2">
      <c r="A778" s="12">
        <v>768</v>
      </c>
      <c r="B778" s="21" t="s">
        <v>488</v>
      </c>
      <c r="C778" s="18" t="s">
        <v>481</v>
      </c>
      <c r="D778" s="18" t="s">
        <v>239</v>
      </c>
      <c r="E778" s="18" t="s">
        <v>487</v>
      </c>
      <c r="F778" s="18" t="s">
        <v>7</v>
      </c>
      <c r="G778" s="19">
        <v>6000</v>
      </c>
      <c r="H778" s="19">
        <v>9362.17</v>
      </c>
      <c r="I778" s="19">
        <f>+I779</f>
        <v>9362.17</v>
      </c>
      <c r="J778" s="19">
        <f t="shared" si="15"/>
        <v>100</v>
      </c>
    </row>
    <row r="779" spans="1:10" ht="24" x14ac:dyDescent="0.2">
      <c r="A779" s="12">
        <v>769</v>
      </c>
      <c r="B779" s="17" t="s">
        <v>142</v>
      </c>
      <c r="C779" s="18" t="s">
        <v>481</v>
      </c>
      <c r="D779" s="18" t="s">
        <v>239</v>
      </c>
      <c r="E779" s="18" t="s">
        <v>487</v>
      </c>
      <c r="F779" s="18" t="s">
        <v>141</v>
      </c>
      <c r="G779" s="19">
        <v>6000</v>
      </c>
      <c r="H779" s="19">
        <v>9362.17</v>
      </c>
      <c r="I779" s="19">
        <f>+I780</f>
        <v>9362.17</v>
      </c>
      <c r="J779" s="19">
        <f t="shared" si="15"/>
        <v>100</v>
      </c>
    </row>
    <row r="780" spans="1:10" x14ac:dyDescent="0.2">
      <c r="A780" s="12">
        <v>770</v>
      </c>
      <c r="B780" s="17" t="s">
        <v>210</v>
      </c>
      <c r="C780" s="18" t="s">
        <v>481</v>
      </c>
      <c r="D780" s="18" t="s">
        <v>239</v>
      </c>
      <c r="E780" s="18" t="s">
        <v>487</v>
      </c>
      <c r="F780" s="18" t="s">
        <v>209</v>
      </c>
      <c r="G780" s="19">
        <v>6000</v>
      </c>
      <c r="H780" s="19">
        <v>9362.17</v>
      </c>
      <c r="I780" s="19">
        <v>9362.17</v>
      </c>
      <c r="J780" s="19">
        <f t="shared" ref="J780:J843" si="16">+I780/H780*100</f>
        <v>100</v>
      </c>
    </row>
    <row r="781" spans="1:10" ht="48" x14ac:dyDescent="0.2">
      <c r="A781" s="12">
        <v>771</v>
      </c>
      <c r="B781" s="21" t="s">
        <v>490</v>
      </c>
      <c r="C781" s="18" t="s">
        <v>481</v>
      </c>
      <c r="D781" s="18" t="s">
        <v>239</v>
      </c>
      <c r="E781" s="18" t="s">
        <v>489</v>
      </c>
      <c r="F781" s="18" t="s">
        <v>7</v>
      </c>
      <c r="G781" s="19">
        <v>0</v>
      </c>
      <c r="H781" s="19">
        <v>1721.14</v>
      </c>
      <c r="I781" s="19">
        <f>+I782</f>
        <v>1721.14</v>
      </c>
      <c r="J781" s="19">
        <f t="shared" si="16"/>
        <v>100</v>
      </c>
    </row>
    <row r="782" spans="1:10" ht="24" x14ac:dyDescent="0.2">
      <c r="A782" s="12">
        <v>772</v>
      </c>
      <c r="B782" s="17" t="s">
        <v>142</v>
      </c>
      <c r="C782" s="18" t="s">
        <v>481</v>
      </c>
      <c r="D782" s="18" t="s">
        <v>239</v>
      </c>
      <c r="E782" s="18" t="s">
        <v>489</v>
      </c>
      <c r="F782" s="18" t="s">
        <v>141</v>
      </c>
      <c r="G782" s="19">
        <v>0</v>
      </c>
      <c r="H782" s="19">
        <v>1721.14</v>
      </c>
      <c r="I782" s="19">
        <f>+I783</f>
        <v>1721.14</v>
      </c>
      <c r="J782" s="19">
        <f t="shared" si="16"/>
        <v>100</v>
      </c>
    </row>
    <row r="783" spans="1:10" x14ac:dyDescent="0.2">
      <c r="A783" s="12">
        <v>773</v>
      </c>
      <c r="B783" s="17" t="s">
        <v>210</v>
      </c>
      <c r="C783" s="18" t="s">
        <v>481</v>
      </c>
      <c r="D783" s="18" t="s">
        <v>239</v>
      </c>
      <c r="E783" s="18" t="s">
        <v>489</v>
      </c>
      <c r="F783" s="18" t="s">
        <v>209</v>
      </c>
      <c r="G783" s="19">
        <v>0</v>
      </c>
      <c r="H783" s="19">
        <v>1721.14</v>
      </c>
      <c r="I783" s="19">
        <v>1721.14</v>
      </c>
      <c r="J783" s="19">
        <f t="shared" si="16"/>
        <v>100</v>
      </c>
    </row>
    <row r="784" spans="1:10" ht="36" x14ac:dyDescent="0.2">
      <c r="A784" s="12">
        <v>774</v>
      </c>
      <c r="B784" s="17" t="s">
        <v>492</v>
      </c>
      <c r="C784" s="18" t="s">
        <v>481</v>
      </c>
      <c r="D784" s="18" t="s">
        <v>239</v>
      </c>
      <c r="E784" s="18" t="s">
        <v>491</v>
      </c>
      <c r="F784" s="18" t="s">
        <v>7</v>
      </c>
      <c r="G784" s="19">
        <v>0</v>
      </c>
      <c r="H784" s="19">
        <v>85508.23</v>
      </c>
      <c r="I784" s="19">
        <f>+I785</f>
        <v>85508.23</v>
      </c>
      <c r="J784" s="19">
        <f t="shared" si="16"/>
        <v>100</v>
      </c>
    </row>
    <row r="785" spans="1:10" ht="24" x14ac:dyDescent="0.2">
      <c r="A785" s="12">
        <v>775</v>
      </c>
      <c r="B785" s="17" t="s">
        <v>142</v>
      </c>
      <c r="C785" s="18" t="s">
        <v>481</v>
      </c>
      <c r="D785" s="18" t="s">
        <v>239</v>
      </c>
      <c r="E785" s="18" t="s">
        <v>491</v>
      </c>
      <c r="F785" s="18" t="s">
        <v>141</v>
      </c>
      <c r="G785" s="19">
        <v>0</v>
      </c>
      <c r="H785" s="19">
        <v>85508.23</v>
      </c>
      <c r="I785" s="19">
        <f>+I786</f>
        <v>85508.23</v>
      </c>
      <c r="J785" s="19">
        <f t="shared" si="16"/>
        <v>100</v>
      </c>
    </row>
    <row r="786" spans="1:10" x14ac:dyDescent="0.2">
      <c r="A786" s="12">
        <v>776</v>
      </c>
      <c r="B786" s="17" t="s">
        <v>210</v>
      </c>
      <c r="C786" s="18" t="s">
        <v>481</v>
      </c>
      <c r="D786" s="18" t="s">
        <v>239</v>
      </c>
      <c r="E786" s="18" t="s">
        <v>491</v>
      </c>
      <c r="F786" s="18" t="s">
        <v>209</v>
      </c>
      <c r="G786" s="19">
        <v>0</v>
      </c>
      <c r="H786" s="19">
        <v>85508.23</v>
      </c>
      <c r="I786" s="19">
        <v>85508.23</v>
      </c>
      <c r="J786" s="19">
        <f t="shared" si="16"/>
        <v>100</v>
      </c>
    </row>
    <row r="787" spans="1:10" ht="48" x14ac:dyDescent="0.2">
      <c r="A787" s="12">
        <v>777</v>
      </c>
      <c r="B787" s="21" t="s">
        <v>494</v>
      </c>
      <c r="C787" s="18" t="s">
        <v>481</v>
      </c>
      <c r="D787" s="18" t="s">
        <v>239</v>
      </c>
      <c r="E787" s="18" t="s">
        <v>493</v>
      </c>
      <c r="F787" s="18" t="s">
        <v>7</v>
      </c>
      <c r="G787" s="19">
        <v>0</v>
      </c>
      <c r="H787" s="19">
        <v>490000</v>
      </c>
      <c r="I787" s="19">
        <f>+I788</f>
        <v>490000</v>
      </c>
      <c r="J787" s="19">
        <f t="shared" si="16"/>
        <v>100</v>
      </c>
    </row>
    <row r="788" spans="1:10" ht="24" x14ac:dyDescent="0.2">
      <c r="A788" s="12">
        <v>778</v>
      </c>
      <c r="B788" s="17" t="s">
        <v>142</v>
      </c>
      <c r="C788" s="18" t="s">
        <v>481</v>
      </c>
      <c r="D788" s="18" t="s">
        <v>239</v>
      </c>
      <c r="E788" s="18" t="s">
        <v>493</v>
      </c>
      <c r="F788" s="18" t="s">
        <v>141</v>
      </c>
      <c r="G788" s="19">
        <v>0</v>
      </c>
      <c r="H788" s="19">
        <v>490000</v>
      </c>
      <c r="I788" s="19">
        <f>+I789</f>
        <v>490000</v>
      </c>
      <c r="J788" s="19">
        <f t="shared" si="16"/>
        <v>100</v>
      </c>
    </row>
    <row r="789" spans="1:10" x14ac:dyDescent="0.2">
      <c r="A789" s="12">
        <v>779</v>
      </c>
      <c r="B789" s="17" t="s">
        <v>210</v>
      </c>
      <c r="C789" s="18" t="s">
        <v>481</v>
      </c>
      <c r="D789" s="18" t="s">
        <v>239</v>
      </c>
      <c r="E789" s="18" t="s">
        <v>493</v>
      </c>
      <c r="F789" s="18" t="s">
        <v>209</v>
      </c>
      <c r="G789" s="19">
        <v>0</v>
      </c>
      <c r="H789" s="19">
        <v>490000</v>
      </c>
      <c r="I789" s="19">
        <v>490000</v>
      </c>
      <c r="J789" s="19">
        <f t="shared" si="16"/>
        <v>100</v>
      </c>
    </row>
    <row r="790" spans="1:10" ht="36" x14ac:dyDescent="0.2">
      <c r="A790" s="12">
        <v>780</v>
      </c>
      <c r="B790" s="17" t="s">
        <v>496</v>
      </c>
      <c r="C790" s="18" t="s">
        <v>481</v>
      </c>
      <c r="D790" s="18" t="s">
        <v>239</v>
      </c>
      <c r="E790" s="18" t="s">
        <v>495</v>
      </c>
      <c r="F790" s="18" t="s">
        <v>7</v>
      </c>
      <c r="G790" s="19">
        <v>46240</v>
      </c>
      <c r="H790" s="19">
        <v>11340</v>
      </c>
      <c r="I790" s="19">
        <f>+I791</f>
        <v>11340</v>
      </c>
      <c r="J790" s="19">
        <f t="shared" si="16"/>
        <v>100</v>
      </c>
    </row>
    <row r="791" spans="1:10" ht="24" x14ac:dyDescent="0.2">
      <c r="A791" s="12">
        <v>781</v>
      </c>
      <c r="B791" s="17" t="s">
        <v>142</v>
      </c>
      <c r="C791" s="18" t="s">
        <v>481</v>
      </c>
      <c r="D791" s="18" t="s">
        <v>239</v>
      </c>
      <c r="E791" s="18" t="s">
        <v>495</v>
      </c>
      <c r="F791" s="18" t="s">
        <v>141</v>
      </c>
      <c r="G791" s="19">
        <v>46240</v>
      </c>
      <c r="H791" s="19">
        <v>11340</v>
      </c>
      <c r="I791" s="19">
        <f>+I792</f>
        <v>11340</v>
      </c>
      <c r="J791" s="19">
        <f t="shared" si="16"/>
        <v>100</v>
      </c>
    </row>
    <row r="792" spans="1:10" x14ac:dyDescent="0.2">
      <c r="A792" s="12">
        <v>782</v>
      </c>
      <c r="B792" s="17" t="s">
        <v>210</v>
      </c>
      <c r="C792" s="18" t="s">
        <v>481</v>
      </c>
      <c r="D792" s="18" t="s">
        <v>239</v>
      </c>
      <c r="E792" s="18" t="s">
        <v>495</v>
      </c>
      <c r="F792" s="18" t="s">
        <v>209</v>
      </c>
      <c r="G792" s="19">
        <v>46240</v>
      </c>
      <c r="H792" s="19">
        <v>11340</v>
      </c>
      <c r="I792" s="19">
        <v>11340</v>
      </c>
      <c r="J792" s="19">
        <f t="shared" si="16"/>
        <v>100</v>
      </c>
    </row>
    <row r="793" spans="1:10" ht="36" x14ac:dyDescent="0.2">
      <c r="A793" s="12">
        <v>783</v>
      </c>
      <c r="B793" s="17" t="s">
        <v>498</v>
      </c>
      <c r="C793" s="18" t="s">
        <v>481</v>
      </c>
      <c r="D793" s="18" t="s">
        <v>239</v>
      </c>
      <c r="E793" s="18" t="s">
        <v>497</v>
      </c>
      <c r="F793" s="18" t="s">
        <v>7</v>
      </c>
      <c r="G793" s="19">
        <v>8036312.25</v>
      </c>
      <c r="H793" s="19">
        <v>7723684.3099999996</v>
      </c>
      <c r="I793" s="19">
        <f>+I794</f>
        <v>7723684.3099999996</v>
      </c>
      <c r="J793" s="19">
        <f t="shared" si="16"/>
        <v>100</v>
      </c>
    </row>
    <row r="794" spans="1:10" ht="24" x14ac:dyDescent="0.2">
      <c r="A794" s="12">
        <v>784</v>
      </c>
      <c r="B794" s="17" t="s">
        <v>142</v>
      </c>
      <c r="C794" s="18" t="s">
        <v>481</v>
      </c>
      <c r="D794" s="18" t="s">
        <v>239</v>
      </c>
      <c r="E794" s="18" t="s">
        <v>497</v>
      </c>
      <c r="F794" s="18" t="s">
        <v>141</v>
      </c>
      <c r="G794" s="19">
        <v>8036312.25</v>
      </c>
      <c r="H794" s="19">
        <v>7723684.3099999996</v>
      </c>
      <c r="I794" s="19">
        <f>+I795</f>
        <v>7723684.3099999996</v>
      </c>
      <c r="J794" s="19">
        <f t="shared" si="16"/>
        <v>100</v>
      </c>
    </row>
    <row r="795" spans="1:10" x14ac:dyDescent="0.2">
      <c r="A795" s="12">
        <v>785</v>
      </c>
      <c r="B795" s="17" t="s">
        <v>210</v>
      </c>
      <c r="C795" s="18" t="s">
        <v>481</v>
      </c>
      <c r="D795" s="18" t="s">
        <v>239</v>
      </c>
      <c r="E795" s="18" t="s">
        <v>497</v>
      </c>
      <c r="F795" s="18" t="s">
        <v>209</v>
      </c>
      <c r="G795" s="19">
        <v>8036312.25</v>
      </c>
      <c r="H795" s="19">
        <v>7723684.3099999996</v>
      </c>
      <c r="I795" s="19">
        <v>7723684.3099999996</v>
      </c>
      <c r="J795" s="19">
        <f t="shared" si="16"/>
        <v>100</v>
      </c>
    </row>
    <row r="796" spans="1:10" ht="36" x14ac:dyDescent="0.2">
      <c r="A796" s="12">
        <v>786</v>
      </c>
      <c r="B796" s="17" t="s">
        <v>500</v>
      </c>
      <c r="C796" s="18" t="s">
        <v>481</v>
      </c>
      <c r="D796" s="18" t="s">
        <v>239</v>
      </c>
      <c r="E796" s="18" t="s">
        <v>499</v>
      </c>
      <c r="F796" s="18" t="s">
        <v>7</v>
      </c>
      <c r="G796" s="19">
        <v>678856</v>
      </c>
      <c r="H796" s="19">
        <v>657541</v>
      </c>
      <c r="I796" s="19">
        <f>+I797</f>
        <v>657541</v>
      </c>
      <c r="J796" s="19">
        <f t="shared" si="16"/>
        <v>100</v>
      </c>
    </row>
    <row r="797" spans="1:10" ht="24" x14ac:dyDescent="0.2">
      <c r="A797" s="12">
        <v>787</v>
      </c>
      <c r="B797" s="17" t="s">
        <v>142</v>
      </c>
      <c r="C797" s="18" t="s">
        <v>481</v>
      </c>
      <c r="D797" s="18" t="s">
        <v>239</v>
      </c>
      <c r="E797" s="18" t="s">
        <v>499</v>
      </c>
      <c r="F797" s="18" t="s">
        <v>141</v>
      </c>
      <c r="G797" s="19">
        <v>678856</v>
      </c>
      <c r="H797" s="19">
        <v>657541</v>
      </c>
      <c r="I797" s="19">
        <f>+I798</f>
        <v>657541</v>
      </c>
      <c r="J797" s="19">
        <f t="shared" si="16"/>
        <v>100</v>
      </c>
    </row>
    <row r="798" spans="1:10" x14ac:dyDescent="0.2">
      <c r="A798" s="12">
        <v>788</v>
      </c>
      <c r="B798" s="17" t="s">
        <v>210</v>
      </c>
      <c r="C798" s="18" t="s">
        <v>481</v>
      </c>
      <c r="D798" s="18" t="s">
        <v>239</v>
      </c>
      <c r="E798" s="18" t="s">
        <v>499</v>
      </c>
      <c r="F798" s="18" t="s">
        <v>209</v>
      </c>
      <c r="G798" s="19">
        <v>678856</v>
      </c>
      <c r="H798" s="19">
        <v>657541</v>
      </c>
      <c r="I798" s="19">
        <v>657541</v>
      </c>
      <c r="J798" s="19">
        <f t="shared" si="16"/>
        <v>100</v>
      </c>
    </row>
    <row r="799" spans="1:10" ht="36" x14ac:dyDescent="0.2">
      <c r="A799" s="12">
        <v>789</v>
      </c>
      <c r="B799" s="17" t="s">
        <v>502</v>
      </c>
      <c r="C799" s="18" t="s">
        <v>481</v>
      </c>
      <c r="D799" s="18" t="s">
        <v>239</v>
      </c>
      <c r="E799" s="18" t="s">
        <v>501</v>
      </c>
      <c r="F799" s="18" t="s">
        <v>7</v>
      </c>
      <c r="G799" s="19">
        <v>200000</v>
      </c>
      <c r="H799" s="19">
        <v>200000</v>
      </c>
      <c r="I799" s="19">
        <f>+I800</f>
        <v>200000</v>
      </c>
      <c r="J799" s="19">
        <f t="shared" si="16"/>
        <v>100</v>
      </c>
    </row>
    <row r="800" spans="1:10" ht="24" x14ac:dyDescent="0.2">
      <c r="A800" s="12">
        <v>790</v>
      </c>
      <c r="B800" s="17" t="s">
        <v>142</v>
      </c>
      <c r="C800" s="18" t="s">
        <v>481</v>
      </c>
      <c r="D800" s="18" t="s">
        <v>239</v>
      </c>
      <c r="E800" s="18" t="s">
        <v>501</v>
      </c>
      <c r="F800" s="18" t="s">
        <v>141</v>
      </c>
      <c r="G800" s="19">
        <v>200000</v>
      </c>
      <c r="H800" s="19">
        <v>200000</v>
      </c>
      <c r="I800" s="19">
        <f>+I801</f>
        <v>200000</v>
      </c>
      <c r="J800" s="19">
        <f t="shared" si="16"/>
        <v>100</v>
      </c>
    </row>
    <row r="801" spans="1:10" x14ac:dyDescent="0.2">
      <c r="A801" s="12">
        <v>791</v>
      </c>
      <c r="B801" s="17" t="s">
        <v>210</v>
      </c>
      <c r="C801" s="18" t="s">
        <v>481</v>
      </c>
      <c r="D801" s="18" t="s">
        <v>239</v>
      </c>
      <c r="E801" s="18" t="s">
        <v>501</v>
      </c>
      <c r="F801" s="18" t="s">
        <v>209</v>
      </c>
      <c r="G801" s="19">
        <v>200000</v>
      </c>
      <c r="H801" s="19">
        <v>200000</v>
      </c>
      <c r="I801" s="19">
        <v>200000</v>
      </c>
      <c r="J801" s="19">
        <f t="shared" si="16"/>
        <v>100</v>
      </c>
    </row>
    <row r="802" spans="1:10" ht="60" x14ac:dyDescent="0.2">
      <c r="A802" s="12">
        <v>792</v>
      </c>
      <c r="B802" s="21" t="s">
        <v>504</v>
      </c>
      <c r="C802" s="18" t="s">
        <v>481</v>
      </c>
      <c r="D802" s="18" t="s">
        <v>239</v>
      </c>
      <c r="E802" s="18" t="s">
        <v>503</v>
      </c>
      <c r="F802" s="18" t="s">
        <v>7</v>
      </c>
      <c r="G802" s="19">
        <v>0</v>
      </c>
      <c r="H802" s="19">
        <v>696190</v>
      </c>
      <c r="I802" s="19">
        <f>+I803</f>
        <v>696190</v>
      </c>
      <c r="J802" s="19">
        <f t="shared" si="16"/>
        <v>100</v>
      </c>
    </row>
    <row r="803" spans="1:10" ht="24" x14ac:dyDescent="0.2">
      <c r="A803" s="12">
        <v>793</v>
      </c>
      <c r="B803" s="17" t="s">
        <v>142</v>
      </c>
      <c r="C803" s="18" t="s">
        <v>481</v>
      </c>
      <c r="D803" s="18" t="s">
        <v>239</v>
      </c>
      <c r="E803" s="18" t="s">
        <v>503</v>
      </c>
      <c r="F803" s="18" t="s">
        <v>141</v>
      </c>
      <c r="G803" s="19">
        <v>0</v>
      </c>
      <c r="H803" s="19">
        <v>696190</v>
      </c>
      <c r="I803" s="19">
        <f>+I804</f>
        <v>696190</v>
      </c>
      <c r="J803" s="19">
        <f t="shared" si="16"/>
        <v>100</v>
      </c>
    </row>
    <row r="804" spans="1:10" x14ac:dyDescent="0.2">
      <c r="A804" s="12">
        <v>794</v>
      </c>
      <c r="B804" s="17" t="s">
        <v>210</v>
      </c>
      <c r="C804" s="18" t="s">
        <v>481</v>
      </c>
      <c r="D804" s="18" t="s">
        <v>239</v>
      </c>
      <c r="E804" s="18" t="s">
        <v>503</v>
      </c>
      <c r="F804" s="18" t="s">
        <v>209</v>
      </c>
      <c r="G804" s="19">
        <v>0</v>
      </c>
      <c r="H804" s="19">
        <v>696190</v>
      </c>
      <c r="I804" s="19">
        <v>696190</v>
      </c>
      <c r="J804" s="19">
        <f t="shared" si="16"/>
        <v>100</v>
      </c>
    </row>
    <row r="805" spans="1:10" ht="24" x14ac:dyDescent="0.2">
      <c r="A805" s="12">
        <v>795</v>
      </c>
      <c r="B805" s="17" t="s">
        <v>506</v>
      </c>
      <c r="C805" s="18" t="s">
        <v>481</v>
      </c>
      <c r="D805" s="18" t="s">
        <v>239</v>
      </c>
      <c r="E805" s="18" t="s">
        <v>505</v>
      </c>
      <c r="F805" s="18" t="s">
        <v>7</v>
      </c>
      <c r="G805" s="19">
        <v>7703776.9000000004</v>
      </c>
      <c r="H805" s="19">
        <v>9584639.9000000004</v>
      </c>
      <c r="I805" s="19">
        <f>+I806+I809+I812+I815+I818+I821+I824+I827+I830</f>
        <v>9584639.9000000004</v>
      </c>
      <c r="J805" s="19">
        <f t="shared" si="16"/>
        <v>100</v>
      </c>
    </row>
    <row r="806" spans="1:10" ht="60" x14ac:dyDescent="0.2">
      <c r="A806" s="12">
        <v>796</v>
      </c>
      <c r="B806" s="21" t="s">
        <v>508</v>
      </c>
      <c r="C806" s="18" t="s">
        <v>481</v>
      </c>
      <c r="D806" s="18" t="s">
        <v>239</v>
      </c>
      <c r="E806" s="18" t="s">
        <v>507</v>
      </c>
      <c r="F806" s="18" t="s">
        <v>7</v>
      </c>
      <c r="G806" s="19">
        <v>0</v>
      </c>
      <c r="H806" s="19">
        <v>420000</v>
      </c>
      <c r="I806" s="19">
        <f>+I807</f>
        <v>420000</v>
      </c>
      <c r="J806" s="19">
        <f t="shared" si="16"/>
        <v>100</v>
      </c>
    </row>
    <row r="807" spans="1:10" ht="24" x14ac:dyDescent="0.2">
      <c r="A807" s="12">
        <v>797</v>
      </c>
      <c r="B807" s="17" t="s">
        <v>142</v>
      </c>
      <c r="C807" s="18" t="s">
        <v>481</v>
      </c>
      <c r="D807" s="18" t="s">
        <v>239</v>
      </c>
      <c r="E807" s="18" t="s">
        <v>507</v>
      </c>
      <c r="F807" s="18" t="s">
        <v>141</v>
      </c>
      <c r="G807" s="19">
        <v>0</v>
      </c>
      <c r="H807" s="19">
        <v>420000</v>
      </c>
      <c r="I807" s="19">
        <f>+I808</f>
        <v>420000</v>
      </c>
      <c r="J807" s="19">
        <f t="shared" si="16"/>
        <v>100</v>
      </c>
    </row>
    <row r="808" spans="1:10" x14ac:dyDescent="0.2">
      <c r="A808" s="12">
        <v>798</v>
      </c>
      <c r="B808" s="17" t="s">
        <v>210</v>
      </c>
      <c r="C808" s="18" t="s">
        <v>481</v>
      </c>
      <c r="D808" s="18" t="s">
        <v>239</v>
      </c>
      <c r="E808" s="18" t="s">
        <v>507</v>
      </c>
      <c r="F808" s="18" t="s">
        <v>209</v>
      </c>
      <c r="G808" s="19">
        <v>0</v>
      </c>
      <c r="H808" s="19">
        <v>420000</v>
      </c>
      <c r="I808" s="19">
        <v>420000</v>
      </c>
      <c r="J808" s="19">
        <f t="shared" si="16"/>
        <v>100</v>
      </c>
    </row>
    <row r="809" spans="1:10" ht="84" x14ac:dyDescent="0.2">
      <c r="A809" s="12">
        <v>799</v>
      </c>
      <c r="B809" s="21" t="s">
        <v>510</v>
      </c>
      <c r="C809" s="18" t="s">
        <v>481</v>
      </c>
      <c r="D809" s="18" t="s">
        <v>239</v>
      </c>
      <c r="E809" s="18" t="s">
        <v>509</v>
      </c>
      <c r="F809" s="18" t="s">
        <v>7</v>
      </c>
      <c r="G809" s="19">
        <v>0</v>
      </c>
      <c r="H809" s="19">
        <v>121500</v>
      </c>
      <c r="I809" s="19">
        <f>+I810</f>
        <v>121500</v>
      </c>
      <c r="J809" s="19">
        <f t="shared" si="16"/>
        <v>100</v>
      </c>
    </row>
    <row r="810" spans="1:10" ht="24" x14ac:dyDescent="0.2">
      <c r="A810" s="12">
        <v>800</v>
      </c>
      <c r="B810" s="17" t="s">
        <v>142</v>
      </c>
      <c r="C810" s="18" t="s">
        <v>481</v>
      </c>
      <c r="D810" s="18" t="s">
        <v>239</v>
      </c>
      <c r="E810" s="18" t="s">
        <v>509</v>
      </c>
      <c r="F810" s="18" t="s">
        <v>141</v>
      </c>
      <c r="G810" s="19">
        <v>0</v>
      </c>
      <c r="H810" s="19">
        <v>121500</v>
      </c>
      <c r="I810" s="19">
        <f>+I811</f>
        <v>121500</v>
      </c>
      <c r="J810" s="19">
        <f t="shared" si="16"/>
        <v>100</v>
      </c>
    </row>
    <row r="811" spans="1:10" x14ac:dyDescent="0.2">
      <c r="A811" s="12">
        <v>801</v>
      </c>
      <c r="B811" s="17" t="s">
        <v>210</v>
      </c>
      <c r="C811" s="18" t="s">
        <v>481</v>
      </c>
      <c r="D811" s="18" t="s">
        <v>239</v>
      </c>
      <c r="E811" s="18" t="s">
        <v>509</v>
      </c>
      <c r="F811" s="18" t="s">
        <v>209</v>
      </c>
      <c r="G811" s="19">
        <v>0</v>
      </c>
      <c r="H811" s="19">
        <v>121500</v>
      </c>
      <c r="I811" s="19">
        <v>121500</v>
      </c>
      <c r="J811" s="19">
        <f t="shared" si="16"/>
        <v>100</v>
      </c>
    </row>
    <row r="812" spans="1:10" ht="48" x14ac:dyDescent="0.2">
      <c r="A812" s="12">
        <v>802</v>
      </c>
      <c r="B812" s="21" t="s">
        <v>512</v>
      </c>
      <c r="C812" s="18" t="s">
        <v>481</v>
      </c>
      <c r="D812" s="18" t="s">
        <v>239</v>
      </c>
      <c r="E812" s="18" t="s">
        <v>511</v>
      </c>
      <c r="F812" s="18" t="s">
        <v>7</v>
      </c>
      <c r="G812" s="19">
        <v>0</v>
      </c>
      <c r="H812" s="19">
        <v>300000</v>
      </c>
      <c r="I812" s="19">
        <f>+I813</f>
        <v>300000</v>
      </c>
      <c r="J812" s="19">
        <f t="shared" si="16"/>
        <v>100</v>
      </c>
    </row>
    <row r="813" spans="1:10" ht="24" x14ac:dyDescent="0.2">
      <c r="A813" s="12">
        <v>803</v>
      </c>
      <c r="B813" s="17" t="s">
        <v>142</v>
      </c>
      <c r="C813" s="18" t="s">
        <v>481</v>
      </c>
      <c r="D813" s="18" t="s">
        <v>239</v>
      </c>
      <c r="E813" s="18" t="s">
        <v>511</v>
      </c>
      <c r="F813" s="18" t="s">
        <v>141</v>
      </c>
      <c r="G813" s="19">
        <v>0</v>
      </c>
      <c r="H813" s="19">
        <v>300000</v>
      </c>
      <c r="I813" s="19">
        <f>+I814</f>
        <v>300000</v>
      </c>
      <c r="J813" s="19">
        <f t="shared" si="16"/>
        <v>100</v>
      </c>
    </row>
    <row r="814" spans="1:10" x14ac:dyDescent="0.2">
      <c r="A814" s="12">
        <v>804</v>
      </c>
      <c r="B814" s="17" t="s">
        <v>210</v>
      </c>
      <c r="C814" s="18" t="s">
        <v>481</v>
      </c>
      <c r="D814" s="18" t="s">
        <v>239</v>
      </c>
      <c r="E814" s="18" t="s">
        <v>511</v>
      </c>
      <c r="F814" s="18" t="s">
        <v>209</v>
      </c>
      <c r="G814" s="19">
        <v>0</v>
      </c>
      <c r="H814" s="19">
        <v>300000</v>
      </c>
      <c r="I814" s="19">
        <v>300000</v>
      </c>
      <c r="J814" s="19">
        <f t="shared" si="16"/>
        <v>100</v>
      </c>
    </row>
    <row r="815" spans="1:10" ht="36" x14ac:dyDescent="0.2">
      <c r="A815" s="12">
        <v>805</v>
      </c>
      <c r="B815" s="17" t="s">
        <v>514</v>
      </c>
      <c r="C815" s="18" t="s">
        <v>481</v>
      </c>
      <c r="D815" s="18" t="s">
        <v>239</v>
      </c>
      <c r="E815" s="18" t="s">
        <v>513</v>
      </c>
      <c r="F815" s="18" t="s">
        <v>7</v>
      </c>
      <c r="G815" s="19">
        <v>24200</v>
      </c>
      <c r="H815" s="19">
        <v>16900</v>
      </c>
      <c r="I815" s="19">
        <f>+I816</f>
        <v>16900</v>
      </c>
      <c r="J815" s="19">
        <f t="shared" si="16"/>
        <v>100</v>
      </c>
    </row>
    <row r="816" spans="1:10" ht="24" x14ac:dyDescent="0.2">
      <c r="A816" s="12">
        <v>806</v>
      </c>
      <c r="B816" s="17" t="s">
        <v>142</v>
      </c>
      <c r="C816" s="18" t="s">
        <v>481</v>
      </c>
      <c r="D816" s="18" t="s">
        <v>239</v>
      </c>
      <c r="E816" s="18" t="s">
        <v>513</v>
      </c>
      <c r="F816" s="18" t="s">
        <v>141</v>
      </c>
      <c r="G816" s="19">
        <v>24200</v>
      </c>
      <c r="H816" s="19">
        <v>16900</v>
      </c>
      <c r="I816" s="19">
        <f>+I817</f>
        <v>16900</v>
      </c>
      <c r="J816" s="19">
        <f t="shared" si="16"/>
        <v>100</v>
      </c>
    </row>
    <row r="817" spans="1:10" x14ac:dyDescent="0.2">
      <c r="A817" s="12">
        <v>807</v>
      </c>
      <c r="B817" s="17" t="s">
        <v>210</v>
      </c>
      <c r="C817" s="18" t="s">
        <v>481</v>
      </c>
      <c r="D817" s="18" t="s">
        <v>239</v>
      </c>
      <c r="E817" s="18" t="s">
        <v>513</v>
      </c>
      <c r="F817" s="18" t="s">
        <v>209</v>
      </c>
      <c r="G817" s="19">
        <v>24200</v>
      </c>
      <c r="H817" s="19">
        <v>16900</v>
      </c>
      <c r="I817" s="19">
        <v>16900</v>
      </c>
      <c r="J817" s="19">
        <f t="shared" si="16"/>
        <v>100</v>
      </c>
    </row>
    <row r="818" spans="1:10" ht="36" x14ac:dyDescent="0.2">
      <c r="A818" s="12">
        <v>808</v>
      </c>
      <c r="B818" s="17" t="s">
        <v>516</v>
      </c>
      <c r="C818" s="18" t="s">
        <v>481</v>
      </c>
      <c r="D818" s="18" t="s">
        <v>239</v>
      </c>
      <c r="E818" s="18" t="s">
        <v>515</v>
      </c>
      <c r="F818" s="18" t="s">
        <v>7</v>
      </c>
      <c r="G818" s="19">
        <v>6855333.9000000004</v>
      </c>
      <c r="H818" s="19">
        <v>7406511.2999999998</v>
      </c>
      <c r="I818" s="19">
        <f>+I819</f>
        <v>7406511.2999999998</v>
      </c>
      <c r="J818" s="19">
        <f t="shared" si="16"/>
        <v>100</v>
      </c>
    </row>
    <row r="819" spans="1:10" ht="24" x14ac:dyDescent="0.2">
      <c r="A819" s="12">
        <v>809</v>
      </c>
      <c r="B819" s="17" t="s">
        <v>142</v>
      </c>
      <c r="C819" s="18" t="s">
        <v>481</v>
      </c>
      <c r="D819" s="18" t="s">
        <v>239</v>
      </c>
      <c r="E819" s="18" t="s">
        <v>515</v>
      </c>
      <c r="F819" s="18" t="s">
        <v>141</v>
      </c>
      <c r="G819" s="19">
        <v>6855333.9000000004</v>
      </c>
      <c r="H819" s="19">
        <v>7406511.2999999998</v>
      </c>
      <c r="I819" s="19">
        <f>+I820</f>
        <v>7406511.2999999998</v>
      </c>
      <c r="J819" s="19">
        <f t="shared" si="16"/>
        <v>100</v>
      </c>
    </row>
    <row r="820" spans="1:10" x14ac:dyDescent="0.2">
      <c r="A820" s="12">
        <v>810</v>
      </c>
      <c r="B820" s="17" t="s">
        <v>210</v>
      </c>
      <c r="C820" s="18" t="s">
        <v>481</v>
      </c>
      <c r="D820" s="18" t="s">
        <v>239</v>
      </c>
      <c r="E820" s="18" t="s">
        <v>515</v>
      </c>
      <c r="F820" s="18" t="s">
        <v>209</v>
      </c>
      <c r="G820" s="19">
        <v>6855333.9000000004</v>
      </c>
      <c r="H820" s="19">
        <v>7406511.2999999998</v>
      </c>
      <c r="I820" s="19">
        <v>7406511.2999999998</v>
      </c>
      <c r="J820" s="19">
        <f t="shared" si="16"/>
        <v>100</v>
      </c>
    </row>
    <row r="821" spans="1:10" ht="36" x14ac:dyDescent="0.2">
      <c r="A821" s="12">
        <v>811</v>
      </c>
      <c r="B821" s="17" t="s">
        <v>518</v>
      </c>
      <c r="C821" s="18" t="s">
        <v>481</v>
      </c>
      <c r="D821" s="18" t="s">
        <v>239</v>
      </c>
      <c r="E821" s="18" t="s">
        <v>517</v>
      </c>
      <c r="F821" s="18" t="s">
        <v>7</v>
      </c>
      <c r="G821" s="19">
        <v>730243</v>
      </c>
      <c r="H821" s="19">
        <v>631908.6</v>
      </c>
      <c r="I821" s="19">
        <f>+I822</f>
        <v>631908.6</v>
      </c>
      <c r="J821" s="19">
        <f t="shared" si="16"/>
        <v>100</v>
      </c>
    </row>
    <row r="822" spans="1:10" ht="24" x14ac:dyDescent="0.2">
      <c r="A822" s="12">
        <v>812</v>
      </c>
      <c r="B822" s="17" t="s">
        <v>142</v>
      </c>
      <c r="C822" s="18" t="s">
        <v>481</v>
      </c>
      <c r="D822" s="18" t="s">
        <v>239</v>
      </c>
      <c r="E822" s="18" t="s">
        <v>517</v>
      </c>
      <c r="F822" s="18" t="s">
        <v>141</v>
      </c>
      <c r="G822" s="19">
        <v>730243</v>
      </c>
      <c r="H822" s="19">
        <v>631908.6</v>
      </c>
      <c r="I822" s="19">
        <f>+I823</f>
        <v>631908.6</v>
      </c>
      <c r="J822" s="19">
        <f t="shared" si="16"/>
        <v>100</v>
      </c>
    </row>
    <row r="823" spans="1:10" x14ac:dyDescent="0.2">
      <c r="A823" s="12">
        <v>813</v>
      </c>
      <c r="B823" s="17" t="s">
        <v>210</v>
      </c>
      <c r="C823" s="18" t="s">
        <v>481</v>
      </c>
      <c r="D823" s="18" t="s">
        <v>239</v>
      </c>
      <c r="E823" s="18" t="s">
        <v>517</v>
      </c>
      <c r="F823" s="18" t="s">
        <v>209</v>
      </c>
      <c r="G823" s="19">
        <v>730243</v>
      </c>
      <c r="H823" s="19">
        <v>631908.6</v>
      </c>
      <c r="I823" s="19">
        <v>631908.6</v>
      </c>
      <c r="J823" s="19">
        <f t="shared" si="16"/>
        <v>100</v>
      </c>
    </row>
    <row r="824" spans="1:10" ht="36" x14ac:dyDescent="0.2">
      <c r="A824" s="12">
        <v>814</v>
      </c>
      <c r="B824" s="17" t="s">
        <v>520</v>
      </c>
      <c r="C824" s="18" t="s">
        <v>481</v>
      </c>
      <c r="D824" s="18" t="s">
        <v>239</v>
      </c>
      <c r="E824" s="18" t="s">
        <v>519</v>
      </c>
      <c r="F824" s="18" t="s">
        <v>7</v>
      </c>
      <c r="G824" s="19">
        <v>94000</v>
      </c>
      <c r="H824" s="19">
        <v>94000</v>
      </c>
      <c r="I824" s="19">
        <f>+I825</f>
        <v>94000</v>
      </c>
      <c r="J824" s="19">
        <f t="shared" si="16"/>
        <v>100</v>
      </c>
    </row>
    <row r="825" spans="1:10" ht="24" x14ac:dyDescent="0.2">
      <c r="A825" s="12">
        <v>815</v>
      </c>
      <c r="B825" s="17" t="s">
        <v>142</v>
      </c>
      <c r="C825" s="18" t="s">
        <v>481</v>
      </c>
      <c r="D825" s="18" t="s">
        <v>239</v>
      </c>
      <c r="E825" s="18" t="s">
        <v>519</v>
      </c>
      <c r="F825" s="18" t="s">
        <v>141</v>
      </c>
      <c r="G825" s="19">
        <v>94000</v>
      </c>
      <c r="H825" s="19">
        <v>94000</v>
      </c>
      <c r="I825" s="19">
        <f>+I826</f>
        <v>94000</v>
      </c>
      <c r="J825" s="19">
        <f t="shared" si="16"/>
        <v>100</v>
      </c>
    </row>
    <row r="826" spans="1:10" x14ac:dyDescent="0.2">
      <c r="A826" s="12">
        <v>816</v>
      </c>
      <c r="B826" s="17" t="s">
        <v>210</v>
      </c>
      <c r="C826" s="18" t="s">
        <v>481</v>
      </c>
      <c r="D826" s="18" t="s">
        <v>239</v>
      </c>
      <c r="E826" s="18" t="s">
        <v>519</v>
      </c>
      <c r="F826" s="18" t="s">
        <v>209</v>
      </c>
      <c r="G826" s="19">
        <v>94000</v>
      </c>
      <c r="H826" s="19">
        <v>94000</v>
      </c>
      <c r="I826" s="19">
        <v>94000</v>
      </c>
      <c r="J826" s="19">
        <f t="shared" si="16"/>
        <v>100</v>
      </c>
    </row>
    <row r="827" spans="1:10" ht="60" x14ac:dyDescent="0.2">
      <c r="A827" s="12">
        <v>817</v>
      </c>
      <c r="B827" s="21" t="s">
        <v>522</v>
      </c>
      <c r="C827" s="18" t="s">
        <v>481</v>
      </c>
      <c r="D827" s="18" t="s">
        <v>239</v>
      </c>
      <c r="E827" s="18" t="s">
        <v>521</v>
      </c>
      <c r="F827" s="18" t="s">
        <v>7</v>
      </c>
      <c r="G827" s="19">
        <v>0</v>
      </c>
      <c r="H827" s="19">
        <v>592600</v>
      </c>
      <c r="I827" s="19">
        <f>+I828</f>
        <v>592600</v>
      </c>
      <c r="J827" s="19">
        <f t="shared" si="16"/>
        <v>100</v>
      </c>
    </row>
    <row r="828" spans="1:10" ht="24" x14ac:dyDescent="0.2">
      <c r="A828" s="12">
        <v>818</v>
      </c>
      <c r="B828" s="17" t="s">
        <v>142</v>
      </c>
      <c r="C828" s="18" t="s">
        <v>481</v>
      </c>
      <c r="D828" s="18" t="s">
        <v>239</v>
      </c>
      <c r="E828" s="18" t="s">
        <v>521</v>
      </c>
      <c r="F828" s="18" t="s">
        <v>141</v>
      </c>
      <c r="G828" s="19">
        <v>0</v>
      </c>
      <c r="H828" s="19">
        <v>592600</v>
      </c>
      <c r="I828" s="19">
        <f>+I829</f>
        <v>592600</v>
      </c>
      <c r="J828" s="19">
        <f t="shared" si="16"/>
        <v>100</v>
      </c>
    </row>
    <row r="829" spans="1:10" x14ac:dyDescent="0.2">
      <c r="A829" s="12">
        <v>819</v>
      </c>
      <c r="B829" s="17" t="s">
        <v>210</v>
      </c>
      <c r="C829" s="18" t="s">
        <v>481</v>
      </c>
      <c r="D829" s="18" t="s">
        <v>239</v>
      </c>
      <c r="E829" s="18" t="s">
        <v>521</v>
      </c>
      <c r="F829" s="18" t="s">
        <v>209</v>
      </c>
      <c r="G829" s="19">
        <v>0</v>
      </c>
      <c r="H829" s="19">
        <v>592600</v>
      </c>
      <c r="I829" s="19">
        <v>592600</v>
      </c>
      <c r="J829" s="19">
        <f t="shared" si="16"/>
        <v>100</v>
      </c>
    </row>
    <row r="830" spans="1:10" ht="84" x14ac:dyDescent="0.2">
      <c r="A830" s="12">
        <v>820</v>
      </c>
      <c r="B830" s="21" t="s">
        <v>524</v>
      </c>
      <c r="C830" s="18" t="s">
        <v>481</v>
      </c>
      <c r="D830" s="18" t="s">
        <v>239</v>
      </c>
      <c r="E830" s="18" t="s">
        <v>523</v>
      </c>
      <c r="F830" s="18" t="s">
        <v>7</v>
      </c>
      <c r="G830" s="19">
        <v>0</v>
      </c>
      <c r="H830" s="19">
        <v>1220</v>
      </c>
      <c r="I830" s="19">
        <f>+I831</f>
        <v>1220</v>
      </c>
      <c r="J830" s="19">
        <f t="shared" si="16"/>
        <v>100</v>
      </c>
    </row>
    <row r="831" spans="1:10" ht="24" x14ac:dyDescent="0.2">
      <c r="A831" s="12">
        <v>821</v>
      </c>
      <c r="B831" s="17" t="s">
        <v>142</v>
      </c>
      <c r="C831" s="18" t="s">
        <v>481</v>
      </c>
      <c r="D831" s="18" t="s">
        <v>239</v>
      </c>
      <c r="E831" s="18" t="s">
        <v>523</v>
      </c>
      <c r="F831" s="18" t="s">
        <v>141</v>
      </c>
      <c r="G831" s="19">
        <v>0</v>
      </c>
      <c r="H831" s="19">
        <v>1220</v>
      </c>
      <c r="I831" s="19">
        <f>+I832</f>
        <v>1220</v>
      </c>
      <c r="J831" s="19">
        <f t="shared" si="16"/>
        <v>100</v>
      </c>
    </row>
    <row r="832" spans="1:10" x14ac:dyDescent="0.2">
      <c r="A832" s="12">
        <v>822</v>
      </c>
      <c r="B832" s="17" t="s">
        <v>210</v>
      </c>
      <c r="C832" s="18" t="s">
        <v>481</v>
      </c>
      <c r="D832" s="18" t="s">
        <v>239</v>
      </c>
      <c r="E832" s="18" t="s">
        <v>523</v>
      </c>
      <c r="F832" s="18" t="s">
        <v>209</v>
      </c>
      <c r="G832" s="19">
        <v>0</v>
      </c>
      <c r="H832" s="19">
        <v>1220</v>
      </c>
      <c r="I832" s="19">
        <v>1220</v>
      </c>
      <c r="J832" s="19">
        <f t="shared" si="16"/>
        <v>100</v>
      </c>
    </row>
    <row r="833" spans="1:10" x14ac:dyDescent="0.2">
      <c r="A833" s="12">
        <v>823</v>
      </c>
      <c r="B833" s="17" t="s">
        <v>164</v>
      </c>
      <c r="C833" s="18" t="s">
        <v>481</v>
      </c>
      <c r="D833" s="18" t="s">
        <v>163</v>
      </c>
      <c r="E833" s="18" t="s">
        <v>7</v>
      </c>
      <c r="F833" s="18" t="s">
        <v>7</v>
      </c>
      <c r="G833" s="19">
        <v>7116474.8300000001</v>
      </c>
      <c r="H833" s="19">
        <v>8134688.71</v>
      </c>
      <c r="I833" s="19">
        <f>+I834+I848</f>
        <v>8005567.8499999996</v>
      </c>
      <c r="J833" s="19">
        <f t="shared" si="16"/>
        <v>98.412712955552053</v>
      </c>
    </row>
    <row r="834" spans="1:10" ht="24" x14ac:dyDescent="0.2">
      <c r="A834" s="12">
        <v>824</v>
      </c>
      <c r="B834" s="17" t="s">
        <v>484</v>
      </c>
      <c r="C834" s="18" t="s">
        <v>481</v>
      </c>
      <c r="D834" s="18" t="s">
        <v>163</v>
      </c>
      <c r="E834" s="18" t="s">
        <v>483</v>
      </c>
      <c r="F834" s="18" t="s">
        <v>7</v>
      </c>
      <c r="G834" s="19">
        <v>2053200.75</v>
      </c>
      <c r="H834" s="19">
        <v>2182698.6</v>
      </c>
      <c r="I834" s="19">
        <f>+I835+I839</f>
        <v>2182698.6</v>
      </c>
      <c r="J834" s="19">
        <f t="shared" si="16"/>
        <v>100</v>
      </c>
    </row>
    <row r="835" spans="1:10" ht="24" x14ac:dyDescent="0.2">
      <c r="A835" s="12">
        <v>825</v>
      </c>
      <c r="B835" s="17" t="s">
        <v>506</v>
      </c>
      <c r="C835" s="18" t="s">
        <v>481</v>
      </c>
      <c r="D835" s="18" t="s">
        <v>163</v>
      </c>
      <c r="E835" s="18" t="s">
        <v>505</v>
      </c>
      <c r="F835" s="18" t="s">
        <v>7</v>
      </c>
      <c r="G835" s="19">
        <v>12620</v>
      </c>
      <c r="H835" s="19">
        <v>5940.85</v>
      </c>
      <c r="I835" s="19">
        <f>+I836</f>
        <v>5940.85</v>
      </c>
      <c r="J835" s="19">
        <f t="shared" si="16"/>
        <v>100</v>
      </c>
    </row>
    <row r="836" spans="1:10" ht="36" x14ac:dyDescent="0.2">
      <c r="A836" s="12">
        <v>826</v>
      </c>
      <c r="B836" s="17" t="s">
        <v>526</v>
      </c>
      <c r="C836" s="18" t="s">
        <v>481</v>
      </c>
      <c r="D836" s="18" t="s">
        <v>163</v>
      </c>
      <c r="E836" s="18" t="s">
        <v>525</v>
      </c>
      <c r="F836" s="18" t="s">
        <v>7</v>
      </c>
      <c r="G836" s="19">
        <v>12620</v>
      </c>
      <c r="H836" s="19">
        <v>5940.85</v>
      </c>
      <c r="I836" s="19">
        <f>+I837</f>
        <v>5940.85</v>
      </c>
      <c r="J836" s="19">
        <f t="shared" si="16"/>
        <v>100</v>
      </c>
    </row>
    <row r="837" spans="1:10" ht="24" x14ac:dyDescent="0.2">
      <c r="A837" s="12">
        <v>827</v>
      </c>
      <c r="B837" s="17" t="s">
        <v>142</v>
      </c>
      <c r="C837" s="18" t="s">
        <v>481</v>
      </c>
      <c r="D837" s="18" t="s">
        <v>163</v>
      </c>
      <c r="E837" s="18" t="s">
        <v>525</v>
      </c>
      <c r="F837" s="18" t="s">
        <v>141</v>
      </c>
      <c r="G837" s="19">
        <v>12620</v>
      </c>
      <c r="H837" s="19">
        <v>5940.85</v>
      </c>
      <c r="I837" s="19">
        <f>+I838</f>
        <v>5940.85</v>
      </c>
      <c r="J837" s="19">
        <f t="shared" si="16"/>
        <v>100</v>
      </c>
    </row>
    <row r="838" spans="1:10" x14ac:dyDescent="0.2">
      <c r="A838" s="12">
        <v>828</v>
      </c>
      <c r="B838" s="17" t="s">
        <v>210</v>
      </c>
      <c r="C838" s="18" t="s">
        <v>481</v>
      </c>
      <c r="D838" s="18" t="s">
        <v>163</v>
      </c>
      <c r="E838" s="18" t="s">
        <v>525</v>
      </c>
      <c r="F838" s="18" t="s">
        <v>209</v>
      </c>
      <c r="G838" s="19">
        <v>12620</v>
      </c>
      <c r="H838" s="19">
        <v>5940.85</v>
      </c>
      <c r="I838" s="19">
        <v>5940.85</v>
      </c>
      <c r="J838" s="19">
        <f t="shared" si="16"/>
        <v>100</v>
      </c>
    </row>
    <row r="839" spans="1:10" x14ac:dyDescent="0.2">
      <c r="A839" s="12">
        <v>829</v>
      </c>
      <c r="B839" s="17" t="s">
        <v>528</v>
      </c>
      <c r="C839" s="18" t="s">
        <v>481</v>
      </c>
      <c r="D839" s="18" t="s">
        <v>163</v>
      </c>
      <c r="E839" s="18" t="s">
        <v>527</v>
      </c>
      <c r="F839" s="18" t="s">
        <v>7</v>
      </c>
      <c r="G839" s="19">
        <v>2040580.75</v>
      </c>
      <c r="H839" s="19">
        <v>2176757.75</v>
      </c>
      <c r="I839" s="19">
        <f>+I840+I845</f>
        <v>2176757.75</v>
      </c>
      <c r="J839" s="19">
        <f t="shared" si="16"/>
        <v>100</v>
      </c>
    </row>
    <row r="840" spans="1:10" ht="36" x14ac:dyDescent="0.2">
      <c r="A840" s="12">
        <v>830</v>
      </c>
      <c r="B840" s="17" t="s">
        <v>530</v>
      </c>
      <c r="C840" s="18" t="s">
        <v>481</v>
      </c>
      <c r="D840" s="18" t="s">
        <v>163</v>
      </c>
      <c r="E840" s="18" t="s">
        <v>529</v>
      </c>
      <c r="F840" s="18" t="s">
        <v>7</v>
      </c>
      <c r="G840" s="19">
        <v>2040580.75</v>
      </c>
      <c r="H840" s="19">
        <v>1976757.75</v>
      </c>
      <c r="I840" s="19">
        <f>+I841+I843</f>
        <v>1976757.75</v>
      </c>
      <c r="J840" s="19">
        <f t="shared" si="16"/>
        <v>100</v>
      </c>
    </row>
    <row r="841" spans="1:10" ht="36" x14ac:dyDescent="0.2">
      <c r="A841" s="12">
        <v>831</v>
      </c>
      <c r="B841" s="17" t="s">
        <v>22</v>
      </c>
      <c r="C841" s="18" t="s">
        <v>481</v>
      </c>
      <c r="D841" s="18" t="s">
        <v>163</v>
      </c>
      <c r="E841" s="18" t="s">
        <v>529</v>
      </c>
      <c r="F841" s="18" t="s">
        <v>21</v>
      </c>
      <c r="G841" s="19">
        <v>1643148</v>
      </c>
      <c r="H841" s="19">
        <v>1536169.13</v>
      </c>
      <c r="I841" s="19">
        <f>+I842</f>
        <v>1536169.13</v>
      </c>
      <c r="J841" s="19">
        <f t="shared" si="16"/>
        <v>100</v>
      </c>
    </row>
    <row r="842" spans="1:10" x14ac:dyDescent="0.2">
      <c r="A842" s="12">
        <v>832</v>
      </c>
      <c r="B842" s="17" t="s">
        <v>24</v>
      </c>
      <c r="C842" s="18" t="s">
        <v>481</v>
      </c>
      <c r="D842" s="18" t="s">
        <v>163</v>
      </c>
      <c r="E842" s="18" t="s">
        <v>529</v>
      </c>
      <c r="F842" s="18" t="s">
        <v>23</v>
      </c>
      <c r="G842" s="19">
        <v>1643148</v>
      </c>
      <c r="H842" s="19">
        <v>1536169.13</v>
      </c>
      <c r="I842" s="19">
        <v>1536169.13</v>
      </c>
      <c r="J842" s="19">
        <f t="shared" si="16"/>
        <v>100</v>
      </c>
    </row>
    <row r="843" spans="1:10" x14ac:dyDescent="0.2">
      <c r="A843" s="12">
        <v>833</v>
      </c>
      <c r="B843" s="17" t="s">
        <v>30</v>
      </c>
      <c r="C843" s="18" t="s">
        <v>481</v>
      </c>
      <c r="D843" s="18" t="s">
        <v>163</v>
      </c>
      <c r="E843" s="18" t="s">
        <v>529</v>
      </c>
      <c r="F843" s="18" t="s">
        <v>29</v>
      </c>
      <c r="G843" s="19">
        <v>397432.75</v>
      </c>
      <c r="H843" s="19">
        <v>440588.62</v>
      </c>
      <c r="I843" s="19">
        <f>+I844</f>
        <v>440588.62</v>
      </c>
      <c r="J843" s="19">
        <f t="shared" si="16"/>
        <v>100</v>
      </c>
    </row>
    <row r="844" spans="1:10" ht="24" x14ac:dyDescent="0.2">
      <c r="A844" s="12">
        <v>834</v>
      </c>
      <c r="B844" s="17" t="s">
        <v>32</v>
      </c>
      <c r="C844" s="18" t="s">
        <v>481</v>
      </c>
      <c r="D844" s="18" t="s">
        <v>163</v>
      </c>
      <c r="E844" s="18" t="s">
        <v>529</v>
      </c>
      <c r="F844" s="18" t="s">
        <v>31</v>
      </c>
      <c r="G844" s="19">
        <v>397432.75</v>
      </c>
      <c r="H844" s="19">
        <v>440588.62</v>
      </c>
      <c r="I844" s="19">
        <v>440588.62</v>
      </c>
      <c r="J844" s="19">
        <f t="shared" ref="J844:J907" si="17">+I844/H844*100</f>
        <v>100</v>
      </c>
    </row>
    <row r="845" spans="1:10" ht="24" x14ac:dyDescent="0.2">
      <c r="A845" s="12">
        <v>835</v>
      </c>
      <c r="B845" s="17" t="s">
        <v>532</v>
      </c>
      <c r="C845" s="18" t="s">
        <v>481</v>
      </c>
      <c r="D845" s="18" t="s">
        <v>163</v>
      </c>
      <c r="E845" s="18" t="s">
        <v>531</v>
      </c>
      <c r="F845" s="18" t="s">
        <v>7</v>
      </c>
      <c r="G845" s="19">
        <v>0</v>
      </c>
      <c r="H845" s="19">
        <v>200000</v>
      </c>
      <c r="I845" s="19">
        <f>+I846</f>
        <v>200000</v>
      </c>
      <c r="J845" s="19">
        <f t="shared" si="17"/>
        <v>100</v>
      </c>
    </row>
    <row r="846" spans="1:10" x14ac:dyDescent="0.2">
      <c r="A846" s="12">
        <v>836</v>
      </c>
      <c r="B846" s="17" t="s">
        <v>34</v>
      </c>
      <c r="C846" s="18" t="s">
        <v>481</v>
      </c>
      <c r="D846" s="18" t="s">
        <v>163</v>
      </c>
      <c r="E846" s="18" t="s">
        <v>531</v>
      </c>
      <c r="F846" s="18" t="s">
        <v>33</v>
      </c>
      <c r="G846" s="19">
        <v>0</v>
      </c>
      <c r="H846" s="19">
        <v>200000</v>
      </c>
      <c r="I846" s="19">
        <f>+I847</f>
        <v>200000</v>
      </c>
      <c r="J846" s="19">
        <f t="shared" si="17"/>
        <v>100</v>
      </c>
    </row>
    <row r="847" spans="1:10" ht="24" x14ac:dyDescent="0.2">
      <c r="A847" s="12">
        <v>837</v>
      </c>
      <c r="B847" s="17" t="s">
        <v>112</v>
      </c>
      <c r="C847" s="18" t="s">
        <v>481</v>
      </c>
      <c r="D847" s="18" t="s">
        <v>163</v>
      </c>
      <c r="E847" s="18" t="s">
        <v>531</v>
      </c>
      <c r="F847" s="18" t="s">
        <v>111</v>
      </c>
      <c r="G847" s="19">
        <v>0</v>
      </c>
      <c r="H847" s="19">
        <v>200000</v>
      </c>
      <c r="I847" s="19">
        <v>200000</v>
      </c>
      <c r="J847" s="19">
        <f t="shared" si="17"/>
        <v>100</v>
      </c>
    </row>
    <row r="848" spans="1:10" ht="24" x14ac:dyDescent="0.2">
      <c r="A848" s="12">
        <v>838</v>
      </c>
      <c r="B848" s="17" t="s">
        <v>534</v>
      </c>
      <c r="C848" s="18" t="s">
        <v>481</v>
      </c>
      <c r="D848" s="18" t="s">
        <v>163</v>
      </c>
      <c r="E848" s="18" t="s">
        <v>533</v>
      </c>
      <c r="F848" s="18" t="s">
        <v>7</v>
      </c>
      <c r="G848" s="19">
        <v>5063274.08</v>
      </c>
      <c r="H848" s="19">
        <v>5951990.1100000003</v>
      </c>
      <c r="I848" s="19">
        <f>+I849+I888</f>
        <v>5822869.25</v>
      </c>
      <c r="J848" s="19">
        <f t="shared" si="17"/>
        <v>97.830627107678438</v>
      </c>
    </row>
    <row r="849" spans="1:10" x14ac:dyDescent="0.2">
      <c r="A849" s="12">
        <v>839</v>
      </c>
      <c r="B849" s="17" t="s">
        <v>536</v>
      </c>
      <c r="C849" s="18" t="s">
        <v>481</v>
      </c>
      <c r="D849" s="18" t="s">
        <v>163</v>
      </c>
      <c r="E849" s="18" t="s">
        <v>535</v>
      </c>
      <c r="F849" s="18" t="s">
        <v>7</v>
      </c>
      <c r="G849" s="19">
        <v>4756774.08</v>
      </c>
      <c r="H849" s="19">
        <v>5647490.1100000003</v>
      </c>
      <c r="I849" s="19">
        <f>+I850+I853+I856+I859+I862+I865+I868+I871+I876+I879+I882+I885</f>
        <v>5518369.25</v>
      </c>
      <c r="J849" s="19">
        <f t="shared" si="17"/>
        <v>97.713659387001556</v>
      </c>
    </row>
    <row r="850" spans="1:10" ht="48" x14ac:dyDescent="0.2">
      <c r="A850" s="12">
        <v>840</v>
      </c>
      <c r="B850" s="17" t="s">
        <v>538</v>
      </c>
      <c r="C850" s="18" t="s">
        <v>481</v>
      </c>
      <c r="D850" s="18" t="s">
        <v>163</v>
      </c>
      <c r="E850" s="18" t="s">
        <v>537</v>
      </c>
      <c r="F850" s="18" t="s">
        <v>7</v>
      </c>
      <c r="G850" s="19">
        <v>50000</v>
      </c>
      <c r="H850" s="19">
        <v>58970.83</v>
      </c>
      <c r="I850" s="19">
        <f>+I851</f>
        <v>58970.83</v>
      </c>
      <c r="J850" s="19">
        <f t="shared" si="17"/>
        <v>100</v>
      </c>
    </row>
    <row r="851" spans="1:10" ht="24" x14ac:dyDescent="0.2">
      <c r="A851" s="12">
        <v>841</v>
      </c>
      <c r="B851" s="17" t="s">
        <v>142</v>
      </c>
      <c r="C851" s="18" t="s">
        <v>481</v>
      </c>
      <c r="D851" s="18" t="s">
        <v>163</v>
      </c>
      <c r="E851" s="18" t="s">
        <v>537</v>
      </c>
      <c r="F851" s="18" t="s">
        <v>141</v>
      </c>
      <c r="G851" s="19">
        <v>50000</v>
      </c>
      <c r="H851" s="19">
        <v>58970.83</v>
      </c>
      <c r="I851" s="19">
        <f>+I852</f>
        <v>58970.83</v>
      </c>
      <c r="J851" s="19">
        <f t="shared" si="17"/>
        <v>100</v>
      </c>
    </row>
    <row r="852" spans="1:10" x14ac:dyDescent="0.2">
      <c r="A852" s="12">
        <v>842</v>
      </c>
      <c r="B852" s="17" t="s">
        <v>210</v>
      </c>
      <c r="C852" s="18" t="s">
        <v>481</v>
      </c>
      <c r="D852" s="18" t="s">
        <v>163</v>
      </c>
      <c r="E852" s="18" t="s">
        <v>537</v>
      </c>
      <c r="F852" s="18" t="s">
        <v>209</v>
      </c>
      <c r="G852" s="19">
        <v>50000</v>
      </c>
      <c r="H852" s="19">
        <v>58970.83</v>
      </c>
      <c r="I852" s="19">
        <v>58970.83</v>
      </c>
      <c r="J852" s="19">
        <f t="shared" si="17"/>
        <v>100</v>
      </c>
    </row>
    <row r="853" spans="1:10" ht="48" x14ac:dyDescent="0.2">
      <c r="A853" s="12">
        <v>843</v>
      </c>
      <c r="B853" s="17" t="s">
        <v>540</v>
      </c>
      <c r="C853" s="18" t="s">
        <v>481</v>
      </c>
      <c r="D853" s="18" t="s">
        <v>163</v>
      </c>
      <c r="E853" s="18" t="s">
        <v>539</v>
      </c>
      <c r="F853" s="18" t="s">
        <v>7</v>
      </c>
      <c r="G853" s="19">
        <v>0</v>
      </c>
      <c r="H853" s="19">
        <v>5532.86</v>
      </c>
      <c r="I853" s="19">
        <f>+I854</f>
        <v>5532.86</v>
      </c>
      <c r="J853" s="19">
        <f t="shared" si="17"/>
        <v>100</v>
      </c>
    </row>
    <row r="854" spans="1:10" ht="24" x14ac:dyDescent="0.2">
      <c r="A854" s="12">
        <v>844</v>
      </c>
      <c r="B854" s="17" t="s">
        <v>142</v>
      </c>
      <c r="C854" s="18" t="s">
        <v>481</v>
      </c>
      <c r="D854" s="18" t="s">
        <v>163</v>
      </c>
      <c r="E854" s="18" t="s">
        <v>539</v>
      </c>
      <c r="F854" s="18" t="s">
        <v>141</v>
      </c>
      <c r="G854" s="19">
        <v>0</v>
      </c>
      <c r="H854" s="19">
        <v>5532.86</v>
      </c>
      <c r="I854" s="19">
        <f>+I855</f>
        <v>5532.86</v>
      </c>
      <c r="J854" s="19">
        <f t="shared" si="17"/>
        <v>100</v>
      </c>
    </row>
    <row r="855" spans="1:10" x14ac:dyDescent="0.2">
      <c r="A855" s="12">
        <v>845</v>
      </c>
      <c r="B855" s="17" t="s">
        <v>210</v>
      </c>
      <c r="C855" s="18" t="s">
        <v>481</v>
      </c>
      <c r="D855" s="18" t="s">
        <v>163</v>
      </c>
      <c r="E855" s="18" t="s">
        <v>539</v>
      </c>
      <c r="F855" s="18" t="s">
        <v>209</v>
      </c>
      <c r="G855" s="19">
        <v>0</v>
      </c>
      <c r="H855" s="19">
        <v>5532.86</v>
      </c>
      <c r="I855" s="19">
        <v>5532.86</v>
      </c>
      <c r="J855" s="19">
        <f t="shared" si="17"/>
        <v>100</v>
      </c>
    </row>
    <row r="856" spans="1:10" ht="36" x14ac:dyDescent="0.2">
      <c r="A856" s="12">
        <v>846</v>
      </c>
      <c r="B856" s="17" t="s">
        <v>542</v>
      </c>
      <c r="C856" s="18" t="s">
        <v>481</v>
      </c>
      <c r="D856" s="18" t="s">
        <v>163</v>
      </c>
      <c r="E856" s="18" t="s">
        <v>541</v>
      </c>
      <c r="F856" s="18" t="s">
        <v>7</v>
      </c>
      <c r="G856" s="19">
        <v>0</v>
      </c>
      <c r="H856" s="19">
        <v>32298.77</v>
      </c>
      <c r="I856" s="19">
        <f>+I857</f>
        <v>32298.77</v>
      </c>
      <c r="J856" s="19">
        <f t="shared" si="17"/>
        <v>100</v>
      </c>
    </row>
    <row r="857" spans="1:10" ht="24" x14ac:dyDescent="0.2">
      <c r="A857" s="12">
        <v>847</v>
      </c>
      <c r="B857" s="17" t="s">
        <v>142</v>
      </c>
      <c r="C857" s="18" t="s">
        <v>481</v>
      </c>
      <c r="D857" s="18" t="s">
        <v>163</v>
      </c>
      <c r="E857" s="18" t="s">
        <v>541</v>
      </c>
      <c r="F857" s="18" t="s">
        <v>141</v>
      </c>
      <c r="G857" s="19">
        <v>0</v>
      </c>
      <c r="H857" s="19">
        <v>32298.77</v>
      </c>
      <c r="I857" s="19">
        <f>+I858</f>
        <v>32298.77</v>
      </c>
      <c r="J857" s="19">
        <f t="shared" si="17"/>
        <v>100</v>
      </c>
    </row>
    <row r="858" spans="1:10" x14ac:dyDescent="0.2">
      <c r="A858" s="12">
        <v>848</v>
      </c>
      <c r="B858" s="17" t="s">
        <v>210</v>
      </c>
      <c r="C858" s="18" t="s">
        <v>481</v>
      </c>
      <c r="D858" s="18" t="s">
        <v>163</v>
      </c>
      <c r="E858" s="18" t="s">
        <v>541</v>
      </c>
      <c r="F858" s="18" t="s">
        <v>209</v>
      </c>
      <c r="G858" s="19">
        <v>0</v>
      </c>
      <c r="H858" s="19">
        <v>32298.77</v>
      </c>
      <c r="I858" s="19">
        <v>32298.77</v>
      </c>
      <c r="J858" s="19">
        <f t="shared" si="17"/>
        <v>100</v>
      </c>
    </row>
    <row r="859" spans="1:10" ht="24" x14ac:dyDescent="0.2">
      <c r="A859" s="12">
        <v>849</v>
      </c>
      <c r="B859" s="17" t="s">
        <v>544</v>
      </c>
      <c r="C859" s="18" t="s">
        <v>481</v>
      </c>
      <c r="D859" s="18" t="s">
        <v>163</v>
      </c>
      <c r="E859" s="18" t="s">
        <v>543</v>
      </c>
      <c r="F859" s="18" t="s">
        <v>7</v>
      </c>
      <c r="G859" s="19">
        <v>769700</v>
      </c>
      <c r="H859" s="19">
        <v>769700</v>
      </c>
      <c r="I859" s="19">
        <f>+I860</f>
        <v>769700</v>
      </c>
      <c r="J859" s="19">
        <f t="shared" si="17"/>
        <v>100</v>
      </c>
    </row>
    <row r="860" spans="1:10" ht="24" x14ac:dyDescent="0.2">
      <c r="A860" s="12">
        <v>850</v>
      </c>
      <c r="B860" s="17" t="s">
        <v>142</v>
      </c>
      <c r="C860" s="18" t="s">
        <v>481</v>
      </c>
      <c r="D860" s="18" t="s">
        <v>163</v>
      </c>
      <c r="E860" s="18" t="s">
        <v>543</v>
      </c>
      <c r="F860" s="18" t="s">
        <v>141</v>
      </c>
      <c r="G860" s="19">
        <v>769700</v>
      </c>
      <c r="H860" s="19">
        <v>769700</v>
      </c>
      <c r="I860" s="19">
        <f>+I861</f>
        <v>769700</v>
      </c>
      <c r="J860" s="19">
        <f t="shared" si="17"/>
        <v>100</v>
      </c>
    </row>
    <row r="861" spans="1:10" x14ac:dyDescent="0.2">
      <c r="A861" s="12">
        <v>851</v>
      </c>
      <c r="B861" s="17" t="s">
        <v>210</v>
      </c>
      <c r="C861" s="18" t="s">
        <v>481</v>
      </c>
      <c r="D861" s="18" t="s">
        <v>163</v>
      </c>
      <c r="E861" s="18" t="s">
        <v>543</v>
      </c>
      <c r="F861" s="18" t="s">
        <v>209</v>
      </c>
      <c r="G861" s="19">
        <v>769700</v>
      </c>
      <c r="H861" s="19">
        <v>769700</v>
      </c>
      <c r="I861" s="19">
        <v>769700</v>
      </c>
      <c r="J861" s="19">
        <f t="shared" si="17"/>
        <v>100</v>
      </c>
    </row>
    <row r="862" spans="1:10" ht="36" x14ac:dyDescent="0.2">
      <c r="A862" s="12">
        <v>852</v>
      </c>
      <c r="B862" s="17" t="s">
        <v>546</v>
      </c>
      <c r="C862" s="18" t="s">
        <v>481</v>
      </c>
      <c r="D862" s="18" t="s">
        <v>163</v>
      </c>
      <c r="E862" s="18" t="s">
        <v>545</v>
      </c>
      <c r="F862" s="18" t="s">
        <v>7</v>
      </c>
      <c r="G862" s="19">
        <v>0</v>
      </c>
      <c r="H862" s="19">
        <v>500000</v>
      </c>
      <c r="I862" s="19">
        <f>+I863</f>
        <v>500000</v>
      </c>
      <c r="J862" s="19">
        <f t="shared" si="17"/>
        <v>100</v>
      </c>
    </row>
    <row r="863" spans="1:10" ht="24" x14ac:dyDescent="0.2">
      <c r="A863" s="12">
        <v>853</v>
      </c>
      <c r="B863" s="17" t="s">
        <v>142</v>
      </c>
      <c r="C863" s="18" t="s">
        <v>481</v>
      </c>
      <c r="D863" s="18" t="s">
        <v>163</v>
      </c>
      <c r="E863" s="18" t="s">
        <v>545</v>
      </c>
      <c r="F863" s="18" t="s">
        <v>141</v>
      </c>
      <c r="G863" s="19">
        <v>0</v>
      </c>
      <c r="H863" s="19">
        <v>500000</v>
      </c>
      <c r="I863" s="19">
        <f>+I864</f>
        <v>500000</v>
      </c>
      <c r="J863" s="19">
        <f t="shared" si="17"/>
        <v>100</v>
      </c>
    </row>
    <row r="864" spans="1:10" x14ac:dyDescent="0.2">
      <c r="A864" s="12">
        <v>854</v>
      </c>
      <c r="B864" s="17" t="s">
        <v>210</v>
      </c>
      <c r="C864" s="18" t="s">
        <v>481</v>
      </c>
      <c r="D864" s="18" t="s">
        <v>163</v>
      </c>
      <c r="E864" s="18" t="s">
        <v>545</v>
      </c>
      <c r="F864" s="18" t="s">
        <v>209</v>
      </c>
      <c r="G864" s="19">
        <v>0</v>
      </c>
      <c r="H864" s="19">
        <v>500000</v>
      </c>
      <c r="I864" s="19">
        <v>500000</v>
      </c>
      <c r="J864" s="19">
        <f t="shared" si="17"/>
        <v>100</v>
      </c>
    </row>
    <row r="865" spans="1:10" ht="36" x14ac:dyDescent="0.2">
      <c r="A865" s="12">
        <v>855</v>
      </c>
      <c r="B865" s="17" t="s">
        <v>548</v>
      </c>
      <c r="C865" s="18" t="s">
        <v>481</v>
      </c>
      <c r="D865" s="18" t="s">
        <v>163</v>
      </c>
      <c r="E865" s="18" t="s">
        <v>547</v>
      </c>
      <c r="F865" s="18" t="s">
        <v>7</v>
      </c>
      <c r="G865" s="19">
        <v>20000</v>
      </c>
      <c r="H865" s="19">
        <v>20000</v>
      </c>
      <c r="I865" s="19">
        <f>+I866</f>
        <v>20000</v>
      </c>
      <c r="J865" s="19">
        <f t="shared" si="17"/>
        <v>100</v>
      </c>
    </row>
    <row r="866" spans="1:10" ht="24" x14ac:dyDescent="0.2">
      <c r="A866" s="12">
        <v>856</v>
      </c>
      <c r="B866" s="17" t="s">
        <v>142</v>
      </c>
      <c r="C866" s="18" t="s">
        <v>481</v>
      </c>
      <c r="D866" s="18" t="s">
        <v>163</v>
      </c>
      <c r="E866" s="18" t="s">
        <v>547</v>
      </c>
      <c r="F866" s="18" t="s">
        <v>141</v>
      </c>
      <c r="G866" s="19">
        <v>20000</v>
      </c>
      <c r="H866" s="19">
        <v>20000</v>
      </c>
      <c r="I866" s="19">
        <f>+I867</f>
        <v>20000</v>
      </c>
      <c r="J866" s="19">
        <f t="shared" si="17"/>
        <v>100</v>
      </c>
    </row>
    <row r="867" spans="1:10" x14ac:dyDescent="0.2">
      <c r="A867" s="12">
        <v>857</v>
      </c>
      <c r="B867" s="17" t="s">
        <v>210</v>
      </c>
      <c r="C867" s="18" t="s">
        <v>481</v>
      </c>
      <c r="D867" s="18" t="s">
        <v>163</v>
      </c>
      <c r="E867" s="18" t="s">
        <v>547</v>
      </c>
      <c r="F867" s="18" t="s">
        <v>209</v>
      </c>
      <c r="G867" s="19">
        <v>20000</v>
      </c>
      <c r="H867" s="19">
        <v>20000</v>
      </c>
      <c r="I867" s="19">
        <v>20000</v>
      </c>
      <c r="J867" s="19">
        <f t="shared" si="17"/>
        <v>100</v>
      </c>
    </row>
    <row r="868" spans="1:10" ht="24" x14ac:dyDescent="0.2">
      <c r="A868" s="12">
        <v>858</v>
      </c>
      <c r="B868" s="17" t="s">
        <v>550</v>
      </c>
      <c r="C868" s="18" t="s">
        <v>481</v>
      </c>
      <c r="D868" s="18" t="s">
        <v>163</v>
      </c>
      <c r="E868" s="18" t="s">
        <v>549</v>
      </c>
      <c r="F868" s="18" t="s">
        <v>7</v>
      </c>
      <c r="G868" s="19">
        <v>360450</v>
      </c>
      <c r="H868" s="19">
        <v>360450</v>
      </c>
      <c r="I868" s="19">
        <f>+I869</f>
        <v>360450</v>
      </c>
      <c r="J868" s="19">
        <f t="shared" si="17"/>
        <v>100</v>
      </c>
    </row>
    <row r="869" spans="1:10" ht="24" x14ac:dyDescent="0.2">
      <c r="A869" s="12">
        <v>859</v>
      </c>
      <c r="B869" s="17" t="s">
        <v>142</v>
      </c>
      <c r="C869" s="18" t="s">
        <v>481</v>
      </c>
      <c r="D869" s="18" t="s">
        <v>163</v>
      </c>
      <c r="E869" s="18" t="s">
        <v>549</v>
      </c>
      <c r="F869" s="18" t="s">
        <v>141</v>
      </c>
      <c r="G869" s="19">
        <v>360450</v>
      </c>
      <c r="H869" s="19">
        <v>360450</v>
      </c>
      <c r="I869" s="19">
        <f>+I870</f>
        <v>360450</v>
      </c>
      <c r="J869" s="19">
        <f t="shared" si="17"/>
        <v>100</v>
      </c>
    </row>
    <row r="870" spans="1:10" x14ac:dyDescent="0.2">
      <c r="A870" s="12">
        <v>860</v>
      </c>
      <c r="B870" s="17" t="s">
        <v>210</v>
      </c>
      <c r="C870" s="18" t="s">
        <v>481</v>
      </c>
      <c r="D870" s="18" t="s">
        <v>163</v>
      </c>
      <c r="E870" s="18" t="s">
        <v>549</v>
      </c>
      <c r="F870" s="18" t="s">
        <v>209</v>
      </c>
      <c r="G870" s="19">
        <v>360450</v>
      </c>
      <c r="H870" s="19">
        <v>360450</v>
      </c>
      <c r="I870" s="19">
        <v>360450</v>
      </c>
      <c r="J870" s="19">
        <f t="shared" si="17"/>
        <v>100</v>
      </c>
    </row>
    <row r="871" spans="1:10" ht="24" x14ac:dyDescent="0.2">
      <c r="A871" s="12">
        <v>861</v>
      </c>
      <c r="B871" s="17" t="s">
        <v>552</v>
      </c>
      <c r="C871" s="18" t="s">
        <v>481</v>
      </c>
      <c r="D871" s="18" t="s">
        <v>163</v>
      </c>
      <c r="E871" s="18" t="s">
        <v>551</v>
      </c>
      <c r="F871" s="18" t="s">
        <v>7</v>
      </c>
      <c r="G871" s="19">
        <v>2475854.08</v>
      </c>
      <c r="H871" s="19">
        <v>3319767.65</v>
      </c>
      <c r="I871" s="19">
        <f>+I872+I874</f>
        <v>3190646.79</v>
      </c>
      <c r="J871" s="19">
        <f t="shared" si="17"/>
        <v>96.110545266624314</v>
      </c>
    </row>
    <row r="872" spans="1:10" ht="24" x14ac:dyDescent="0.2">
      <c r="A872" s="12">
        <v>862</v>
      </c>
      <c r="B872" s="17" t="s">
        <v>142</v>
      </c>
      <c r="C872" s="18" t="s">
        <v>481</v>
      </c>
      <c r="D872" s="18" t="s">
        <v>163</v>
      </c>
      <c r="E872" s="18" t="s">
        <v>551</v>
      </c>
      <c r="F872" s="18" t="s">
        <v>141</v>
      </c>
      <c r="G872" s="19">
        <v>2475854.08</v>
      </c>
      <c r="H872" s="19">
        <v>3314951.59</v>
      </c>
      <c r="I872" s="19">
        <f>+I873</f>
        <v>3185830.73</v>
      </c>
      <c r="J872" s="19">
        <f t="shared" si="17"/>
        <v>96.104894551416365</v>
      </c>
    </row>
    <row r="873" spans="1:10" x14ac:dyDescent="0.2">
      <c r="A873" s="12">
        <v>863</v>
      </c>
      <c r="B873" s="17" t="s">
        <v>210</v>
      </c>
      <c r="C873" s="18" t="s">
        <v>481</v>
      </c>
      <c r="D873" s="18" t="s">
        <v>163</v>
      </c>
      <c r="E873" s="18" t="s">
        <v>551</v>
      </c>
      <c r="F873" s="18" t="s">
        <v>209</v>
      </c>
      <c r="G873" s="19">
        <v>2475854.08</v>
      </c>
      <c r="H873" s="19">
        <v>3314951.59</v>
      </c>
      <c r="I873" s="19">
        <v>3185830.73</v>
      </c>
      <c r="J873" s="19">
        <f t="shared" si="17"/>
        <v>96.104894551416365</v>
      </c>
    </row>
    <row r="874" spans="1:10" x14ac:dyDescent="0.2">
      <c r="A874" s="12">
        <v>864</v>
      </c>
      <c r="B874" s="17" t="s">
        <v>34</v>
      </c>
      <c r="C874" s="18" t="s">
        <v>481</v>
      </c>
      <c r="D874" s="18" t="s">
        <v>163</v>
      </c>
      <c r="E874" s="18" t="s">
        <v>551</v>
      </c>
      <c r="F874" s="18" t="s">
        <v>33</v>
      </c>
      <c r="G874" s="19">
        <v>0</v>
      </c>
      <c r="H874" s="19">
        <v>4816.0600000000004</v>
      </c>
      <c r="I874" s="19">
        <f>+I875</f>
        <v>4816.0600000000004</v>
      </c>
      <c r="J874" s="19">
        <f t="shared" si="17"/>
        <v>100</v>
      </c>
    </row>
    <row r="875" spans="1:10" x14ac:dyDescent="0.2">
      <c r="A875" s="12">
        <v>865</v>
      </c>
      <c r="B875" s="17" t="s">
        <v>38</v>
      </c>
      <c r="C875" s="18" t="s">
        <v>481</v>
      </c>
      <c r="D875" s="18" t="s">
        <v>163</v>
      </c>
      <c r="E875" s="18" t="s">
        <v>551</v>
      </c>
      <c r="F875" s="18" t="s">
        <v>37</v>
      </c>
      <c r="G875" s="19">
        <v>0</v>
      </c>
      <c r="H875" s="19">
        <v>4816.0600000000004</v>
      </c>
      <c r="I875" s="19">
        <v>4816.0600000000004</v>
      </c>
      <c r="J875" s="19">
        <f t="shared" si="17"/>
        <v>100</v>
      </c>
    </row>
    <row r="876" spans="1:10" ht="36" x14ac:dyDescent="0.2">
      <c r="A876" s="12">
        <v>866</v>
      </c>
      <c r="B876" s="17" t="s">
        <v>554</v>
      </c>
      <c r="C876" s="18" t="s">
        <v>481</v>
      </c>
      <c r="D876" s="18" t="s">
        <v>163</v>
      </c>
      <c r="E876" s="18" t="s">
        <v>553</v>
      </c>
      <c r="F876" s="18" t="s">
        <v>7</v>
      </c>
      <c r="G876" s="19">
        <v>95420</v>
      </c>
      <c r="H876" s="19">
        <v>95420</v>
      </c>
      <c r="I876" s="19">
        <f>+I877</f>
        <v>95420</v>
      </c>
      <c r="J876" s="19">
        <f t="shared" si="17"/>
        <v>100</v>
      </c>
    </row>
    <row r="877" spans="1:10" ht="24" x14ac:dyDescent="0.2">
      <c r="A877" s="12">
        <v>867</v>
      </c>
      <c r="B877" s="17" t="s">
        <v>142</v>
      </c>
      <c r="C877" s="18" t="s">
        <v>481</v>
      </c>
      <c r="D877" s="18" t="s">
        <v>163</v>
      </c>
      <c r="E877" s="18" t="s">
        <v>553</v>
      </c>
      <c r="F877" s="18" t="s">
        <v>141</v>
      </c>
      <c r="G877" s="19">
        <v>95420</v>
      </c>
      <c r="H877" s="19">
        <v>95420</v>
      </c>
      <c r="I877" s="19">
        <f>+I878</f>
        <v>95420</v>
      </c>
      <c r="J877" s="19">
        <f t="shared" si="17"/>
        <v>100</v>
      </c>
    </row>
    <row r="878" spans="1:10" x14ac:dyDescent="0.2">
      <c r="A878" s="12">
        <v>868</v>
      </c>
      <c r="B878" s="17" t="s">
        <v>210</v>
      </c>
      <c r="C878" s="18" t="s">
        <v>481</v>
      </c>
      <c r="D878" s="18" t="s">
        <v>163</v>
      </c>
      <c r="E878" s="18" t="s">
        <v>553</v>
      </c>
      <c r="F878" s="18" t="s">
        <v>209</v>
      </c>
      <c r="G878" s="19">
        <v>95420</v>
      </c>
      <c r="H878" s="19">
        <v>95420</v>
      </c>
      <c r="I878" s="19">
        <v>95420</v>
      </c>
      <c r="J878" s="19">
        <f t="shared" si="17"/>
        <v>100</v>
      </c>
    </row>
    <row r="879" spans="1:10" ht="24" x14ac:dyDescent="0.2">
      <c r="A879" s="12">
        <v>869</v>
      </c>
      <c r="B879" s="17" t="s">
        <v>556</v>
      </c>
      <c r="C879" s="18" t="s">
        <v>481</v>
      </c>
      <c r="D879" s="18" t="s">
        <v>163</v>
      </c>
      <c r="E879" s="18" t="s">
        <v>555</v>
      </c>
      <c r="F879" s="18" t="s">
        <v>7</v>
      </c>
      <c r="G879" s="19">
        <v>500000</v>
      </c>
      <c r="H879" s="19">
        <v>0</v>
      </c>
      <c r="I879" s="19">
        <v>0</v>
      </c>
      <c r="J879" s="19" t="e">
        <f t="shared" si="17"/>
        <v>#DIV/0!</v>
      </c>
    </row>
    <row r="880" spans="1:10" ht="24" x14ac:dyDescent="0.2">
      <c r="A880" s="12">
        <v>870</v>
      </c>
      <c r="B880" s="17" t="s">
        <v>142</v>
      </c>
      <c r="C880" s="18" t="s">
        <v>481</v>
      </c>
      <c r="D880" s="18" t="s">
        <v>163</v>
      </c>
      <c r="E880" s="18" t="s">
        <v>555</v>
      </c>
      <c r="F880" s="18" t="s">
        <v>141</v>
      </c>
      <c r="G880" s="19">
        <v>500000</v>
      </c>
      <c r="H880" s="19">
        <v>0</v>
      </c>
      <c r="I880" s="19">
        <v>0</v>
      </c>
      <c r="J880" s="19" t="e">
        <f t="shared" si="17"/>
        <v>#DIV/0!</v>
      </c>
    </row>
    <row r="881" spans="1:10" x14ac:dyDescent="0.2">
      <c r="A881" s="12">
        <v>871</v>
      </c>
      <c r="B881" s="17" t="s">
        <v>210</v>
      </c>
      <c r="C881" s="18" t="s">
        <v>481</v>
      </c>
      <c r="D881" s="18" t="s">
        <v>163</v>
      </c>
      <c r="E881" s="18" t="s">
        <v>555</v>
      </c>
      <c r="F881" s="18" t="s">
        <v>209</v>
      </c>
      <c r="G881" s="19">
        <v>500000</v>
      </c>
      <c r="H881" s="19">
        <v>0</v>
      </c>
      <c r="I881" s="19">
        <v>0</v>
      </c>
      <c r="J881" s="19" t="e">
        <f t="shared" si="17"/>
        <v>#DIV/0!</v>
      </c>
    </row>
    <row r="882" spans="1:10" ht="24" x14ac:dyDescent="0.2">
      <c r="A882" s="12">
        <v>872</v>
      </c>
      <c r="B882" s="17" t="s">
        <v>558</v>
      </c>
      <c r="C882" s="18" t="s">
        <v>481</v>
      </c>
      <c r="D882" s="18" t="s">
        <v>163</v>
      </c>
      <c r="E882" s="18" t="s">
        <v>557</v>
      </c>
      <c r="F882" s="18" t="s">
        <v>7</v>
      </c>
      <c r="G882" s="19">
        <v>315050</v>
      </c>
      <c r="H882" s="19">
        <v>315050</v>
      </c>
      <c r="I882" s="19">
        <f>+I883</f>
        <v>315050</v>
      </c>
      <c r="J882" s="19">
        <f t="shared" si="17"/>
        <v>100</v>
      </c>
    </row>
    <row r="883" spans="1:10" ht="24" x14ac:dyDescent="0.2">
      <c r="A883" s="12">
        <v>873</v>
      </c>
      <c r="B883" s="17" t="s">
        <v>142</v>
      </c>
      <c r="C883" s="18" t="s">
        <v>481</v>
      </c>
      <c r="D883" s="18" t="s">
        <v>163</v>
      </c>
      <c r="E883" s="18" t="s">
        <v>557</v>
      </c>
      <c r="F883" s="18" t="s">
        <v>141</v>
      </c>
      <c r="G883" s="19">
        <v>315050</v>
      </c>
      <c r="H883" s="19">
        <v>315050</v>
      </c>
      <c r="I883" s="19">
        <f>+I884</f>
        <v>315050</v>
      </c>
      <c r="J883" s="19">
        <f t="shared" si="17"/>
        <v>100</v>
      </c>
    </row>
    <row r="884" spans="1:10" x14ac:dyDescent="0.2">
      <c r="A884" s="12">
        <v>874</v>
      </c>
      <c r="B884" s="17" t="s">
        <v>210</v>
      </c>
      <c r="C884" s="18" t="s">
        <v>481</v>
      </c>
      <c r="D884" s="18" t="s">
        <v>163</v>
      </c>
      <c r="E884" s="18" t="s">
        <v>557</v>
      </c>
      <c r="F884" s="18" t="s">
        <v>209</v>
      </c>
      <c r="G884" s="19">
        <v>315050</v>
      </c>
      <c r="H884" s="19">
        <v>315050</v>
      </c>
      <c r="I884" s="19">
        <v>315050</v>
      </c>
      <c r="J884" s="19">
        <f t="shared" si="17"/>
        <v>100</v>
      </c>
    </row>
    <row r="885" spans="1:10" ht="36" x14ac:dyDescent="0.2">
      <c r="A885" s="12">
        <v>875</v>
      </c>
      <c r="B885" s="17" t="s">
        <v>560</v>
      </c>
      <c r="C885" s="18" t="s">
        <v>481</v>
      </c>
      <c r="D885" s="18" t="s">
        <v>163</v>
      </c>
      <c r="E885" s="18" t="s">
        <v>559</v>
      </c>
      <c r="F885" s="18" t="s">
        <v>7</v>
      </c>
      <c r="G885" s="19">
        <v>170300</v>
      </c>
      <c r="H885" s="19">
        <v>170300</v>
      </c>
      <c r="I885" s="19">
        <f>+I886</f>
        <v>170300</v>
      </c>
      <c r="J885" s="19">
        <f t="shared" si="17"/>
        <v>100</v>
      </c>
    </row>
    <row r="886" spans="1:10" ht="24" x14ac:dyDescent="0.2">
      <c r="A886" s="12">
        <v>876</v>
      </c>
      <c r="B886" s="17" t="s">
        <v>142</v>
      </c>
      <c r="C886" s="18" t="s">
        <v>481</v>
      </c>
      <c r="D886" s="18" t="s">
        <v>163</v>
      </c>
      <c r="E886" s="18" t="s">
        <v>559</v>
      </c>
      <c r="F886" s="18" t="s">
        <v>141</v>
      </c>
      <c r="G886" s="19">
        <v>170300</v>
      </c>
      <c r="H886" s="19">
        <v>170300</v>
      </c>
      <c r="I886" s="19">
        <f>+I887</f>
        <v>170300</v>
      </c>
      <c r="J886" s="19">
        <f t="shared" si="17"/>
        <v>100</v>
      </c>
    </row>
    <row r="887" spans="1:10" x14ac:dyDescent="0.2">
      <c r="A887" s="12">
        <v>877</v>
      </c>
      <c r="B887" s="17" t="s">
        <v>210</v>
      </c>
      <c r="C887" s="18" t="s">
        <v>481</v>
      </c>
      <c r="D887" s="18" t="s">
        <v>163</v>
      </c>
      <c r="E887" s="18" t="s">
        <v>559</v>
      </c>
      <c r="F887" s="18" t="s">
        <v>209</v>
      </c>
      <c r="G887" s="19">
        <v>170300</v>
      </c>
      <c r="H887" s="19">
        <v>170300</v>
      </c>
      <c r="I887" s="19">
        <v>170300</v>
      </c>
      <c r="J887" s="19">
        <f t="shared" si="17"/>
        <v>100</v>
      </c>
    </row>
    <row r="888" spans="1:10" x14ac:dyDescent="0.2">
      <c r="A888" s="12">
        <v>878</v>
      </c>
      <c r="B888" s="17" t="s">
        <v>562</v>
      </c>
      <c r="C888" s="18" t="s">
        <v>481</v>
      </c>
      <c r="D888" s="18" t="s">
        <v>163</v>
      </c>
      <c r="E888" s="18" t="s">
        <v>561</v>
      </c>
      <c r="F888" s="18" t="s">
        <v>7</v>
      </c>
      <c r="G888" s="19">
        <v>306500</v>
      </c>
      <c r="H888" s="19">
        <v>304500</v>
      </c>
      <c r="I888" s="19">
        <f>+I889+I892+I895+I898</f>
        <v>304500</v>
      </c>
      <c r="J888" s="19">
        <f t="shared" si="17"/>
        <v>100</v>
      </c>
    </row>
    <row r="889" spans="1:10" ht="24" x14ac:dyDescent="0.2">
      <c r="A889" s="12">
        <v>879</v>
      </c>
      <c r="B889" s="17" t="s">
        <v>564</v>
      </c>
      <c r="C889" s="18" t="s">
        <v>481</v>
      </c>
      <c r="D889" s="18" t="s">
        <v>163</v>
      </c>
      <c r="E889" s="18" t="s">
        <v>563</v>
      </c>
      <c r="F889" s="18" t="s">
        <v>7</v>
      </c>
      <c r="G889" s="19">
        <v>4500</v>
      </c>
      <c r="H889" s="19">
        <v>4500</v>
      </c>
      <c r="I889" s="19">
        <f>+I890</f>
        <v>4500</v>
      </c>
      <c r="J889" s="19">
        <f t="shared" si="17"/>
        <v>100</v>
      </c>
    </row>
    <row r="890" spans="1:10" ht="24" x14ac:dyDescent="0.2">
      <c r="A890" s="12">
        <v>880</v>
      </c>
      <c r="B890" s="17" t="s">
        <v>142</v>
      </c>
      <c r="C890" s="18" t="s">
        <v>481</v>
      </c>
      <c r="D890" s="18" t="s">
        <v>163</v>
      </c>
      <c r="E890" s="18" t="s">
        <v>563</v>
      </c>
      <c r="F890" s="18" t="s">
        <v>141</v>
      </c>
      <c r="G890" s="19">
        <v>4500</v>
      </c>
      <c r="H890" s="19">
        <v>4500</v>
      </c>
      <c r="I890" s="19">
        <f>+I891</f>
        <v>4500</v>
      </c>
      <c r="J890" s="19">
        <f t="shared" si="17"/>
        <v>100</v>
      </c>
    </row>
    <row r="891" spans="1:10" x14ac:dyDescent="0.2">
      <c r="A891" s="12">
        <v>881</v>
      </c>
      <c r="B891" s="17" t="s">
        <v>210</v>
      </c>
      <c r="C891" s="18" t="s">
        <v>481</v>
      </c>
      <c r="D891" s="18" t="s">
        <v>163</v>
      </c>
      <c r="E891" s="18" t="s">
        <v>563</v>
      </c>
      <c r="F891" s="18" t="s">
        <v>209</v>
      </c>
      <c r="G891" s="19">
        <v>4500</v>
      </c>
      <c r="H891" s="19">
        <v>4500</v>
      </c>
      <c r="I891" s="19">
        <v>4500</v>
      </c>
      <c r="J891" s="19">
        <f t="shared" si="17"/>
        <v>100</v>
      </c>
    </row>
    <row r="892" spans="1:10" ht="36" x14ac:dyDescent="0.2">
      <c r="A892" s="12">
        <v>882</v>
      </c>
      <c r="B892" s="17" t="s">
        <v>566</v>
      </c>
      <c r="C892" s="18" t="s">
        <v>481</v>
      </c>
      <c r="D892" s="18" t="s">
        <v>163</v>
      </c>
      <c r="E892" s="18" t="s">
        <v>565</v>
      </c>
      <c r="F892" s="18" t="s">
        <v>7</v>
      </c>
      <c r="G892" s="19">
        <v>1000</v>
      </c>
      <c r="H892" s="19">
        <v>0</v>
      </c>
      <c r="I892" s="19">
        <v>0</v>
      </c>
      <c r="J892" s="19">
        <v>0</v>
      </c>
    </row>
    <row r="893" spans="1:10" ht="24" x14ac:dyDescent="0.2">
      <c r="A893" s="12">
        <v>883</v>
      </c>
      <c r="B893" s="17" t="s">
        <v>142</v>
      </c>
      <c r="C893" s="18" t="s">
        <v>481</v>
      </c>
      <c r="D893" s="18" t="s">
        <v>163</v>
      </c>
      <c r="E893" s="18" t="s">
        <v>565</v>
      </c>
      <c r="F893" s="18" t="s">
        <v>141</v>
      </c>
      <c r="G893" s="19">
        <v>1000</v>
      </c>
      <c r="H893" s="19">
        <v>0</v>
      </c>
      <c r="I893" s="19">
        <v>0</v>
      </c>
      <c r="J893" s="19">
        <v>0</v>
      </c>
    </row>
    <row r="894" spans="1:10" x14ac:dyDescent="0.2">
      <c r="A894" s="12">
        <v>884</v>
      </c>
      <c r="B894" s="17" t="s">
        <v>210</v>
      </c>
      <c r="C894" s="18" t="s">
        <v>481</v>
      </c>
      <c r="D894" s="18" t="s">
        <v>163</v>
      </c>
      <c r="E894" s="18" t="s">
        <v>565</v>
      </c>
      <c r="F894" s="18" t="s">
        <v>209</v>
      </c>
      <c r="G894" s="19">
        <v>1000</v>
      </c>
      <c r="H894" s="19">
        <v>0</v>
      </c>
      <c r="I894" s="19">
        <v>0</v>
      </c>
      <c r="J894" s="19">
        <v>0</v>
      </c>
    </row>
    <row r="895" spans="1:10" ht="36" x14ac:dyDescent="0.2">
      <c r="A895" s="12">
        <v>885</v>
      </c>
      <c r="B895" s="17" t="s">
        <v>568</v>
      </c>
      <c r="C895" s="18" t="s">
        <v>481</v>
      </c>
      <c r="D895" s="18" t="s">
        <v>163</v>
      </c>
      <c r="E895" s="18" t="s">
        <v>567</v>
      </c>
      <c r="F895" s="18" t="s">
        <v>7</v>
      </c>
      <c r="G895" s="19">
        <v>1000</v>
      </c>
      <c r="H895" s="19">
        <v>0</v>
      </c>
      <c r="I895" s="19">
        <v>0</v>
      </c>
      <c r="J895" s="19">
        <v>0</v>
      </c>
    </row>
    <row r="896" spans="1:10" ht="24" x14ac:dyDescent="0.2">
      <c r="A896" s="12">
        <v>886</v>
      </c>
      <c r="B896" s="17" t="s">
        <v>142</v>
      </c>
      <c r="C896" s="18" t="s">
        <v>481</v>
      </c>
      <c r="D896" s="18" t="s">
        <v>163</v>
      </c>
      <c r="E896" s="18" t="s">
        <v>567</v>
      </c>
      <c r="F896" s="18" t="s">
        <v>141</v>
      </c>
      <c r="G896" s="19">
        <v>1000</v>
      </c>
      <c r="H896" s="19">
        <v>0</v>
      </c>
      <c r="I896" s="19">
        <v>0</v>
      </c>
      <c r="J896" s="19">
        <v>0</v>
      </c>
    </row>
    <row r="897" spans="1:10" x14ac:dyDescent="0.2">
      <c r="A897" s="12">
        <v>887</v>
      </c>
      <c r="B897" s="17" t="s">
        <v>210</v>
      </c>
      <c r="C897" s="18" t="s">
        <v>481</v>
      </c>
      <c r="D897" s="18" t="s">
        <v>163</v>
      </c>
      <c r="E897" s="18" t="s">
        <v>567</v>
      </c>
      <c r="F897" s="18" t="s">
        <v>209</v>
      </c>
      <c r="G897" s="19">
        <v>1000</v>
      </c>
      <c r="H897" s="19">
        <v>0</v>
      </c>
      <c r="I897" s="19">
        <v>0</v>
      </c>
      <c r="J897" s="19">
        <v>0</v>
      </c>
    </row>
    <row r="898" spans="1:10" ht="24" x14ac:dyDescent="0.2">
      <c r="A898" s="12">
        <v>888</v>
      </c>
      <c r="B898" s="17" t="s">
        <v>570</v>
      </c>
      <c r="C898" s="18" t="s">
        <v>481</v>
      </c>
      <c r="D898" s="18" t="s">
        <v>163</v>
      </c>
      <c r="E898" s="18" t="s">
        <v>569</v>
      </c>
      <c r="F898" s="18" t="s">
        <v>7</v>
      </c>
      <c r="G898" s="19">
        <v>300000</v>
      </c>
      <c r="H898" s="19">
        <v>300000</v>
      </c>
      <c r="I898" s="19">
        <f>+I899</f>
        <v>300000</v>
      </c>
      <c r="J898" s="19">
        <f t="shared" si="17"/>
        <v>100</v>
      </c>
    </row>
    <row r="899" spans="1:10" ht="24" x14ac:dyDescent="0.2">
      <c r="A899" s="12">
        <v>889</v>
      </c>
      <c r="B899" s="17" t="s">
        <v>142</v>
      </c>
      <c r="C899" s="18" t="s">
        <v>481</v>
      </c>
      <c r="D899" s="18" t="s">
        <v>163</v>
      </c>
      <c r="E899" s="18" t="s">
        <v>569</v>
      </c>
      <c r="F899" s="18" t="s">
        <v>141</v>
      </c>
      <c r="G899" s="19">
        <v>300000</v>
      </c>
      <c r="H899" s="19">
        <v>300000</v>
      </c>
      <c r="I899" s="19">
        <f>+I900</f>
        <v>300000</v>
      </c>
      <c r="J899" s="19">
        <f t="shared" si="17"/>
        <v>100</v>
      </c>
    </row>
    <row r="900" spans="1:10" x14ac:dyDescent="0.2">
      <c r="A900" s="12">
        <v>890</v>
      </c>
      <c r="B900" s="17" t="s">
        <v>210</v>
      </c>
      <c r="C900" s="18" t="s">
        <v>481</v>
      </c>
      <c r="D900" s="18" t="s">
        <v>163</v>
      </c>
      <c r="E900" s="18" t="s">
        <v>569</v>
      </c>
      <c r="F900" s="18" t="s">
        <v>209</v>
      </c>
      <c r="G900" s="19">
        <v>300000</v>
      </c>
      <c r="H900" s="19">
        <v>300000</v>
      </c>
      <c r="I900" s="19">
        <v>300000</v>
      </c>
      <c r="J900" s="19">
        <f t="shared" si="17"/>
        <v>100</v>
      </c>
    </row>
    <row r="901" spans="1:10" x14ac:dyDescent="0.2">
      <c r="A901" s="12">
        <v>891</v>
      </c>
      <c r="B901" s="17" t="s">
        <v>572</v>
      </c>
      <c r="C901" s="18" t="s">
        <v>481</v>
      </c>
      <c r="D901" s="18" t="s">
        <v>571</v>
      </c>
      <c r="E901" s="18" t="s">
        <v>7</v>
      </c>
      <c r="F901" s="18" t="s">
        <v>7</v>
      </c>
      <c r="G901" s="19">
        <v>32765040.02</v>
      </c>
      <c r="H901" s="19">
        <v>31342983.02</v>
      </c>
      <c r="I901" s="19">
        <f>+I902</f>
        <v>31320680.609999999</v>
      </c>
      <c r="J901" s="19">
        <f t="shared" si="17"/>
        <v>99.928844009564216</v>
      </c>
    </row>
    <row r="902" spans="1:10" x14ac:dyDescent="0.2">
      <c r="A902" s="12">
        <v>892</v>
      </c>
      <c r="B902" s="17" t="s">
        <v>574</v>
      </c>
      <c r="C902" s="18" t="s">
        <v>481</v>
      </c>
      <c r="D902" s="18" t="s">
        <v>573</v>
      </c>
      <c r="E902" s="18" t="s">
        <v>7</v>
      </c>
      <c r="F902" s="18" t="s">
        <v>7</v>
      </c>
      <c r="G902" s="19">
        <v>32765040.02</v>
      </c>
      <c r="H902" s="19">
        <v>31342983.02</v>
      </c>
      <c r="I902" s="19">
        <f>+I903</f>
        <v>31320680.609999999</v>
      </c>
      <c r="J902" s="19">
        <f t="shared" si="17"/>
        <v>99.928844009564216</v>
      </c>
    </row>
    <row r="903" spans="1:10" ht="24" x14ac:dyDescent="0.2">
      <c r="A903" s="12">
        <v>893</v>
      </c>
      <c r="B903" s="17" t="s">
        <v>484</v>
      </c>
      <c r="C903" s="18" t="s">
        <v>481</v>
      </c>
      <c r="D903" s="18" t="s">
        <v>573</v>
      </c>
      <c r="E903" s="18" t="s">
        <v>483</v>
      </c>
      <c r="F903" s="18" t="s">
        <v>7</v>
      </c>
      <c r="G903" s="19">
        <v>32765040.02</v>
      </c>
      <c r="H903" s="19">
        <v>31342983.02</v>
      </c>
      <c r="I903" s="19">
        <f>+I904</f>
        <v>31320680.609999999</v>
      </c>
      <c r="J903" s="19">
        <f t="shared" si="17"/>
        <v>99.928844009564216</v>
      </c>
    </row>
    <row r="904" spans="1:10" ht="24" x14ac:dyDescent="0.2">
      <c r="A904" s="12">
        <v>894</v>
      </c>
      <c r="B904" s="17" t="s">
        <v>576</v>
      </c>
      <c r="C904" s="18" t="s">
        <v>481</v>
      </c>
      <c r="D904" s="18" t="s">
        <v>573</v>
      </c>
      <c r="E904" s="18" t="s">
        <v>575</v>
      </c>
      <c r="F904" s="18" t="s">
        <v>7</v>
      </c>
      <c r="G904" s="19">
        <v>32765040.02</v>
      </c>
      <c r="H904" s="19">
        <v>31342983.02</v>
      </c>
      <c r="I904" s="19">
        <f>+I905+I908</f>
        <v>31320680.609999999</v>
      </c>
      <c r="J904" s="19">
        <f t="shared" si="17"/>
        <v>99.928844009564216</v>
      </c>
    </row>
    <row r="905" spans="1:10" ht="48" x14ac:dyDescent="0.2">
      <c r="A905" s="12">
        <v>895</v>
      </c>
      <c r="B905" s="17" t="s">
        <v>578</v>
      </c>
      <c r="C905" s="18" t="s">
        <v>481</v>
      </c>
      <c r="D905" s="18" t="s">
        <v>573</v>
      </c>
      <c r="E905" s="18" t="s">
        <v>577</v>
      </c>
      <c r="F905" s="18" t="s">
        <v>7</v>
      </c>
      <c r="G905" s="19">
        <v>32465040.02</v>
      </c>
      <c r="H905" s="19">
        <v>31042983.02</v>
      </c>
      <c r="I905" s="19">
        <f>+I906</f>
        <v>31020680.609999999</v>
      </c>
      <c r="J905" s="19">
        <f t="shared" si="17"/>
        <v>99.928156356669618</v>
      </c>
    </row>
    <row r="906" spans="1:10" ht="24" x14ac:dyDescent="0.2">
      <c r="A906" s="12">
        <v>896</v>
      </c>
      <c r="B906" s="17" t="s">
        <v>142</v>
      </c>
      <c r="C906" s="18" t="s">
        <v>481</v>
      </c>
      <c r="D906" s="18" t="s">
        <v>573</v>
      </c>
      <c r="E906" s="18" t="s">
        <v>577</v>
      </c>
      <c r="F906" s="18" t="s">
        <v>141</v>
      </c>
      <c r="G906" s="19">
        <v>32465040.02</v>
      </c>
      <c r="H906" s="19">
        <v>31042983.02</v>
      </c>
      <c r="I906" s="19">
        <f>+I907</f>
        <v>31020680.609999999</v>
      </c>
      <c r="J906" s="19">
        <f t="shared" si="17"/>
        <v>99.928156356669618</v>
      </c>
    </row>
    <row r="907" spans="1:10" x14ac:dyDescent="0.2">
      <c r="A907" s="12">
        <v>897</v>
      </c>
      <c r="B907" s="17" t="s">
        <v>144</v>
      </c>
      <c r="C907" s="18" t="s">
        <v>481</v>
      </c>
      <c r="D907" s="18" t="s">
        <v>573</v>
      </c>
      <c r="E907" s="18" t="s">
        <v>577</v>
      </c>
      <c r="F907" s="18" t="s">
        <v>143</v>
      </c>
      <c r="G907" s="19">
        <v>32465040.02</v>
      </c>
      <c r="H907" s="19">
        <v>31042983.02</v>
      </c>
      <c r="I907" s="19">
        <v>31020680.609999999</v>
      </c>
      <c r="J907" s="19">
        <f t="shared" si="17"/>
        <v>99.928156356669618</v>
      </c>
    </row>
    <row r="908" spans="1:10" ht="36" x14ac:dyDescent="0.2">
      <c r="A908" s="12">
        <v>898</v>
      </c>
      <c r="B908" s="17" t="s">
        <v>580</v>
      </c>
      <c r="C908" s="18" t="s">
        <v>481</v>
      </c>
      <c r="D908" s="18" t="s">
        <v>573</v>
      </c>
      <c r="E908" s="18" t="s">
        <v>579</v>
      </c>
      <c r="F908" s="18" t="s">
        <v>7</v>
      </c>
      <c r="G908" s="19">
        <v>300000</v>
      </c>
      <c r="H908" s="19">
        <v>300000</v>
      </c>
      <c r="I908" s="19">
        <f>+I909</f>
        <v>300000</v>
      </c>
      <c r="J908" s="19">
        <f t="shared" ref="J908:J971" si="18">+I908/H908*100</f>
        <v>100</v>
      </c>
    </row>
    <row r="909" spans="1:10" ht="24" x14ac:dyDescent="0.2">
      <c r="A909" s="12">
        <v>899</v>
      </c>
      <c r="B909" s="17" t="s">
        <v>142</v>
      </c>
      <c r="C909" s="18" t="s">
        <v>481</v>
      </c>
      <c r="D909" s="18" t="s">
        <v>573</v>
      </c>
      <c r="E909" s="18" t="s">
        <v>579</v>
      </c>
      <c r="F909" s="18" t="s">
        <v>141</v>
      </c>
      <c r="G909" s="19">
        <v>300000</v>
      </c>
      <c r="H909" s="19">
        <v>300000</v>
      </c>
      <c r="I909" s="19">
        <f>+I910</f>
        <v>300000</v>
      </c>
      <c r="J909" s="19">
        <f t="shared" si="18"/>
        <v>100</v>
      </c>
    </row>
    <row r="910" spans="1:10" x14ac:dyDescent="0.2">
      <c r="A910" s="12">
        <v>900</v>
      </c>
      <c r="B910" s="17" t="s">
        <v>144</v>
      </c>
      <c r="C910" s="18" t="s">
        <v>481</v>
      </c>
      <c r="D910" s="18" t="s">
        <v>573</v>
      </c>
      <c r="E910" s="18" t="s">
        <v>579</v>
      </c>
      <c r="F910" s="18" t="s">
        <v>143</v>
      </c>
      <c r="G910" s="19">
        <v>300000</v>
      </c>
      <c r="H910" s="19">
        <v>300000</v>
      </c>
      <c r="I910" s="19">
        <v>300000</v>
      </c>
      <c r="J910" s="19">
        <f t="shared" si="18"/>
        <v>100</v>
      </c>
    </row>
    <row r="911" spans="1:10" x14ac:dyDescent="0.2">
      <c r="A911" s="12">
        <v>901</v>
      </c>
      <c r="B911" s="25" t="s">
        <v>8</v>
      </c>
      <c r="C911" s="26" t="s">
        <v>581</v>
      </c>
      <c r="D911" s="26" t="s">
        <v>7</v>
      </c>
      <c r="E911" s="26" t="s">
        <v>7</v>
      </c>
      <c r="F911" s="26" t="s">
        <v>7</v>
      </c>
      <c r="G911" s="24">
        <v>9819000</v>
      </c>
      <c r="H911" s="24">
        <v>7926209.6900000004</v>
      </c>
      <c r="I911" s="24">
        <f>+I912</f>
        <v>7784639.3300000001</v>
      </c>
      <c r="J911" s="24">
        <f t="shared" si="18"/>
        <v>98.213895852659434</v>
      </c>
    </row>
    <row r="912" spans="1:10" x14ac:dyDescent="0.2">
      <c r="A912" s="12">
        <v>902</v>
      </c>
      <c r="B912" s="17" t="s">
        <v>12</v>
      </c>
      <c r="C912" s="18" t="s">
        <v>581</v>
      </c>
      <c r="D912" s="18" t="s">
        <v>11</v>
      </c>
      <c r="E912" s="18" t="s">
        <v>7</v>
      </c>
      <c r="F912" s="18" t="s">
        <v>7</v>
      </c>
      <c r="G912" s="19">
        <v>8319000</v>
      </c>
      <c r="H912" s="19">
        <v>7926209.6900000004</v>
      </c>
      <c r="I912" s="19">
        <f>+I913</f>
        <v>7784639.3300000001</v>
      </c>
      <c r="J912" s="19">
        <f t="shared" si="18"/>
        <v>98.213895852659434</v>
      </c>
    </row>
    <row r="913" spans="1:10" ht="24" x14ac:dyDescent="0.2">
      <c r="A913" s="12">
        <v>903</v>
      </c>
      <c r="B913" s="17" t="s">
        <v>373</v>
      </c>
      <c r="C913" s="18" t="s">
        <v>581</v>
      </c>
      <c r="D913" s="18" t="s">
        <v>372</v>
      </c>
      <c r="E913" s="18" t="s">
        <v>7</v>
      </c>
      <c r="F913" s="18" t="s">
        <v>7</v>
      </c>
      <c r="G913" s="19">
        <v>8319000</v>
      </c>
      <c r="H913" s="19">
        <v>7926209.6900000004</v>
      </c>
      <c r="I913" s="19">
        <f>+I914</f>
        <v>7784639.3300000001</v>
      </c>
      <c r="J913" s="19">
        <f t="shared" si="18"/>
        <v>98.213895852659434</v>
      </c>
    </row>
    <row r="914" spans="1:10" ht="36" x14ac:dyDescent="0.2">
      <c r="A914" s="12">
        <v>904</v>
      </c>
      <c r="B914" s="17" t="s">
        <v>583</v>
      </c>
      <c r="C914" s="18" t="s">
        <v>581</v>
      </c>
      <c r="D914" s="18" t="s">
        <v>372</v>
      </c>
      <c r="E914" s="18" t="s">
        <v>582</v>
      </c>
      <c r="F914" s="18" t="s">
        <v>7</v>
      </c>
      <c r="G914" s="19">
        <v>8319000</v>
      </c>
      <c r="H914" s="19">
        <v>7926209.6900000004</v>
      </c>
      <c r="I914" s="19">
        <f>+I915</f>
        <v>7784639.3300000001</v>
      </c>
      <c r="J914" s="19">
        <f t="shared" si="18"/>
        <v>98.213895852659434</v>
      </c>
    </row>
    <row r="915" spans="1:10" ht="24" x14ac:dyDescent="0.2">
      <c r="A915" s="12">
        <v>905</v>
      </c>
      <c r="B915" s="17" t="s">
        <v>359</v>
      </c>
      <c r="C915" s="18" t="s">
        <v>581</v>
      </c>
      <c r="D915" s="18" t="s">
        <v>372</v>
      </c>
      <c r="E915" s="18" t="s">
        <v>584</v>
      </c>
      <c r="F915" s="18" t="s">
        <v>7</v>
      </c>
      <c r="G915" s="19">
        <v>8319000</v>
      </c>
      <c r="H915" s="19">
        <v>7926209.6900000004</v>
      </c>
      <c r="I915" s="19">
        <f>+I916+I919</f>
        <v>7784639.3300000001</v>
      </c>
      <c r="J915" s="19">
        <f t="shared" si="18"/>
        <v>98.213895852659434</v>
      </c>
    </row>
    <row r="916" spans="1:10" ht="48" x14ac:dyDescent="0.2">
      <c r="A916" s="12">
        <v>906</v>
      </c>
      <c r="B916" s="21" t="s">
        <v>586</v>
      </c>
      <c r="C916" s="18" t="s">
        <v>581</v>
      </c>
      <c r="D916" s="18" t="s">
        <v>372</v>
      </c>
      <c r="E916" s="18" t="s">
        <v>585</v>
      </c>
      <c r="F916" s="18" t="s">
        <v>7</v>
      </c>
      <c r="G916" s="19">
        <v>4827.6000000000004</v>
      </c>
      <c r="H916" s="19">
        <v>4591.6899999999996</v>
      </c>
      <c r="I916" s="19">
        <f>+I917</f>
        <v>4591.6899999999996</v>
      </c>
      <c r="J916" s="19">
        <f t="shared" si="18"/>
        <v>100</v>
      </c>
    </row>
    <row r="917" spans="1:10" ht="36" x14ac:dyDescent="0.2">
      <c r="A917" s="12">
        <v>907</v>
      </c>
      <c r="B917" s="17" t="s">
        <v>22</v>
      </c>
      <c r="C917" s="18" t="s">
        <v>581</v>
      </c>
      <c r="D917" s="18" t="s">
        <v>372</v>
      </c>
      <c r="E917" s="18" t="s">
        <v>585</v>
      </c>
      <c r="F917" s="18" t="s">
        <v>21</v>
      </c>
      <c r="G917" s="19">
        <v>4827.6000000000004</v>
      </c>
      <c r="H917" s="19">
        <v>4591.6899999999996</v>
      </c>
      <c r="I917" s="19">
        <f>+I918</f>
        <v>4591.6899999999996</v>
      </c>
      <c r="J917" s="19">
        <f t="shared" si="18"/>
        <v>100</v>
      </c>
    </row>
    <row r="918" spans="1:10" x14ac:dyDescent="0.2">
      <c r="A918" s="12">
        <v>908</v>
      </c>
      <c r="B918" s="17" t="s">
        <v>24</v>
      </c>
      <c r="C918" s="18" t="s">
        <v>581</v>
      </c>
      <c r="D918" s="18" t="s">
        <v>372</v>
      </c>
      <c r="E918" s="18" t="s">
        <v>585</v>
      </c>
      <c r="F918" s="18" t="s">
        <v>23</v>
      </c>
      <c r="G918" s="19">
        <v>4827.6000000000004</v>
      </c>
      <c r="H918" s="19">
        <v>4591.6899999999996</v>
      </c>
      <c r="I918" s="19">
        <v>4591.6899999999996</v>
      </c>
      <c r="J918" s="19">
        <f t="shared" si="18"/>
        <v>100</v>
      </c>
    </row>
    <row r="919" spans="1:10" ht="36" x14ac:dyDescent="0.2">
      <c r="A919" s="12">
        <v>909</v>
      </c>
      <c r="B919" s="17" t="s">
        <v>588</v>
      </c>
      <c r="C919" s="18" t="s">
        <v>581</v>
      </c>
      <c r="D919" s="18" t="s">
        <v>372</v>
      </c>
      <c r="E919" s="18" t="s">
        <v>587</v>
      </c>
      <c r="F919" s="18" t="s">
        <v>7</v>
      </c>
      <c r="G919" s="19">
        <v>8314172.4000000004</v>
      </c>
      <c r="H919" s="19">
        <v>7921618</v>
      </c>
      <c r="I919" s="19">
        <f>+I920+I923</f>
        <v>7780047.6399999997</v>
      </c>
      <c r="J919" s="19">
        <f t="shared" si="18"/>
        <v>98.212860554497823</v>
      </c>
    </row>
    <row r="920" spans="1:10" ht="36" x14ac:dyDescent="0.2">
      <c r="A920" s="12">
        <v>910</v>
      </c>
      <c r="B920" s="17" t="s">
        <v>22</v>
      </c>
      <c r="C920" s="18" t="s">
        <v>581</v>
      </c>
      <c r="D920" s="18" t="s">
        <v>372</v>
      </c>
      <c r="E920" s="18" t="s">
        <v>587</v>
      </c>
      <c r="F920" s="18" t="s">
        <v>21</v>
      </c>
      <c r="G920" s="19">
        <v>6715673.4000000004</v>
      </c>
      <c r="H920" s="19">
        <v>6856111.8700000001</v>
      </c>
      <c r="I920" s="19">
        <f>+I921</f>
        <v>6822133.1699999999</v>
      </c>
      <c r="J920" s="19">
        <f t="shared" si="18"/>
        <v>99.504402777488522</v>
      </c>
    </row>
    <row r="921" spans="1:10" x14ac:dyDescent="0.2">
      <c r="A921" s="12">
        <v>911</v>
      </c>
      <c r="B921" s="17" t="s">
        <v>24</v>
      </c>
      <c r="C921" s="18" t="s">
        <v>581</v>
      </c>
      <c r="D921" s="18" t="s">
        <v>372</v>
      </c>
      <c r="E921" s="18" t="s">
        <v>587</v>
      </c>
      <c r="F921" s="18" t="s">
        <v>23</v>
      </c>
      <c r="G921" s="19">
        <v>6715673.4000000004</v>
      </c>
      <c r="H921" s="19">
        <v>6856111.8700000001</v>
      </c>
      <c r="I921" s="19">
        <v>6822133.1699999999</v>
      </c>
      <c r="J921" s="19">
        <f t="shared" si="18"/>
        <v>99.504402777488522</v>
      </c>
    </row>
    <row r="922" spans="1:10" x14ac:dyDescent="0.2">
      <c r="A922" s="12">
        <v>912</v>
      </c>
      <c r="B922" s="17" t="s">
        <v>30</v>
      </c>
      <c r="C922" s="18" t="s">
        <v>581</v>
      </c>
      <c r="D922" s="18" t="s">
        <v>372</v>
      </c>
      <c r="E922" s="18" t="s">
        <v>587</v>
      </c>
      <c r="F922" s="18" t="s">
        <v>29</v>
      </c>
      <c r="G922" s="19">
        <v>1598499</v>
      </c>
      <c r="H922" s="19">
        <v>1065506.1299999999</v>
      </c>
      <c r="I922" s="19">
        <f>+I923</f>
        <v>957914.47</v>
      </c>
      <c r="J922" s="19">
        <f t="shared" si="18"/>
        <v>89.902295540993279</v>
      </c>
    </row>
    <row r="923" spans="1:10" ht="24" x14ac:dyDescent="0.2">
      <c r="A923" s="12">
        <v>913</v>
      </c>
      <c r="B923" s="17" t="s">
        <v>32</v>
      </c>
      <c r="C923" s="18" t="s">
        <v>581</v>
      </c>
      <c r="D923" s="18" t="s">
        <v>372</v>
      </c>
      <c r="E923" s="18" t="s">
        <v>587</v>
      </c>
      <c r="F923" s="18" t="s">
        <v>31</v>
      </c>
      <c r="G923" s="19">
        <v>1598499</v>
      </c>
      <c r="H923" s="19">
        <v>1065506.1299999999</v>
      </c>
      <c r="I923" s="19">
        <v>957914.47</v>
      </c>
      <c r="J923" s="19">
        <f t="shared" si="18"/>
        <v>89.902295540993279</v>
      </c>
    </row>
    <row r="924" spans="1:10" ht="24" x14ac:dyDescent="0.2">
      <c r="A924" s="12">
        <v>914</v>
      </c>
      <c r="B924" s="17" t="s">
        <v>590</v>
      </c>
      <c r="C924" s="18" t="s">
        <v>581</v>
      </c>
      <c r="D924" s="18" t="s">
        <v>589</v>
      </c>
      <c r="E924" s="18" t="s">
        <v>7</v>
      </c>
      <c r="F924" s="18" t="s">
        <v>7</v>
      </c>
      <c r="G924" s="19">
        <v>1500000</v>
      </c>
      <c r="H924" s="19">
        <v>0</v>
      </c>
      <c r="I924" s="19">
        <v>0</v>
      </c>
      <c r="J924" s="19">
        <v>0</v>
      </c>
    </row>
    <row r="925" spans="1:10" x14ac:dyDescent="0.2">
      <c r="A925" s="12">
        <v>915</v>
      </c>
      <c r="B925" s="17" t="s">
        <v>592</v>
      </c>
      <c r="C925" s="18" t="s">
        <v>581</v>
      </c>
      <c r="D925" s="18" t="s">
        <v>591</v>
      </c>
      <c r="E925" s="18" t="s">
        <v>7</v>
      </c>
      <c r="F925" s="18" t="s">
        <v>7</v>
      </c>
      <c r="G925" s="19">
        <v>1500000</v>
      </c>
      <c r="H925" s="19">
        <v>0</v>
      </c>
      <c r="I925" s="19">
        <v>0</v>
      </c>
      <c r="J925" s="19">
        <v>0</v>
      </c>
    </row>
    <row r="926" spans="1:10" ht="36" x14ac:dyDescent="0.2">
      <c r="A926" s="12">
        <v>916</v>
      </c>
      <c r="B926" s="17" t="s">
        <v>583</v>
      </c>
      <c r="C926" s="18" t="s">
        <v>581</v>
      </c>
      <c r="D926" s="18" t="s">
        <v>591</v>
      </c>
      <c r="E926" s="18" t="s">
        <v>582</v>
      </c>
      <c r="F926" s="18" t="s">
        <v>7</v>
      </c>
      <c r="G926" s="19">
        <v>1500000</v>
      </c>
      <c r="H926" s="19">
        <v>0</v>
      </c>
      <c r="I926" s="19">
        <v>0</v>
      </c>
      <c r="J926" s="19">
        <v>0</v>
      </c>
    </row>
    <row r="927" spans="1:10" x14ac:dyDescent="0.2">
      <c r="A927" s="12">
        <v>917</v>
      </c>
      <c r="B927" s="17" t="s">
        <v>594</v>
      </c>
      <c r="C927" s="18" t="s">
        <v>581</v>
      </c>
      <c r="D927" s="18" t="s">
        <v>591</v>
      </c>
      <c r="E927" s="18" t="s">
        <v>593</v>
      </c>
      <c r="F927" s="18" t="s">
        <v>7</v>
      </c>
      <c r="G927" s="19">
        <v>1500000</v>
      </c>
      <c r="H927" s="19">
        <v>0</v>
      </c>
      <c r="I927" s="19"/>
      <c r="J927" s="19">
        <v>0</v>
      </c>
    </row>
    <row r="928" spans="1:10" ht="36" x14ac:dyDescent="0.2">
      <c r="A928" s="12">
        <v>918</v>
      </c>
      <c r="B928" s="17" t="s">
        <v>596</v>
      </c>
      <c r="C928" s="18" t="s">
        <v>581</v>
      </c>
      <c r="D928" s="18" t="s">
        <v>591</v>
      </c>
      <c r="E928" s="18" t="s">
        <v>595</v>
      </c>
      <c r="F928" s="18" t="s">
        <v>7</v>
      </c>
      <c r="G928" s="19">
        <v>1500000</v>
      </c>
      <c r="H928" s="19">
        <v>0</v>
      </c>
      <c r="I928" s="19"/>
      <c r="J928" s="19">
        <v>0</v>
      </c>
    </row>
    <row r="929" spans="1:10" x14ac:dyDescent="0.2">
      <c r="A929" s="12">
        <v>919</v>
      </c>
      <c r="B929" s="17" t="s">
        <v>598</v>
      </c>
      <c r="C929" s="18" t="s">
        <v>581</v>
      </c>
      <c r="D929" s="18" t="s">
        <v>591</v>
      </c>
      <c r="E929" s="18" t="s">
        <v>595</v>
      </c>
      <c r="F929" s="18" t="s">
        <v>597</v>
      </c>
      <c r="G929" s="19">
        <v>1500000</v>
      </c>
      <c r="H929" s="19">
        <v>0</v>
      </c>
      <c r="I929" s="19"/>
      <c r="J929" s="19">
        <v>0</v>
      </c>
    </row>
    <row r="930" spans="1:10" x14ac:dyDescent="0.2">
      <c r="A930" s="12">
        <v>920</v>
      </c>
      <c r="B930" s="17" t="s">
        <v>600</v>
      </c>
      <c r="C930" s="18" t="s">
        <v>581</v>
      </c>
      <c r="D930" s="18" t="s">
        <v>591</v>
      </c>
      <c r="E930" s="18" t="s">
        <v>595</v>
      </c>
      <c r="F930" s="18" t="s">
        <v>599</v>
      </c>
      <c r="G930" s="19">
        <v>1500000</v>
      </c>
      <c r="H930" s="19">
        <v>0</v>
      </c>
      <c r="I930" s="19"/>
      <c r="J930" s="19">
        <v>0</v>
      </c>
    </row>
    <row r="931" spans="1:10" ht="24" x14ac:dyDescent="0.2">
      <c r="A931" s="12">
        <v>921</v>
      </c>
      <c r="B931" s="25" t="s">
        <v>602</v>
      </c>
      <c r="C931" s="26" t="s">
        <v>601</v>
      </c>
      <c r="D931" s="26" t="s">
        <v>7</v>
      </c>
      <c r="E931" s="26" t="s">
        <v>7</v>
      </c>
      <c r="F931" s="26" t="s">
        <v>7</v>
      </c>
      <c r="G931" s="24">
        <v>7844324</v>
      </c>
      <c r="H931" s="24">
        <v>10788481.800000001</v>
      </c>
      <c r="I931" s="24">
        <f>+I932+I957+I964+I971+I992</f>
        <v>9974588.0600000005</v>
      </c>
      <c r="J931" s="24">
        <f t="shared" si="18"/>
        <v>92.455901070343373</v>
      </c>
    </row>
    <row r="932" spans="1:10" x14ac:dyDescent="0.2">
      <c r="A932" s="12">
        <v>922</v>
      </c>
      <c r="B932" s="17" t="s">
        <v>12</v>
      </c>
      <c r="C932" s="18" t="s">
        <v>601</v>
      </c>
      <c r="D932" s="18" t="s">
        <v>11</v>
      </c>
      <c r="E932" s="18" t="s">
        <v>7</v>
      </c>
      <c r="F932" s="18" t="s">
        <v>7</v>
      </c>
      <c r="G932" s="19">
        <v>5257636.8499999996</v>
      </c>
      <c r="H932" s="19">
        <v>5902721.9500000002</v>
      </c>
      <c r="I932" s="19">
        <f>+I933</f>
        <v>5899721.9500000002</v>
      </c>
      <c r="J932" s="19">
        <f t="shared" si="18"/>
        <v>99.949175989900723</v>
      </c>
    </row>
    <row r="933" spans="1:10" x14ac:dyDescent="0.2">
      <c r="A933" s="12">
        <v>923</v>
      </c>
      <c r="B933" s="17" t="s">
        <v>46</v>
      </c>
      <c r="C933" s="18" t="s">
        <v>601</v>
      </c>
      <c r="D933" s="18" t="s">
        <v>45</v>
      </c>
      <c r="E933" s="18" t="s">
        <v>7</v>
      </c>
      <c r="F933" s="18" t="s">
        <v>7</v>
      </c>
      <c r="G933" s="19">
        <v>5257636.8499999996</v>
      </c>
      <c r="H933" s="19">
        <v>5902721.9500000002</v>
      </c>
      <c r="I933" s="19">
        <f>+I934+I945</f>
        <v>5899721.9500000002</v>
      </c>
      <c r="J933" s="19">
        <f t="shared" si="18"/>
        <v>99.949175989900723</v>
      </c>
    </row>
    <row r="934" spans="1:10" ht="36" x14ac:dyDescent="0.2">
      <c r="A934" s="12">
        <v>924</v>
      </c>
      <c r="B934" s="17" t="s">
        <v>604</v>
      </c>
      <c r="C934" s="18" t="s">
        <v>601</v>
      </c>
      <c r="D934" s="18" t="s">
        <v>45</v>
      </c>
      <c r="E934" s="18" t="s">
        <v>603</v>
      </c>
      <c r="F934" s="18" t="s">
        <v>7</v>
      </c>
      <c r="G934" s="19">
        <v>5257636.8499999996</v>
      </c>
      <c r="H934" s="19">
        <v>5855169.0099999998</v>
      </c>
      <c r="I934" s="19">
        <f>+I935+I940</f>
        <v>5852169.0099999998</v>
      </c>
      <c r="J934" s="19">
        <f t="shared" si="18"/>
        <v>99.948763221097863</v>
      </c>
    </row>
    <row r="935" spans="1:10" x14ac:dyDescent="0.2">
      <c r="A935" s="12">
        <v>925</v>
      </c>
      <c r="B935" s="17" t="s">
        <v>606</v>
      </c>
      <c r="C935" s="18" t="s">
        <v>601</v>
      </c>
      <c r="D935" s="18" t="s">
        <v>45</v>
      </c>
      <c r="E935" s="18" t="s">
        <v>605</v>
      </c>
      <c r="F935" s="18" t="s">
        <v>7</v>
      </c>
      <c r="G935" s="19">
        <v>100000</v>
      </c>
      <c r="H935" s="19">
        <v>250000</v>
      </c>
      <c r="I935" s="19">
        <f>+I936</f>
        <v>250000</v>
      </c>
      <c r="J935" s="19">
        <f t="shared" si="18"/>
        <v>100</v>
      </c>
    </row>
    <row r="936" spans="1:10" ht="36" x14ac:dyDescent="0.2">
      <c r="A936" s="12">
        <v>926</v>
      </c>
      <c r="B936" s="17" t="s">
        <v>608</v>
      </c>
      <c r="C936" s="18" t="s">
        <v>601</v>
      </c>
      <c r="D936" s="18" t="s">
        <v>45</v>
      </c>
      <c r="E936" s="18" t="s">
        <v>607</v>
      </c>
      <c r="F936" s="18" t="s">
        <v>7</v>
      </c>
      <c r="G936" s="19">
        <v>100000</v>
      </c>
      <c r="H936" s="19">
        <v>250000</v>
      </c>
      <c r="I936" s="19">
        <f>+I937</f>
        <v>250000</v>
      </c>
      <c r="J936" s="19">
        <f t="shared" si="18"/>
        <v>100</v>
      </c>
    </row>
    <row r="937" spans="1:10" x14ac:dyDescent="0.2">
      <c r="A937" s="12">
        <v>927</v>
      </c>
      <c r="B937" s="17" t="s">
        <v>30</v>
      </c>
      <c r="C937" s="18" t="s">
        <v>601</v>
      </c>
      <c r="D937" s="18" t="s">
        <v>45</v>
      </c>
      <c r="E937" s="18" t="s">
        <v>607</v>
      </c>
      <c r="F937" s="18" t="s">
        <v>29</v>
      </c>
      <c r="G937" s="19">
        <v>100000</v>
      </c>
      <c r="H937" s="19">
        <v>250000</v>
      </c>
      <c r="I937" s="19">
        <f>+I938</f>
        <v>250000</v>
      </c>
      <c r="J937" s="19">
        <f t="shared" si="18"/>
        <v>100</v>
      </c>
    </row>
    <row r="938" spans="1:10" ht="24" x14ac:dyDescent="0.2">
      <c r="A938" s="12">
        <v>928</v>
      </c>
      <c r="B938" s="17" t="s">
        <v>32</v>
      </c>
      <c r="C938" s="18" t="s">
        <v>601</v>
      </c>
      <c r="D938" s="18" t="s">
        <v>45</v>
      </c>
      <c r="E938" s="18" t="s">
        <v>607</v>
      </c>
      <c r="F938" s="18" t="s">
        <v>31</v>
      </c>
      <c r="G938" s="19">
        <v>100000</v>
      </c>
      <c r="H938" s="19">
        <v>250000</v>
      </c>
      <c r="I938" s="19">
        <v>250000</v>
      </c>
      <c r="J938" s="19">
        <f t="shared" si="18"/>
        <v>100</v>
      </c>
    </row>
    <row r="939" spans="1:10" x14ac:dyDescent="0.2">
      <c r="A939" s="12">
        <v>929</v>
      </c>
      <c r="B939" s="17" t="s">
        <v>610</v>
      </c>
      <c r="C939" s="18" t="s">
        <v>601</v>
      </c>
      <c r="D939" s="18" t="s">
        <v>45</v>
      </c>
      <c r="E939" s="18" t="s">
        <v>609</v>
      </c>
      <c r="F939" s="18" t="s">
        <v>7</v>
      </c>
      <c r="G939" s="19">
        <v>5157636.8499999996</v>
      </c>
      <c r="H939" s="19">
        <v>5605169.0099999998</v>
      </c>
      <c r="I939" s="19">
        <f>+I940</f>
        <v>5602169.0099999998</v>
      </c>
      <c r="J939" s="19">
        <f t="shared" si="18"/>
        <v>99.946477974265406</v>
      </c>
    </row>
    <row r="940" spans="1:10" ht="36" x14ac:dyDescent="0.2">
      <c r="A940" s="12">
        <v>930</v>
      </c>
      <c r="B940" s="17" t="s">
        <v>612</v>
      </c>
      <c r="C940" s="18" t="s">
        <v>601</v>
      </c>
      <c r="D940" s="18" t="s">
        <v>45</v>
      </c>
      <c r="E940" s="18" t="s">
        <v>611</v>
      </c>
      <c r="F940" s="18" t="s">
        <v>7</v>
      </c>
      <c r="G940" s="19">
        <v>5157636.8499999996</v>
      </c>
      <c r="H940" s="19">
        <v>5605169.0099999998</v>
      </c>
      <c r="I940" s="19">
        <f>+I941+I943</f>
        <v>5602169.0099999998</v>
      </c>
      <c r="J940" s="19">
        <f t="shared" si="18"/>
        <v>99.946477974265406</v>
      </c>
    </row>
    <row r="941" spans="1:10" ht="36" x14ac:dyDescent="0.2">
      <c r="A941" s="12">
        <v>931</v>
      </c>
      <c r="B941" s="17" t="s">
        <v>22</v>
      </c>
      <c r="C941" s="18" t="s">
        <v>601</v>
      </c>
      <c r="D941" s="18" t="s">
        <v>45</v>
      </c>
      <c r="E941" s="18" t="s">
        <v>611</v>
      </c>
      <c r="F941" s="18" t="s">
        <v>21</v>
      </c>
      <c r="G941" s="19">
        <v>4178359</v>
      </c>
      <c r="H941" s="19">
        <v>4625814.82</v>
      </c>
      <c r="I941" s="19">
        <f>+I942</f>
        <v>4625814.82</v>
      </c>
      <c r="J941" s="19">
        <f t="shared" si="18"/>
        <v>100</v>
      </c>
    </row>
    <row r="942" spans="1:10" x14ac:dyDescent="0.2">
      <c r="A942" s="12">
        <v>932</v>
      </c>
      <c r="B942" s="17" t="s">
        <v>24</v>
      </c>
      <c r="C942" s="18" t="s">
        <v>601</v>
      </c>
      <c r="D942" s="18" t="s">
        <v>45</v>
      </c>
      <c r="E942" s="18" t="s">
        <v>611</v>
      </c>
      <c r="F942" s="18" t="s">
        <v>23</v>
      </c>
      <c r="G942" s="19">
        <v>4178359</v>
      </c>
      <c r="H942" s="19">
        <v>4625814.82</v>
      </c>
      <c r="I942" s="19">
        <v>4625814.82</v>
      </c>
      <c r="J942" s="19">
        <f t="shared" si="18"/>
        <v>100</v>
      </c>
    </row>
    <row r="943" spans="1:10" ht="27.75" customHeight="1" x14ac:dyDescent="0.2">
      <c r="A943" s="12">
        <v>933</v>
      </c>
      <c r="B943" s="17" t="s">
        <v>30</v>
      </c>
      <c r="C943" s="18" t="s">
        <v>601</v>
      </c>
      <c r="D943" s="18" t="s">
        <v>45</v>
      </c>
      <c r="E943" s="18" t="s">
        <v>611</v>
      </c>
      <c r="F943" s="18" t="s">
        <v>29</v>
      </c>
      <c r="G943" s="19">
        <v>979277.85</v>
      </c>
      <c r="H943" s="19">
        <v>979354.19</v>
      </c>
      <c r="I943" s="19">
        <f>+I944</f>
        <v>976354.19</v>
      </c>
      <c r="J943" s="19">
        <f t="shared" si="18"/>
        <v>99.693675686423518</v>
      </c>
    </row>
    <row r="944" spans="1:10" ht="24" x14ac:dyDescent="0.2">
      <c r="A944" s="12">
        <v>934</v>
      </c>
      <c r="B944" s="17" t="s">
        <v>32</v>
      </c>
      <c r="C944" s="18" t="s">
        <v>601</v>
      </c>
      <c r="D944" s="18" t="s">
        <v>45</v>
      </c>
      <c r="E944" s="18" t="s">
        <v>611</v>
      </c>
      <c r="F944" s="18" t="s">
        <v>31</v>
      </c>
      <c r="G944" s="19">
        <v>979277.85</v>
      </c>
      <c r="H944" s="19">
        <v>979354.19</v>
      </c>
      <c r="I944" s="19">
        <v>976354.19</v>
      </c>
      <c r="J944" s="19">
        <f t="shared" si="18"/>
        <v>99.693675686423518</v>
      </c>
    </row>
    <row r="945" spans="1:10" x14ac:dyDescent="0.2">
      <c r="A945" s="12">
        <v>935</v>
      </c>
      <c r="B945" s="17" t="s">
        <v>16</v>
      </c>
      <c r="C945" s="18" t="s">
        <v>601</v>
      </c>
      <c r="D945" s="18" t="s">
        <v>45</v>
      </c>
      <c r="E945" s="18" t="s">
        <v>15</v>
      </c>
      <c r="F945" s="18" t="s">
        <v>7</v>
      </c>
      <c r="G945" s="19">
        <v>0</v>
      </c>
      <c r="H945" s="19">
        <v>47552.94</v>
      </c>
      <c r="I945" s="19">
        <f>+I946</f>
        <v>47552.94</v>
      </c>
      <c r="J945" s="19">
        <f t="shared" si="18"/>
        <v>100</v>
      </c>
    </row>
    <row r="946" spans="1:10" ht="48" x14ac:dyDescent="0.2">
      <c r="A946" s="12">
        <v>936</v>
      </c>
      <c r="B946" s="21" t="s">
        <v>76</v>
      </c>
      <c r="C946" s="18" t="s">
        <v>601</v>
      </c>
      <c r="D946" s="18" t="s">
        <v>45</v>
      </c>
      <c r="E946" s="18" t="s">
        <v>75</v>
      </c>
      <c r="F946" s="18" t="s">
        <v>7</v>
      </c>
      <c r="G946" s="19">
        <v>0</v>
      </c>
      <c r="H946" s="19">
        <v>47552.94</v>
      </c>
      <c r="I946" s="19">
        <f>+I947+I950+I954</f>
        <v>47552.94</v>
      </c>
      <c r="J946" s="19">
        <f t="shared" si="18"/>
        <v>100</v>
      </c>
    </row>
    <row r="947" spans="1:10" ht="24" x14ac:dyDescent="0.2">
      <c r="A947" s="12">
        <v>937</v>
      </c>
      <c r="B947" s="17" t="s">
        <v>614</v>
      </c>
      <c r="C947" s="18" t="s">
        <v>601</v>
      </c>
      <c r="D947" s="18" t="s">
        <v>45</v>
      </c>
      <c r="E947" s="18" t="s">
        <v>613</v>
      </c>
      <c r="F947" s="18" t="s">
        <v>7</v>
      </c>
      <c r="G947" s="19">
        <v>0</v>
      </c>
      <c r="H947" s="19">
        <v>12566.82</v>
      </c>
      <c r="I947" s="19">
        <f>+I948</f>
        <v>12566.82</v>
      </c>
      <c r="J947" s="19">
        <f t="shared" si="18"/>
        <v>100</v>
      </c>
    </row>
    <row r="948" spans="1:10" x14ac:dyDescent="0.2">
      <c r="A948" s="12">
        <v>938</v>
      </c>
      <c r="B948" s="17" t="s">
        <v>34</v>
      </c>
      <c r="C948" s="18" t="s">
        <v>601</v>
      </c>
      <c r="D948" s="18" t="s">
        <v>45</v>
      </c>
      <c r="E948" s="18" t="s">
        <v>613</v>
      </c>
      <c r="F948" s="18" t="s">
        <v>33</v>
      </c>
      <c r="G948" s="19">
        <v>0</v>
      </c>
      <c r="H948" s="19">
        <v>12566.82</v>
      </c>
      <c r="I948" s="19">
        <f>+I949</f>
        <v>12566.82</v>
      </c>
      <c r="J948" s="19">
        <f t="shared" si="18"/>
        <v>100</v>
      </c>
    </row>
    <row r="949" spans="1:10" x14ac:dyDescent="0.2">
      <c r="A949" s="12">
        <v>939</v>
      </c>
      <c r="B949" s="17" t="s">
        <v>36</v>
      </c>
      <c r="C949" s="18" t="s">
        <v>601</v>
      </c>
      <c r="D949" s="18" t="s">
        <v>45</v>
      </c>
      <c r="E949" s="18" t="s">
        <v>613</v>
      </c>
      <c r="F949" s="18" t="s">
        <v>35</v>
      </c>
      <c r="G949" s="19">
        <v>0</v>
      </c>
      <c r="H949" s="19">
        <v>12566.82</v>
      </c>
      <c r="I949" s="19">
        <v>12566.82</v>
      </c>
      <c r="J949" s="19">
        <f t="shared" si="18"/>
        <v>100</v>
      </c>
    </row>
    <row r="950" spans="1:10" ht="24" x14ac:dyDescent="0.2">
      <c r="A950" s="12">
        <v>940</v>
      </c>
      <c r="B950" s="17" t="s">
        <v>616</v>
      </c>
      <c r="C950" s="18" t="s">
        <v>601</v>
      </c>
      <c r="D950" s="18" t="s">
        <v>45</v>
      </c>
      <c r="E950" s="18" t="s">
        <v>615</v>
      </c>
      <c r="F950" s="18" t="s">
        <v>7</v>
      </c>
      <c r="G950" s="19">
        <v>0</v>
      </c>
      <c r="H950" s="19">
        <v>12400</v>
      </c>
      <c r="I950" s="19">
        <f>+I951</f>
        <v>12400</v>
      </c>
      <c r="J950" s="19">
        <f t="shared" si="18"/>
        <v>100</v>
      </c>
    </row>
    <row r="951" spans="1:10" x14ac:dyDescent="0.2">
      <c r="A951" s="12">
        <v>941</v>
      </c>
      <c r="B951" s="17" t="s">
        <v>34</v>
      </c>
      <c r="C951" s="18" t="s">
        <v>601</v>
      </c>
      <c r="D951" s="18" t="s">
        <v>45</v>
      </c>
      <c r="E951" s="18" t="s">
        <v>615</v>
      </c>
      <c r="F951" s="18" t="s">
        <v>33</v>
      </c>
      <c r="G951" s="19">
        <v>0</v>
      </c>
      <c r="H951" s="19">
        <v>12400</v>
      </c>
      <c r="I951" s="19">
        <f>+I952+I953</f>
        <v>12400</v>
      </c>
      <c r="J951" s="19">
        <f t="shared" si="18"/>
        <v>100</v>
      </c>
    </row>
    <row r="952" spans="1:10" x14ac:dyDescent="0.2">
      <c r="A952" s="12">
        <v>942</v>
      </c>
      <c r="B952" s="17" t="s">
        <v>36</v>
      </c>
      <c r="C952" s="18" t="s">
        <v>601</v>
      </c>
      <c r="D952" s="18" t="s">
        <v>45</v>
      </c>
      <c r="E952" s="18" t="s">
        <v>615</v>
      </c>
      <c r="F952" s="18" t="s">
        <v>35</v>
      </c>
      <c r="G952" s="19">
        <v>0</v>
      </c>
      <c r="H952" s="19">
        <v>9400</v>
      </c>
      <c r="I952" s="19">
        <v>9400</v>
      </c>
      <c r="J952" s="19">
        <f t="shared" si="18"/>
        <v>100</v>
      </c>
    </row>
    <row r="953" spans="1:10" x14ac:dyDescent="0.2">
      <c r="A953" s="12">
        <v>943</v>
      </c>
      <c r="B953" s="17" t="s">
        <v>38</v>
      </c>
      <c r="C953" s="18" t="s">
        <v>601</v>
      </c>
      <c r="D953" s="18" t="s">
        <v>45</v>
      </c>
      <c r="E953" s="18" t="s">
        <v>615</v>
      </c>
      <c r="F953" s="18" t="s">
        <v>37</v>
      </c>
      <c r="G953" s="19">
        <v>0</v>
      </c>
      <c r="H953" s="19">
        <v>3000</v>
      </c>
      <c r="I953" s="19">
        <v>3000</v>
      </c>
      <c r="J953" s="19">
        <f t="shared" si="18"/>
        <v>100</v>
      </c>
    </row>
    <row r="954" spans="1:10" ht="24" x14ac:dyDescent="0.2">
      <c r="A954" s="12">
        <v>944</v>
      </c>
      <c r="B954" s="17" t="s">
        <v>618</v>
      </c>
      <c r="C954" s="18" t="s">
        <v>601</v>
      </c>
      <c r="D954" s="18" t="s">
        <v>45</v>
      </c>
      <c r="E954" s="18" t="s">
        <v>617</v>
      </c>
      <c r="F954" s="18" t="s">
        <v>7</v>
      </c>
      <c r="G954" s="19">
        <v>0</v>
      </c>
      <c r="H954" s="19">
        <v>22586.12</v>
      </c>
      <c r="I954" s="19">
        <f>+I955</f>
        <v>22586.12</v>
      </c>
      <c r="J954" s="19">
        <f t="shared" si="18"/>
        <v>100</v>
      </c>
    </row>
    <row r="955" spans="1:10" x14ac:dyDescent="0.2">
      <c r="A955" s="12">
        <v>945</v>
      </c>
      <c r="B955" s="17" t="s">
        <v>34</v>
      </c>
      <c r="C955" s="18" t="s">
        <v>601</v>
      </c>
      <c r="D955" s="18" t="s">
        <v>45</v>
      </c>
      <c r="E955" s="18" t="s">
        <v>617</v>
      </c>
      <c r="F955" s="18" t="s">
        <v>33</v>
      </c>
      <c r="G955" s="19">
        <v>0</v>
      </c>
      <c r="H955" s="19">
        <v>22586.12</v>
      </c>
      <c r="I955" s="19">
        <f>+I956</f>
        <v>22586.12</v>
      </c>
      <c r="J955" s="19">
        <f t="shared" si="18"/>
        <v>100</v>
      </c>
    </row>
    <row r="956" spans="1:10" x14ac:dyDescent="0.2">
      <c r="A956" s="12">
        <v>946</v>
      </c>
      <c r="B956" s="17" t="s">
        <v>36</v>
      </c>
      <c r="C956" s="18" t="s">
        <v>601</v>
      </c>
      <c r="D956" s="18" t="s">
        <v>45</v>
      </c>
      <c r="E956" s="18" t="s">
        <v>617</v>
      </c>
      <c r="F956" s="18" t="s">
        <v>35</v>
      </c>
      <c r="G956" s="19">
        <v>0</v>
      </c>
      <c r="H956" s="19">
        <v>22586.12</v>
      </c>
      <c r="I956" s="19">
        <v>22586.12</v>
      </c>
      <c r="J956" s="19">
        <f t="shared" si="18"/>
        <v>100</v>
      </c>
    </row>
    <row r="957" spans="1:10" ht="24" x14ac:dyDescent="0.2">
      <c r="A957" s="12">
        <v>947</v>
      </c>
      <c r="B957" s="17" t="s">
        <v>92</v>
      </c>
      <c r="C957" s="18" t="s">
        <v>601</v>
      </c>
      <c r="D957" s="18" t="s">
        <v>91</v>
      </c>
      <c r="E957" s="18" t="s">
        <v>7</v>
      </c>
      <c r="F957" s="18" t="s">
        <v>7</v>
      </c>
      <c r="G957" s="19">
        <v>223324</v>
      </c>
      <c r="H957" s="19">
        <v>102052</v>
      </c>
      <c r="I957" s="19">
        <f t="shared" ref="I957:I962" si="19">+I958</f>
        <v>102052</v>
      </c>
      <c r="J957" s="19">
        <f t="shared" si="18"/>
        <v>100</v>
      </c>
    </row>
    <row r="958" spans="1:10" x14ac:dyDescent="0.2">
      <c r="A958" s="12">
        <v>948</v>
      </c>
      <c r="B958" s="17" t="s">
        <v>351</v>
      </c>
      <c r="C958" s="18" t="s">
        <v>601</v>
      </c>
      <c r="D958" s="18" t="s">
        <v>350</v>
      </c>
      <c r="E958" s="18" t="s">
        <v>7</v>
      </c>
      <c r="F958" s="18" t="s">
        <v>7</v>
      </c>
      <c r="G958" s="19">
        <v>223324</v>
      </c>
      <c r="H958" s="19">
        <v>102052</v>
      </c>
      <c r="I958" s="19">
        <f t="shared" si="19"/>
        <v>102052</v>
      </c>
      <c r="J958" s="19">
        <f t="shared" si="18"/>
        <v>100</v>
      </c>
    </row>
    <row r="959" spans="1:10" ht="48" x14ac:dyDescent="0.2">
      <c r="A959" s="12">
        <v>949</v>
      </c>
      <c r="B959" s="17" t="s">
        <v>96</v>
      </c>
      <c r="C959" s="18" t="s">
        <v>601</v>
      </c>
      <c r="D959" s="18" t="s">
        <v>350</v>
      </c>
      <c r="E959" s="18" t="s">
        <v>95</v>
      </c>
      <c r="F959" s="18" t="s">
        <v>7</v>
      </c>
      <c r="G959" s="19">
        <v>223324</v>
      </c>
      <c r="H959" s="19">
        <v>102052</v>
      </c>
      <c r="I959" s="19">
        <f t="shared" si="19"/>
        <v>102052</v>
      </c>
      <c r="J959" s="19">
        <f t="shared" si="18"/>
        <v>100</v>
      </c>
    </row>
    <row r="960" spans="1:10" ht="24" x14ac:dyDescent="0.2">
      <c r="A960" s="12">
        <v>950</v>
      </c>
      <c r="B960" s="17" t="s">
        <v>98</v>
      </c>
      <c r="C960" s="18" t="s">
        <v>601</v>
      </c>
      <c r="D960" s="18" t="s">
        <v>350</v>
      </c>
      <c r="E960" s="18" t="s">
        <v>97</v>
      </c>
      <c r="F960" s="18" t="s">
        <v>7</v>
      </c>
      <c r="G960" s="19">
        <v>223324</v>
      </c>
      <c r="H960" s="19">
        <v>102052</v>
      </c>
      <c r="I960" s="19">
        <f t="shared" si="19"/>
        <v>102052</v>
      </c>
      <c r="J960" s="19">
        <f t="shared" si="18"/>
        <v>100</v>
      </c>
    </row>
    <row r="961" spans="1:10" ht="48" x14ac:dyDescent="0.2">
      <c r="A961" s="12">
        <v>951</v>
      </c>
      <c r="B961" s="17" t="s">
        <v>620</v>
      </c>
      <c r="C961" s="18" t="s">
        <v>601</v>
      </c>
      <c r="D961" s="18" t="s">
        <v>350</v>
      </c>
      <c r="E961" s="18" t="s">
        <v>619</v>
      </c>
      <c r="F961" s="18" t="s">
        <v>7</v>
      </c>
      <c r="G961" s="19">
        <v>223324</v>
      </c>
      <c r="H961" s="19">
        <v>102052</v>
      </c>
      <c r="I961" s="19">
        <f t="shared" si="19"/>
        <v>102052</v>
      </c>
      <c r="J961" s="19">
        <f t="shared" si="18"/>
        <v>100</v>
      </c>
    </row>
    <row r="962" spans="1:10" x14ac:dyDescent="0.2">
      <c r="A962" s="12">
        <v>952</v>
      </c>
      <c r="B962" s="17" t="s">
        <v>30</v>
      </c>
      <c r="C962" s="18" t="s">
        <v>601</v>
      </c>
      <c r="D962" s="18" t="s">
        <v>350</v>
      </c>
      <c r="E962" s="18" t="s">
        <v>619</v>
      </c>
      <c r="F962" s="18" t="s">
        <v>29</v>
      </c>
      <c r="G962" s="19">
        <v>223324</v>
      </c>
      <c r="H962" s="19">
        <v>102052</v>
      </c>
      <c r="I962" s="19">
        <f t="shared" si="19"/>
        <v>102052</v>
      </c>
      <c r="J962" s="19">
        <f t="shared" si="18"/>
        <v>100</v>
      </c>
    </row>
    <row r="963" spans="1:10" ht="24" x14ac:dyDescent="0.2">
      <c r="A963" s="12">
        <v>953</v>
      </c>
      <c r="B963" s="17" t="s">
        <v>32</v>
      </c>
      <c r="C963" s="18" t="s">
        <v>601</v>
      </c>
      <c r="D963" s="18" t="s">
        <v>350</v>
      </c>
      <c r="E963" s="18" t="s">
        <v>619</v>
      </c>
      <c r="F963" s="18" t="s">
        <v>31</v>
      </c>
      <c r="G963" s="19">
        <v>223324</v>
      </c>
      <c r="H963" s="19">
        <v>102052</v>
      </c>
      <c r="I963" s="19">
        <v>102052</v>
      </c>
      <c r="J963" s="19">
        <f t="shared" si="18"/>
        <v>100</v>
      </c>
    </row>
    <row r="964" spans="1:10" x14ac:dyDescent="0.2">
      <c r="A964" s="12">
        <v>954</v>
      </c>
      <c r="B964" s="17" t="s">
        <v>102</v>
      </c>
      <c r="C964" s="18" t="s">
        <v>601</v>
      </c>
      <c r="D964" s="18" t="s">
        <v>101</v>
      </c>
      <c r="E964" s="18" t="s">
        <v>7</v>
      </c>
      <c r="F964" s="18" t="s">
        <v>7</v>
      </c>
      <c r="G964" s="19">
        <v>600000</v>
      </c>
      <c r="H964" s="19">
        <v>365022.32</v>
      </c>
      <c r="I964" s="19">
        <f t="shared" ref="I964:I969" si="20">+I965</f>
        <v>365022.32</v>
      </c>
      <c r="J964" s="19">
        <f t="shared" si="18"/>
        <v>100</v>
      </c>
    </row>
    <row r="965" spans="1:10" x14ac:dyDescent="0.2">
      <c r="A965" s="12">
        <v>955</v>
      </c>
      <c r="B965" s="17" t="s">
        <v>114</v>
      </c>
      <c r="C965" s="18" t="s">
        <v>601</v>
      </c>
      <c r="D965" s="18" t="s">
        <v>113</v>
      </c>
      <c r="E965" s="18" t="s">
        <v>7</v>
      </c>
      <c r="F965" s="18" t="s">
        <v>7</v>
      </c>
      <c r="G965" s="19">
        <v>600000</v>
      </c>
      <c r="H965" s="19">
        <v>365022.32</v>
      </c>
      <c r="I965" s="19">
        <f t="shared" si="20"/>
        <v>365022.32</v>
      </c>
      <c r="J965" s="19">
        <f t="shared" si="18"/>
        <v>100</v>
      </c>
    </row>
    <row r="966" spans="1:10" ht="36" x14ac:dyDescent="0.2">
      <c r="A966" s="12">
        <v>956</v>
      </c>
      <c r="B966" s="17" t="s">
        <v>604</v>
      </c>
      <c r="C966" s="18" t="s">
        <v>601</v>
      </c>
      <c r="D966" s="18" t="s">
        <v>113</v>
      </c>
      <c r="E966" s="18" t="s">
        <v>603</v>
      </c>
      <c r="F966" s="18" t="s">
        <v>7</v>
      </c>
      <c r="G966" s="19">
        <v>600000</v>
      </c>
      <c r="H966" s="19">
        <v>365022.32</v>
      </c>
      <c r="I966" s="19">
        <f t="shared" si="20"/>
        <v>365022.32</v>
      </c>
      <c r="J966" s="19">
        <f t="shared" si="18"/>
        <v>100</v>
      </c>
    </row>
    <row r="967" spans="1:10" x14ac:dyDescent="0.2">
      <c r="A967" s="12">
        <v>957</v>
      </c>
      <c r="B967" s="17" t="s">
        <v>606</v>
      </c>
      <c r="C967" s="18" t="s">
        <v>601</v>
      </c>
      <c r="D967" s="18" t="s">
        <v>113</v>
      </c>
      <c r="E967" s="18" t="s">
        <v>605</v>
      </c>
      <c r="F967" s="18" t="s">
        <v>7</v>
      </c>
      <c r="G967" s="19">
        <v>600000</v>
      </c>
      <c r="H967" s="19">
        <v>365022.32</v>
      </c>
      <c r="I967" s="19">
        <f t="shared" si="20"/>
        <v>365022.32</v>
      </c>
      <c r="J967" s="19">
        <f t="shared" si="18"/>
        <v>100</v>
      </c>
    </row>
    <row r="968" spans="1:10" ht="24" x14ac:dyDescent="0.2">
      <c r="A968" s="12">
        <v>958</v>
      </c>
      <c r="B968" s="17" t="s">
        <v>622</v>
      </c>
      <c r="C968" s="18" t="s">
        <v>601</v>
      </c>
      <c r="D968" s="18" t="s">
        <v>113</v>
      </c>
      <c r="E968" s="18" t="s">
        <v>621</v>
      </c>
      <c r="F968" s="18" t="s">
        <v>7</v>
      </c>
      <c r="G968" s="19">
        <v>600000</v>
      </c>
      <c r="H968" s="19">
        <v>365022.32</v>
      </c>
      <c r="I968" s="19">
        <f t="shared" si="20"/>
        <v>365022.32</v>
      </c>
      <c r="J968" s="19">
        <f t="shared" si="18"/>
        <v>100</v>
      </c>
    </row>
    <row r="969" spans="1:10" x14ac:dyDescent="0.2">
      <c r="A969" s="12">
        <v>959</v>
      </c>
      <c r="B969" s="17" t="s">
        <v>30</v>
      </c>
      <c r="C969" s="18" t="s">
        <v>601</v>
      </c>
      <c r="D969" s="18" t="s">
        <v>113</v>
      </c>
      <c r="E969" s="18" t="s">
        <v>621</v>
      </c>
      <c r="F969" s="18" t="s">
        <v>29</v>
      </c>
      <c r="G969" s="19">
        <v>600000</v>
      </c>
      <c r="H969" s="19">
        <v>365022.32</v>
      </c>
      <c r="I969" s="19">
        <f t="shared" si="20"/>
        <v>365022.32</v>
      </c>
      <c r="J969" s="19">
        <f t="shared" si="18"/>
        <v>100</v>
      </c>
    </row>
    <row r="970" spans="1:10" ht="24" x14ac:dyDescent="0.2">
      <c r="A970" s="12">
        <v>960</v>
      </c>
      <c r="B970" s="17" t="s">
        <v>32</v>
      </c>
      <c r="C970" s="18" t="s">
        <v>601</v>
      </c>
      <c r="D970" s="18" t="s">
        <v>113</v>
      </c>
      <c r="E970" s="18" t="s">
        <v>621</v>
      </c>
      <c r="F970" s="18" t="s">
        <v>31</v>
      </c>
      <c r="G970" s="19">
        <v>600000</v>
      </c>
      <c r="H970" s="19">
        <v>365022.32</v>
      </c>
      <c r="I970" s="19">
        <v>365022.32</v>
      </c>
      <c r="J970" s="19">
        <f t="shared" si="18"/>
        <v>100</v>
      </c>
    </row>
    <row r="971" spans="1:10" x14ac:dyDescent="0.2">
      <c r="A971" s="12">
        <v>961</v>
      </c>
      <c r="B971" s="17" t="s">
        <v>132</v>
      </c>
      <c r="C971" s="18" t="s">
        <v>601</v>
      </c>
      <c r="D971" s="18" t="s">
        <v>131</v>
      </c>
      <c r="E971" s="18" t="s">
        <v>7</v>
      </c>
      <c r="F971" s="18" t="s">
        <v>7</v>
      </c>
      <c r="G971" s="19">
        <v>1263363.1499999999</v>
      </c>
      <c r="H971" s="19">
        <v>3021662.77</v>
      </c>
      <c r="I971" s="19">
        <f>+I972</f>
        <v>2523362.71</v>
      </c>
      <c r="J971" s="19">
        <f t="shared" si="18"/>
        <v>83.50907768572732</v>
      </c>
    </row>
    <row r="972" spans="1:10" x14ac:dyDescent="0.2">
      <c r="A972" s="12">
        <v>962</v>
      </c>
      <c r="B972" s="17" t="s">
        <v>624</v>
      </c>
      <c r="C972" s="18" t="s">
        <v>601</v>
      </c>
      <c r="D972" s="18" t="s">
        <v>623</v>
      </c>
      <c r="E972" s="18" t="s">
        <v>7</v>
      </c>
      <c r="F972" s="18" t="s">
        <v>7</v>
      </c>
      <c r="G972" s="19">
        <v>1263363.1499999999</v>
      </c>
      <c r="H972" s="19">
        <v>3021662.77</v>
      </c>
      <c r="I972" s="19">
        <f>+I973+I978+I984</f>
        <v>2523362.71</v>
      </c>
      <c r="J972" s="19">
        <f t="shared" ref="J972:J1035" si="21">+I972/H972*100</f>
        <v>83.50907768572732</v>
      </c>
    </row>
    <row r="973" spans="1:10" ht="48" x14ac:dyDescent="0.2">
      <c r="A973" s="12">
        <v>963</v>
      </c>
      <c r="B973" s="17" t="s">
        <v>136</v>
      </c>
      <c r="C973" s="18" t="s">
        <v>601</v>
      </c>
      <c r="D973" s="18" t="s">
        <v>623</v>
      </c>
      <c r="E973" s="18" t="s">
        <v>135</v>
      </c>
      <c r="F973" s="18" t="s">
        <v>7</v>
      </c>
      <c r="G973" s="19">
        <v>0</v>
      </c>
      <c r="H973" s="19">
        <v>823119</v>
      </c>
      <c r="I973" s="19">
        <f>+I974</f>
        <v>360586.35</v>
      </c>
      <c r="J973" s="19">
        <f t="shared" si="21"/>
        <v>43.807317046502384</v>
      </c>
    </row>
    <row r="974" spans="1:10" ht="24" x14ac:dyDescent="0.2">
      <c r="A974" s="12">
        <v>964</v>
      </c>
      <c r="B974" s="17" t="s">
        <v>359</v>
      </c>
      <c r="C974" s="18" t="s">
        <v>601</v>
      </c>
      <c r="D974" s="18" t="s">
        <v>623</v>
      </c>
      <c r="E974" s="18" t="s">
        <v>358</v>
      </c>
      <c r="F974" s="18" t="s">
        <v>7</v>
      </c>
      <c r="G974" s="19">
        <v>0</v>
      </c>
      <c r="H974" s="19">
        <v>823119</v>
      </c>
      <c r="I974" s="19">
        <f>+I975</f>
        <v>360586.35</v>
      </c>
      <c r="J974" s="19">
        <f t="shared" si="21"/>
        <v>43.807317046502384</v>
      </c>
    </row>
    <row r="975" spans="1:10" ht="84" x14ac:dyDescent="0.2">
      <c r="A975" s="12">
        <v>965</v>
      </c>
      <c r="B975" s="21" t="s">
        <v>626</v>
      </c>
      <c r="C975" s="18" t="s">
        <v>601</v>
      </c>
      <c r="D975" s="18" t="s">
        <v>623</v>
      </c>
      <c r="E975" s="18" t="s">
        <v>625</v>
      </c>
      <c r="F975" s="18" t="s">
        <v>7</v>
      </c>
      <c r="G975" s="19">
        <v>0</v>
      </c>
      <c r="H975" s="19">
        <v>823119</v>
      </c>
      <c r="I975" s="19">
        <f>+I976</f>
        <v>360586.35</v>
      </c>
      <c r="J975" s="19">
        <f t="shared" si="21"/>
        <v>43.807317046502384</v>
      </c>
    </row>
    <row r="976" spans="1:10" x14ac:dyDescent="0.2">
      <c r="A976" s="12">
        <v>966</v>
      </c>
      <c r="B976" s="17" t="s">
        <v>30</v>
      </c>
      <c r="C976" s="18" t="s">
        <v>601</v>
      </c>
      <c r="D976" s="18" t="s">
        <v>623</v>
      </c>
      <c r="E976" s="18" t="s">
        <v>625</v>
      </c>
      <c r="F976" s="18" t="s">
        <v>29</v>
      </c>
      <c r="G976" s="19">
        <v>0</v>
      </c>
      <c r="H976" s="19">
        <v>823119</v>
      </c>
      <c r="I976" s="19">
        <f>+I977</f>
        <v>360586.35</v>
      </c>
      <c r="J976" s="19">
        <f t="shared" si="21"/>
        <v>43.807317046502384</v>
      </c>
    </row>
    <row r="977" spans="1:10" ht="24" x14ac:dyDescent="0.2">
      <c r="A977" s="12">
        <v>967</v>
      </c>
      <c r="B977" s="17" t="s">
        <v>32</v>
      </c>
      <c r="C977" s="18" t="s">
        <v>601</v>
      </c>
      <c r="D977" s="18" t="s">
        <v>623</v>
      </c>
      <c r="E977" s="18" t="s">
        <v>625</v>
      </c>
      <c r="F977" s="18" t="s">
        <v>31</v>
      </c>
      <c r="G977" s="19">
        <v>0</v>
      </c>
      <c r="H977" s="19">
        <v>823119</v>
      </c>
      <c r="I977" s="19">
        <v>360586.35</v>
      </c>
      <c r="J977" s="19">
        <f t="shared" si="21"/>
        <v>43.807317046502384</v>
      </c>
    </row>
    <row r="978" spans="1:10" ht="36" x14ac:dyDescent="0.2">
      <c r="A978" s="12">
        <v>968</v>
      </c>
      <c r="B978" s="17" t="s">
        <v>604</v>
      </c>
      <c r="C978" s="18" t="s">
        <v>601</v>
      </c>
      <c r="D978" s="18" t="s">
        <v>623</v>
      </c>
      <c r="E978" s="18" t="s">
        <v>603</v>
      </c>
      <c r="F978" s="18" t="s">
        <v>7</v>
      </c>
      <c r="G978" s="19">
        <v>50000</v>
      </c>
      <c r="H978" s="19">
        <v>456372.84</v>
      </c>
      <c r="I978" s="19">
        <f>+I979</f>
        <v>420605.43</v>
      </c>
      <c r="J978" s="19">
        <f t="shared" si="21"/>
        <v>92.162677778984389</v>
      </c>
    </row>
    <row r="979" spans="1:10" x14ac:dyDescent="0.2">
      <c r="A979" s="12">
        <v>969</v>
      </c>
      <c r="B979" s="17" t="s">
        <v>610</v>
      </c>
      <c r="C979" s="18" t="s">
        <v>601</v>
      </c>
      <c r="D979" s="18" t="s">
        <v>623</v>
      </c>
      <c r="E979" s="18" t="s">
        <v>609</v>
      </c>
      <c r="F979" s="18" t="s">
        <v>7</v>
      </c>
      <c r="G979" s="19">
        <v>50000</v>
      </c>
      <c r="H979" s="19">
        <v>456372.84</v>
      </c>
      <c r="I979" s="19">
        <f>+I980</f>
        <v>420605.43</v>
      </c>
      <c r="J979" s="19">
        <f t="shared" si="21"/>
        <v>92.162677778984389</v>
      </c>
    </row>
    <row r="980" spans="1:10" ht="36" x14ac:dyDescent="0.2">
      <c r="A980" s="12">
        <v>970</v>
      </c>
      <c r="B980" s="17" t="s">
        <v>612</v>
      </c>
      <c r="C980" s="18" t="s">
        <v>601</v>
      </c>
      <c r="D980" s="18" t="s">
        <v>623</v>
      </c>
      <c r="E980" s="18" t="s">
        <v>611</v>
      </c>
      <c r="F980" s="18" t="s">
        <v>7</v>
      </c>
      <c r="G980" s="19">
        <v>50000</v>
      </c>
      <c r="H980" s="19">
        <v>456372.84</v>
      </c>
      <c r="I980" s="19">
        <f>+I981</f>
        <v>420605.43</v>
      </c>
      <c r="J980" s="19">
        <f t="shared" si="21"/>
        <v>92.162677778984389</v>
      </c>
    </row>
    <row r="981" spans="1:10" x14ac:dyDescent="0.2">
      <c r="A981" s="12">
        <v>971</v>
      </c>
      <c r="B981" s="17" t="s">
        <v>34</v>
      </c>
      <c r="C981" s="18" t="s">
        <v>601</v>
      </c>
      <c r="D981" s="18" t="s">
        <v>623</v>
      </c>
      <c r="E981" s="18" t="s">
        <v>611</v>
      </c>
      <c r="F981" s="18" t="s">
        <v>33</v>
      </c>
      <c r="G981" s="19">
        <v>50000</v>
      </c>
      <c r="H981" s="19">
        <v>456372.84</v>
      </c>
      <c r="I981" s="19">
        <f>+I982</f>
        <v>420605.43</v>
      </c>
      <c r="J981" s="19">
        <f t="shared" si="21"/>
        <v>92.162677778984389</v>
      </c>
    </row>
    <row r="982" spans="1:10" x14ac:dyDescent="0.2">
      <c r="A982" s="12">
        <v>972</v>
      </c>
      <c r="B982" s="17" t="s">
        <v>90</v>
      </c>
      <c r="C982" s="18" t="s">
        <v>601</v>
      </c>
      <c r="D982" s="18" t="s">
        <v>623</v>
      </c>
      <c r="E982" s="18" t="s">
        <v>611</v>
      </c>
      <c r="F982" s="18" t="s">
        <v>89</v>
      </c>
      <c r="G982" s="19">
        <v>50000</v>
      </c>
      <c r="H982" s="19">
        <v>456372.84</v>
      </c>
      <c r="I982" s="19">
        <f>+I983</f>
        <v>420605.43</v>
      </c>
      <c r="J982" s="19">
        <f t="shared" si="21"/>
        <v>92.162677778984389</v>
      </c>
    </row>
    <row r="983" spans="1:10" x14ac:dyDescent="0.2">
      <c r="A983" s="12">
        <v>973</v>
      </c>
      <c r="B983" s="17" t="s">
        <v>90</v>
      </c>
      <c r="C983" s="18" t="s">
        <v>601</v>
      </c>
      <c r="D983" s="18" t="s">
        <v>623</v>
      </c>
      <c r="E983" s="18" t="s">
        <v>611</v>
      </c>
      <c r="F983" s="18" t="s">
        <v>89</v>
      </c>
      <c r="G983" s="19">
        <v>50000</v>
      </c>
      <c r="H983" s="19">
        <v>456372.84</v>
      </c>
      <c r="I983" s="19">
        <v>420605.43</v>
      </c>
      <c r="J983" s="19">
        <f t="shared" si="21"/>
        <v>92.162677778984389</v>
      </c>
    </row>
    <row r="984" spans="1:10" x14ac:dyDescent="0.2">
      <c r="A984" s="12">
        <v>974</v>
      </c>
      <c r="B984" s="17" t="s">
        <v>196</v>
      </c>
      <c r="C984" s="18" t="s">
        <v>601</v>
      </c>
      <c r="D984" s="18" t="s">
        <v>623</v>
      </c>
      <c r="E984" s="18" t="s">
        <v>195</v>
      </c>
      <c r="F984" s="18" t="s">
        <v>7</v>
      </c>
      <c r="G984" s="19">
        <v>1213363.1499999999</v>
      </c>
      <c r="H984" s="19">
        <v>1742170.93</v>
      </c>
      <c r="I984" s="19">
        <f>+I985</f>
        <v>1742170.93</v>
      </c>
      <c r="J984" s="19">
        <f t="shared" si="21"/>
        <v>100</v>
      </c>
    </row>
    <row r="985" spans="1:10" ht="72" x14ac:dyDescent="0.2">
      <c r="A985" s="12">
        <v>975</v>
      </c>
      <c r="B985" s="21" t="s">
        <v>628</v>
      </c>
      <c r="C985" s="18" t="s">
        <v>601</v>
      </c>
      <c r="D985" s="18" t="s">
        <v>623</v>
      </c>
      <c r="E985" s="18" t="s">
        <v>627</v>
      </c>
      <c r="F985" s="18" t="s">
        <v>7</v>
      </c>
      <c r="G985" s="19">
        <v>1213363.1499999999</v>
      </c>
      <c r="H985" s="19">
        <v>1742170.93</v>
      </c>
      <c r="I985" s="19">
        <f>+I986+I989</f>
        <v>1742170.93</v>
      </c>
      <c r="J985" s="19">
        <f t="shared" si="21"/>
        <v>100</v>
      </c>
    </row>
    <row r="986" spans="1:10" x14ac:dyDescent="0.2">
      <c r="A986" s="12">
        <v>976</v>
      </c>
      <c r="B986" s="17" t="s">
        <v>630</v>
      </c>
      <c r="C986" s="18" t="s">
        <v>601</v>
      </c>
      <c r="D986" s="18" t="s">
        <v>623</v>
      </c>
      <c r="E986" s="18" t="s">
        <v>629</v>
      </c>
      <c r="F986" s="18" t="s">
        <v>7</v>
      </c>
      <c r="G986" s="19">
        <v>1213363.1499999999</v>
      </c>
      <c r="H986" s="19">
        <v>1213363.1499999999</v>
      </c>
      <c r="I986" s="19">
        <f>+I987</f>
        <v>1213363.1499999999</v>
      </c>
      <c r="J986" s="19">
        <f t="shared" si="21"/>
        <v>100</v>
      </c>
    </row>
    <row r="987" spans="1:10" x14ac:dyDescent="0.2">
      <c r="A987" s="12">
        <v>977</v>
      </c>
      <c r="B987" s="17" t="s">
        <v>34</v>
      </c>
      <c r="C987" s="18" t="s">
        <v>601</v>
      </c>
      <c r="D987" s="18" t="s">
        <v>623</v>
      </c>
      <c r="E987" s="18" t="s">
        <v>629</v>
      </c>
      <c r="F987" s="18" t="s">
        <v>33</v>
      </c>
      <c r="G987" s="19">
        <v>1213363.1499999999</v>
      </c>
      <c r="H987" s="19">
        <v>1213363.1499999999</v>
      </c>
      <c r="I987" s="19">
        <f>+I988</f>
        <v>1213363.1499999999</v>
      </c>
      <c r="J987" s="19">
        <f t="shared" si="21"/>
        <v>100</v>
      </c>
    </row>
    <row r="988" spans="1:10" x14ac:dyDescent="0.2">
      <c r="A988" s="12">
        <v>978</v>
      </c>
      <c r="B988" s="17" t="s">
        <v>36</v>
      </c>
      <c r="C988" s="18" t="s">
        <v>601</v>
      </c>
      <c r="D988" s="18" t="s">
        <v>623</v>
      </c>
      <c r="E988" s="18" t="s">
        <v>629</v>
      </c>
      <c r="F988" s="18" t="s">
        <v>35</v>
      </c>
      <c r="G988" s="19">
        <v>1213363.1499999999</v>
      </c>
      <c r="H988" s="19">
        <v>1213363.1499999999</v>
      </c>
      <c r="I988" s="19">
        <v>1213363.1499999999</v>
      </c>
      <c r="J988" s="19">
        <f t="shared" si="21"/>
        <v>100</v>
      </c>
    </row>
    <row r="989" spans="1:10" x14ac:dyDescent="0.2">
      <c r="A989" s="12">
        <v>979</v>
      </c>
      <c r="B989" s="17" t="s">
        <v>632</v>
      </c>
      <c r="C989" s="18" t="s">
        <v>601</v>
      </c>
      <c r="D989" s="18" t="s">
        <v>623</v>
      </c>
      <c r="E989" s="18" t="s">
        <v>631</v>
      </c>
      <c r="F989" s="18" t="s">
        <v>7</v>
      </c>
      <c r="G989" s="19">
        <v>0</v>
      </c>
      <c r="H989" s="19">
        <v>528807.78</v>
      </c>
      <c r="I989" s="19">
        <f>+I990</f>
        <v>528807.78</v>
      </c>
      <c r="J989" s="19">
        <f t="shared" si="21"/>
        <v>100</v>
      </c>
    </row>
    <row r="990" spans="1:10" x14ac:dyDescent="0.2">
      <c r="A990" s="12">
        <v>980</v>
      </c>
      <c r="B990" s="17" t="s">
        <v>34</v>
      </c>
      <c r="C990" s="18" t="s">
        <v>601</v>
      </c>
      <c r="D990" s="18" t="s">
        <v>623</v>
      </c>
      <c r="E990" s="18" t="s">
        <v>631</v>
      </c>
      <c r="F990" s="18" t="s">
        <v>33</v>
      </c>
      <c r="G990" s="19">
        <v>0</v>
      </c>
      <c r="H990" s="19">
        <v>528807.78</v>
      </c>
      <c r="I990" s="19">
        <f>+I991</f>
        <v>528807.78</v>
      </c>
      <c r="J990" s="19">
        <f t="shared" si="21"/>
        <v>100</v>
      </c>
    </row>
    <row r="991" spans="1:10" x14ac:dyDescent="0.2">
      <c r="A991" s="12">
        <v>981</v>
      </c>
      <c r="B991" s="17" t="s">
        <v>36</v>
      </c>
      <c r="C991" s="18" t="s">
        <v>601</v>
      </c>
      <c r="D991" s="18" t="s">
        <v>623</v>
      </c>
      <c r="E991" s="18" t="s">
        <v>631</v>
      </c>
      <c r="F991" s="18" t="s">
        <v>35</v>
      </c>
      <c r="G991" s="19">
        <v>0</v>
      </c>
      <c r="H991" s="19">
        <v>528807.78</v>
      </c>
      <c r="I991" s="19">
        <v>528807.78</v>
      </c>
      <c r="J991" s="19">
        <f t="shared" si="21"/>
        <v>100</v>
      </c>
    </row>
    <row r="992" spans="1:10" x14ac:dyDescent="0.2">
      <c r="A992" s="12">
        <v>982</v>
      </c>
      <c r="B992" s="17" t="s">
        <v>313</v>
      </c>
      <c r="C992" s="18" t="s">
        <v>601</v>
      </c>
      <c r="D992" s="18" t="s">
        <v>312</v>
      </c>
      <c r="E992" s="18" t="s">
        <v>7</v>
      </c>
      <c r="F992" s="18" t="s">
        <v>7</v>
      </c>
      <c r="G992" s="19">
        <v>500000</v>
      </c>
      <c r="H992" s="19">
        <v>1397022.76</v>
      </c>
      <c r="I992" s="19">
        <f>+I993</f>
        <v>1084429.08</v>
      </c>
      <c r="J992" s="19">
        <f t="shared" si="21"/>
        <v>77.624295827506785</v>
      </c>
    </row>
    <row r="993" spans="1:10" x14ac:dyDescent="0.2">
      <c r="A993" s="12">
        <v>983</v>
      </c>
      <c r="B993" s="17" t="s">
        <v>315</v>
      </c>
      <c r="C993" s="18" t="s">
        <v>601</v>
      </c>
      <c r="D993" s="18" t="s">
        <v>314</v>
      </c>
      <c r="E993" s="18" t="s">
        <v>7</v>
      </c>
      <c r="F993" s="18" t="s">
        <v>7</v>
      </c>
      <c r="G993" s="19">
        <v>500000</v>
      </c>
      <c r="H993" s="19">
        <v>1397022.76</v>
      </c>
      <c r="I993" s="19">
        <f>+I994</f>
        <v>1084429.08</v>
      </c>
      <c r="J993" s="19">
        <f t="shared" si="21"/>
        <v>77.624295827506785</v>
      </c>
    </row>
    <row r="994" spans="1:10" ht="24" x14ac:dyDescent="0.2">
      <c r="A994" s="12">
        <v>984</v>
      </c>
      <c r="B994" s="17" t="s">
        <v>534</v>
      </c>
      <c r="C994" s="18" t="s">
        <v>601</v>
      </c>
      <c r="D994" s="18" t="s">
        <v>314</v>
      </c>
      <c r="E994" s="18" t="s">
        <v>533</v>
      </c>
      <c r="F994" s="18" t="s">
        <v>7</v>
      </c>
      <c r="G994" s="19">
        <v>500000</v>
      </c>
      <c r="H994" s="19">
        <v>1397022.76</v>
      </c>
      <c r="I994" s="19">
        <f>+I995</f>
        <v>1084429.08</v>
      </c>
      <c r="J994" s="19">
        <f t="shared" si="21"/>
        <v>77.624295827506785</v>
      </c>
    </row>
    <row r="995" spans="1:10" x14ac:dyDescent="0.2">
      <c r="A995" s="12">
        <v>985</v>
      </c>
      <c r="B995" s="17" t="s">
        <v>634</v>
      </c>
      <c r="C995" s="18" t="s">
        <v>601</v>
      </c>
      <c r="D995" s="18" t="s">
        <v>314</v>
      </c>
      <c r="E995" s="18" t="s">
        <v>633</v>
      </c>
      <c r="F995" s="18" t="s">
        <v>7</v>
      </c>
      <c r="G995" s="19">
        <v>500000</v>
      </c>
      <c r="H995" s="19">
        <v>1397022.76</v>
      </c>
      <c r="I995" s="19">
        <f>+I996+I999+I1002</f>
        <v>1084429.08</v>
      </c>
      <c r="J995" s="19">
        <f t="shared" si="21"/>
        <v>77.624295827506785</v>
      </c>
    </row>
    <row r="996" spans="1:10" ht="72" x14ac:dyDescent="0.2">
      <c r="A996" s="12">
        <v>986</v>
      </c>
      <c r="B996" s="21" t="s">
        <v>636</v>
      </c>
      <c r="C996" s="18" t="s">
        <v>601</v>
      </c>
      <c r="D996" s="18" t="s">
        <v>314</v>
      </c>
      <c r="E996" s="18" t="s">
        <v>635</v>
      </c>
      <c r="F996" s="18" t="s">
        <v>7</v>
      </c>
      <c r="G996" s="19">
        <v>0</v>
      </c>
      <c r="H996" s="19">
        <v>172875.75</v>
      </c>
      <c r="I996" s="19">
        <f>+I997</f>
        <v>172875.75</v>
      </c>
      <c r="J996" s="19">
        <f t="shared" si="21"/>
        <v>100</v>
      </c>
    </row>
    <row r="997" spans="1:10" x14ac:dyDescent="0.2">
      <c r="A997" s="12">
        <v>987</v>
      </c>
      <c r="B997" s="17" t="s">
        <v>323</v>
      </c>
      <c r="C997" s="18" t="s">
        <v>601</v>
      </c>
      <c r="D997" s="18" t="s">
        <v>314</v>
      </c>
      <c r="E997" s="18" t="s">
        <v>635</v>
      </c>
      <c r="F997" s="18" t="s">
        <v>322</v>
      </c>
      <c r="G997" s="19">
        <v>0</v>
      </c>
      <c r="H997" s="19">
        <v>172875.75</v>
      </c>
      <c r="I997" s="19">
        <f>+I998</f>
        <v>172875.75</v>
      </c>
      <c r="J997" s="19">
        <f t="shared" si="21"/>
        <v>100</v>
      </c>
    </row>
    <row r="998" spans="1:10" ht="24" x14ac:dyDescent="0.2">
      <c r="A998" s="12">
        <v>988</v>
      </c>
      <c r="B998" s="17" t="s">
        <v>638</v>
      </c>
      <c r="C998" s="18" t="s">
        <v>601</v>
      </c>
      <c r="D998" s="18" t="s">
        <v>314</v>
      </c>
      <c r="E998" s="18" t="s">
        <v>635</v>
      </c>
      <c r="F998" s="18" t="s">
        <v>637</v>
      </c>
      <c r="G998" s="19">
        <v>0</v>
      </c>
      <c r="H998" s="19">
        <v>172875.75</v>
      </c>
      <c r="I998" s="19">
        <v>172875.75</v>
      </c>
      <c r="J998" s="19">
        <f t="shared" si="21"/>
        <v>100</v>
      </c>
    </row>
    <row r="999" spans="1:10" ht="36" x14ac:dyDescent="0.2">
      <c r="A999" s="12">
        <v>989</v>
      </c>
      <c r="B999" s="17" t="s">
        <v>640</v>
      </c>
      <c r="C999" s="18" t="s">
        <v>601</v>
      </c>
      <c r="D999" s="18" t="s">
        <v>314</v>
      </c>
      <c r="E999" s="18" t="s">
        <v>639</v>
      </c>
      <c r="F999" s="18" t="s">
        <v>7</v>
      </c>
      <c r="G999" s="19">
        <v>0</v>
      </c>
      <c r="H999" s="19">
        <v>724147.01</v>
      </c>
      <c r="I999" s="19">
        <f>+I1000</f>
        <v>724147.01</v>
      </c>
      <c r="J999" s="19">
        <f t="shared" si="21"/>
        <v>100</v>
      </c>
    </row>
    <row r="1000" spans="1:10" x14ac:dyDescent="0.2">
      <c r="A1000" s="12">
        <v>990</v>
      </c>
      <c r="B1000" s="17" t="s">
        <v>323</v>
      </c>
      <c r="C1000" s="18" t="s">
        <v>601</v>
      </c>
      <c r="D1000" s="18" t="s">
        <v>314</v>
      </c>
      <c r="E1000" s="18" t="s">
        <v>639</v>
      </c>
      <c r="F1000" s="18" t="s">
        <v>322</v>
      </c>
      <c r="G1000" s="19">
        <v>0</v>
      </c>
      <c r="H1000" s="19">
        <v>724147.01</v>
      </c>
      <c r="I1000" s="19">
        <f>+I1001</f>
        <v>724147.01</v>
      </c>
      <c r="J1000" s="19">
        <f t="shared" si="21"/>
        <v>100</v>
      </c>
    </row>
    <row r="1001" spans="1:10" ht="24" x14ac:dyDescent="0.2">
      <c r="A1001" s="12">
        <v>991</v>
      </c>
      <c r="B1001" s="17" t="s">
        <v>638</v>
      </c>
      <c r="C1001" s="18" t="s">
        <v>601</v>
      </c>
      <c r="D1001" s="18" t="s">
        <v>314</v>
      </c>
      <c r="E1001" s="18" t="s">
        <v>639</v>
      </c>
      <c r="F1001" s="18" t="s">
        <v>637</v>
      </c>
      <c r="G1001" s="19">
        <v>0</v>
      </c>
      <c r="H1001" s="19">
        <v>724147.01</v>
      </c>
      <c r="I1001" s="19">
        <v>724147.01</v>
      </c>
      <c r="J1001" s="19">
        <f t="shared" si="21"/>
        <v>100</v>
      </c>
    </row>
    <row r="1002" spans="1:10" ht="36" x14ac:dyDescent="0.2">
      <c r="A1002" s="12">
        <v>992</v>
      </c>
      <c r="B1002" s="17" t="s">
        <v>642</v>
      </c>
      <c r="C1002" s="18" t="s">
        <v>601</v>
      </c>
      <c r="D1002" s="18" t="s">
        <v>314</v>
      </c>
      <c r="E1002" s="18" t="s">
        <v>641</v>
      </c>
      <c r="F1002" s="18" t="s">
        <v>7</v>
      </c>
      <c r="G1002" s="19">
        <v>500000</v>
      </c>
      <c r="H1002" s="19">
        <v>500000</v>
      </c>
      <c r="I1002" s="19">
        <f>+I1003</f>
        <v>187406.32</v>
      </c>
      <c r="J1002" s="19">
        <f t="shared" si="21"/>
        <v>37.481264000000003</v>
      </c>
    </row>
    <row r="1003" spans="1:10" x14ac:dyDescent="0.2">
      <c r="A1003" s="12">
        <v>993</v>
      </c>
      <c r="B1003" s="17" t="s">
        <v>323</v>
      </c>
      <c r="C1003" s="18" t="s">
        <v>601</v>
      </c>
      <c r="D1003" s="18" t="s">
        <v>314</v>
      </c>
      <c r="E1003" s="18" t="s">
        <v>641</v>
      </c>
      <c r="F1003" s="18" t="s">
        <v>322</v>
      </c>
      <c r="G1003" s="19">
        <v>500000</v>
      </c>
      <c r="H1003" s="19">
        <v>500000</v>
      </c>
      <c r="I1003" s="19">
        <f>+I1004</f>
        <v>187406.32</v>
      </c>
      <c r="J1003" s="19">
        <f t="shared" si="21"/>
        <v>37.481264000000003</v>
      </c>
    </row>
    <row r="1004" spans="1:10" ht="24" x14ac:dyDescent="0.2">
      <c r="A1004" s="12">
        <v>994</v>
      </c>
      <c r="B1004" s="17" t="s">
        <v>638</v>
      </c>
      <c r="C1004" s="18" t="s">
        <v>601</v>
      </c>
      <c r="D1004" s="18" t="s">
        <v>314</v>
      </c>
      <c r="E1004" s="18" t="s">
        <v>641</v>
      </c>
      <c r="F1004" s="18" t="s">
        <v>637</v>
      </c>
      <c r="G1004" s="19">
        <v>500000</v>
      </c>
      <c r="H1004" s="19">
        <v>500000</v>
      </c>
      <c r="I1004" s="19">
        <v>187406.32</v>
      </c>
      <c r="J1004" s="19">
        <f t="shared" si="21"/>
        <v>37.481264000000003</v>
      </c>
    </row>
    <row r="1005" spans="1:10" ht="24" x14ac:dyDescent="0.2">
      <c r="A1005" s="12">
        <v>995</v>
      </c>
      <c r="B1005" s="25" t="s">
        <v>644</v>
      </c>
      <c r="C1005" s="26" t="s">
        <v>643</v>
      </c>
      <c r="D1005" s="26" t="s">
        <v>7</v>
      </c>
      <c r="E1005" s="26" t="s">
        <v>7</v>
      </c>
      <c r="F1005" s="26" t="s">
        <v>7</v>
      </c>
      <c r="G1005" s="24">
        <v>2766000</v>
      </c>
      <c r="H1005" s="24">
        <v>4323077.75</v>
      </c>
      <c r="I1005" s="24">
        <f>+I1006+I1014</f>
        <v>4277383.75</v>
      </c>
      <c r="J1005" s="24">
        <f t="shared" si="21"/>
        <v>98.9430215544932</v>
      </c>
    </row>
    <row r="1006" spans="1:10" x14ac:dyDescent="0.2">
      <c r="A1006" s="12">
        <v>996</v>
      </c>
      <c r="B1006" s="17" t="s">
        <v>12</v>
      </c>
      <c r="C1006" s="18" t="s">
        <v>643</v>
      </c>
      <c r="D1006" s="18" t="s">
        <v>11</v>
      </c>
      <c r="E1006" s="18" t="s">
        <v>7</v>
      </c>
      <c r="F1006" s="18" t="s">
        <v>7</v>
      </c>
      <c r="G1006" s="19">
        <v>0</v>
      </c>
      <c r="H1006" s="19">
        <v>143870.78</v>
      </c>
      <c r="I1006" s="19">
        <f>+I1007</f>
        <v>143870.78</v>
      </c>
      <c r="J1006" s="19">
        <f t="shared" si="21"/>
        <v>100</v>
      </c>
    </row>
    <row r="1007" spans="1:10" x14ac:dyDescent="0.2">
      <c r="A1007" s="12">
        <v>997</v>
      </c>
      <c r="B1007" s="17" t="s">
        <v>46</v>
      </c>
      <c r="C1007" s="18" t="s">
        <v>643</v>
      </c>
      <c r="D1007" s="18" t="s">
        <v>45</v>
      </c>
      <c r="E1007" s="18" t="s">
        <v>7</v>
      </c>
      <c r="F1007" s="18" t="s">
        <v>7</v>
      </c>
      <c r="G1007" s="19">
        <v>0</v>
      </c>
      <c r="H1007" s="19">
        <v>143870.78</v>
      </c>
      <c r="I1007" s="19">
        <f>+I1008</f>
        <v>143870.78</v>
      </c>
      <c r="J1007" s="19">
        <f t="shared" si="21"/>
        <v>100</v>
      </c>
    </row>
    <row r="1008" spans="1:10" x14ac:dyDescent="0.2">
      <c r="A1008" s="12">
        <v>998</v>
      </c>
      <c r="B1008" s="17" t="s">
        <v>196</v>
      </c>
      <c r="C1008" s="18" t="s">
        <v>643</v>
      </c>
      <c r="D1008" s="18" t="s">
        <v>45</v>
      </c>
      <c r="E1008" s="18" t="s">
        <v>195</v>
      </c>
      <c r="F1008" s="18" t="s">
        <v>7</v>
      </c>
      <c r="G1008" s="19">
        <v>0</v>
      </c>
      <c r="H1008" s="19">
        <v>143870.78</v>
      </c>
      <c r="I1008" s="19">
        <f>+I1009</f>
        <v>143870.78</v>
      </c>
      <c r="J1008" s="19">
        <f t="shared" si="21"/>
        <v>100</v>
      </c>
    </row>
    <row r="1009" spans="1:10" ht="24" x14ac:dyDescent="0.2">
      <c r="A1009" s="12">
        <v>999</v>
      </c>
      <c r="B1009" s="17" t="s">
        <v>646</v>
      </c>
      <c r="C1009" s="18" t="s">
        <v>643</v>
      </c>
      <c r="D1009" s="18" t="s">
        <v>45</v>
      </c>
      <c r="E1009" s="18" t="s">
        <v>645</v>
      </c>
      <c r="F1009" s="18" t="s">
        <v>7</v>
      </c>
      <c r="G1009" s="19">
        <v>0</v>
      </c>
      <c r="H1009" s="19">
        <v>143870.78</v>
      </c>
      <c r="I1009" s="19">
        <f>+I1010</f>
        <v>143870.78</v>
      </c>
      <c r="J1009" s="19">
        <f t="shared" si="21"/>
        <v>100</v>
      </c>
    </row>
    <row r="1010" spans="1:10" ht="48" x14ac:dyDescent="0.2">
      <c r="A1010" s="12">
        <v>1000</v>
      </c>
      <c r="B1010" s="17" t="s">
        <v>648</v>
      </c>
      <c r="C1010" s="18" t="s">
        <v>643</v>
      </c>
      <c r="D1010" s="18" t="s">
        <v>45</v>
      </c>
      <c r="E1010" s="18" t="s">
        <v>647</v>
      </c>
      <c r="F1010" s="18" t="s">
        <v>7</v>
      </c>
      <c r="G1010" s="19">
        <v>0</v>
      </c>
      <c r="H1010" s="19">
        <v>143870.78</v>
      </c>
      <c r="I1010" s="19">
        <f>+I1011</f>
        <v>143870.78</v>
      </c>
      <c r="J1010" s="19">
        <f t="shared" si="21"/>
        <v>100</v>
      </c>
    </row>
    <row r="1011" spans="1:10" x14ac:dyDescent="0.2">
      <c r="A1011" s="12">
        <v>1001</v>
      </c>
      <c r="B1011" s="17" t="s">
        <v>34</v>
      </c>
      <c r="C1011" s="18" t="s">
        <v>643</v>
      </c>
      <c r="D1011" s="18" t="s">
        <v>45</v>
      </c>
      <c r="E1011" s="18" t="s">
        <v>647</v>
      </c>
      <c r="F1011" s="18" t="s">
        <v>33</v>
      </c>
      <c r="G1011" s="19">
        <v>0</v>
      </c>
      <c r="H1011" s="19">
        <v>143870.78</v>
      </c>
      <c r="I1011" s="19">
        <f>+I1012+I1013</f>
        <v>143870.78</v>
      </c>
      <c r="J1011" s="19">
        <f t="shared" si="21"/>
        <v>100</v>
      </c>
    </row>
    <row r="1012" spans="1:10" x14ac:dyDescent="0.2">
      <c r="A1012" s="12">
        <v>1002</v>
      </c>
      <c r="B1012" s="17" t="s">
        <v>36</v>
      </c>
      <c r="C1012" s="18" t="s">
        <v>643</v>
      </c>
      <c r="D1012" s="18" t="s">
        <v>45</v>
      </c>
      <c r="E1012" s="18" t="s">
        <v>647</v>
      </c>
      <c r="F1012" s="18" t="s">
        <v>35</v>
      </c>
      <c r="G1012" s="19">
        <v>0</v>
      </c>
      <c r="H1012" s="19">
        <v>119638.07</v>
      </c>
      <c r="I1012" s="19">
        <v>119638.07</v>
      </c>
      <c r="J1012" s="19">
        <f t="shared" si="21"/>
        <v>100</v>
      </c>
    </row>
    <row r="1013" spans="1:10" x14ac:dyDescent="0.2">
      <c r="A1013" s="12">
        <v>1003</v>
      </c>
      <c r="B1013" s="17" t="s">
        <v>38</v>
      </c>
      <c r="C1013" s="18" t="s">
        <v>643</v>
      </c>
      <c r="D1013" s="18" t="s">
        <v>45</v>
      </c>
      <c r="E1013" s="18" t="s">
        <v>647</v>
      </c>
      <c r="F1013" s="18" t="s">
        <v>37</v>
      </c>
      <c r="G1013" s="19">
        <v>0</v>
      </c>
      <c r="H1013" s="19">
        <v>24232.71</v>
      </c>
      <c r="I1013" s="19">
        <v>24232.71</v>
      </c>
      <c r="J1013" s="19">
        <f t="shared" si="21"/>
        <v>100</v>
      </c>
    </row>
    <row r="1014" spans="1:10" x14ac:dyDescent="0.2">
      <c r="A1014" s="12">
        <v>1004</v>
      </c>
      <c r="B1014" s="17" t="s">
        <v>102</v>
      </c>
      <c r="C1014" s="18" t="s">
        <v>643</v>
      </c>
      <c r="D1014" s="18" t="s">
        <v>101</v>
      </c>
      <c r="E1014" s="18" t="s">
        <v>7</v>
      </c>
      <c r="F1014" s="18" t="s">
        <v>7</v>
      </c>
      <c r="G1014" s="19">
        <v>2766000</v>
      </c>
      <c r="H1014" s="19">
        <v>4179206.97</v>
      </c>
      <c r="I1014" s="19">
        <f>+I1015</f>
        <v>4133512.97</v>
      </c>
      <c r="J1014" s="19">
        <f t="shared" si="21"/>
        <v>98.906634671888483</v>
      </c>
    </row>
    <row r="1015" spans="1:10" x14ac:dyDescent="0.2">
      <c r="A1015" s="12">
        <v>1005</v>
      </c>
      <c r="B1015" s="17" t="s">
        <v>114</v>
      </c>
      <c r="C1015" s="18" t="s">
        <v>643</v>
      </c>
      <c r="D1015" s="18" t="s">
        <v>113</v>
      </c>
      <c r="E1015" s="18" t="s">
        <v>7</v>
      </c>
      <c r="F1015" s="18" t="s">
        <v>7</v>
      </c>
      <c r="G1015" s="19">
        <v>2766000</v>
      </c>
      <c r="H1015" s="19">
        <v>4179206.97</v>
      </c>
      <c r="I1015" s="19">
        <f>+I1016</f>
        <v>4133512.97</v>
      </c>
      <c r="J1015" s="19">
        <f t="shared" si="21"/>
        <v>98.906634671888483</v>
      </c>
    </row>
    <row r="1016" spans="1:10" x14ac:dyDescent="0.2">
      <c r="A1016" s="12">
        <v>1006</v>
      </c>
      <c r="B1016" s="17" t="s">
        <v>196</v>
      </c>
      <c r="C1016" s="18" t="s">
        <v>643</v>
      </c>
      <c r="D1016" s="18" t="s">
        <v>113</v>
      </c>
      <c r="E1016" s="18" t="s">
        <v>195</v>
      </c>
      <c r="F1016" s="18" t="s">
        <v>7</v>
      </c>
      <c r="G1016" s="19">
        <v>2766000</v>
      </c>
      <c r="H1016" s="19">
        <v>4179206.97</v>
      </c>
      <c r="I1016" s="19">
        <f>+I1017</f>
        <v>4133512.97</v>
      </c>
      <c r="J1016" s="19">
        <f t="shared" si="21"/>
        <v>98.906634671888483</v>
      </c>
    </row>
    <row r="1017" spans="1:10" ht="24" x14ac:dyDescent="0.2">
      <c r="A1017" s="12">
        <v>1007</v>
      </c>
      <c r="B1017" s="17" t="s">
        <v>646</v>
      </c>
      <c r="C1017" s="18" t="s">
        <v>643</v>
      </c>
      <c r="D1017" s="18" t="s">
        <v>113</v>
      </c>
      <c r="E1017" s="18" t="s">
        <v>645</v>
      </c>
      <c r="F1017" s="18" t="s">
        <v>7</v>
      </c>
      <c r="G1017" s="19">
        <v>2766000</v>
      </c>
      <c r="H1017" s="19">
        <v>4179206.97</v>
      </c>
      <c r="I1017" s="19">
        <f>+I1018+I1021</f>
        <v>4133512.97</v>
      </c>
      <c r="J1017" s="19">
        <f t="shared" si="21"/>
        <v>98.906634671888483</v>
      </c>
    </row>
    <row r="1018" spans="1:10" ht="48" x14ac:dyDescent="0.2">
      <c r="A1018" s="12">
        <v>1008</v>
      </c>
      <c r="B1018" s="17" t="s">
        <v>650</v>
      </c>
      <c r="C1018" s="18" t="s">
        <v>643</v>
      </c>
      <c r="D1018" s="18" t="s">
        <v>113</v>
      </c>
      <c r="E1018" s="18" t="s">
        <v>649</v>
      </c>
      <c r="F1018" s="18" t="s">
        <v>7</v>
      </c>
      <c r="G1018" s="19">
        <v>50000</v>
      </c>
      <c r="H1018" s="19">
        <v>45477.64</v>
      </c>
      <c r="I1018" s="19">
        <v>0</v>
      </c>
      <c r="J1018" s="19">
        <f t="shared" si="21"/>
        <v>0</v>
      </c>
    </row>
    <row r="1019" spans="1:10" ht="36" x14ac:dyDescent="0.2">
      <c r="A1019" s="12">
        <v>1009</v>
      </c>
      <c r="B1019" s="17" t="s">
        <v>22</v>
      </c>
      <c r="C1019" s="18" t="s">
        <v>643</v>
      </c>
      <c r="D1019" s="18" t="s">
        <v>113</v>
      </c>
      <c r="E1019" s="18" t="s">
        <v>649</v>
      </c>
      <c r="F1019" s="18" t="s">
        <v>21</v>
      </c>
      <c r="G1019" s="19">
        <v>50000</v>
      </c>
      <c r="H1019" s="19">
        <v>45477.64</v>
      </c>
      <c r="I1019" s="19">
        <v>0</v>
      </c>
      <c r="J1019" s="19">
        <f t="shared" si="21"/>
        <v>0</v>
      </c>
    </row>
    <row r="1020" spans="1:10" x14ac:dyDescent="0.2">
      <c r="A1020" s="12">
        <v>1010</v>
      </c>
      <c r="B1020" s="17" t="s">
        <v>200</v>
      </c>
      <c r="C1020" s="18" t="s">
        <v>643</v>
      </c>
      <c r="D1020" s="18" t="s">
        <v>113</v>
      </c>
      <c r="E1020" s="18" t="s">
        <v>649</v>
      </c>
      <c r="F1020" s="18" t="s">
        <v>199</v>
      </c>
      <c r="G1020" s="19">
        <v>50000</v>
      </c>
      <c r="H1020" s="19">
        <v>45477.64</v>
      </c>
      <c r="I1020" s="19">
        <v>0</v>
      </c>
      <c r="J1020" s="19">
        <f t="shared" si="21"/>
        <v>0</v>
      </c>
    </row>
    <row r="1021" spans="1:10" ht="36" x14ac:dyDescent="0.2">
      <c r="A1021" s="12">
        <v>1011</v>
      </c>
      <c r="B1021" s="17" t="s">
        <v>652</v>
      </c>
      <c r="C1021" s="18" t="s">
        <v>643</v>
      </c>
      <c r="D1021" s="18" t="s">
        <v>113</v>
      </c>
      <c r="E1021" s="18" t="s">
        <v>651</v>
      </c>
      <c r="F1021" s="18" t="s">
        <v>7</v>
      </c>
      <c r="G1021" s="19">
        <v>2716000</v>
      </c>
      <c r="H1021" s="19">
        <v>4133729.33</v>
      </c>
      <c r="I1021" s="19">
        <f>+I1022+I1024+I1026</f>
        <v>4133512.97</v>
      </c>
      <c r="J1021" s="19">
        <f t="shared" si="21"/>
        <v>99.99476598531912</v>
      </c>
    </row>
    <row r="1022" spans="1:10" ht="36" x14ac:dyDescent="0.2">
      <c r="A1022" s="12">
        <v>1012</v>
      </c>
      <c r="B1022" s="17" t="s">
        <v>22</v>
      </c>
      <c r="C1022" s="18" t="s">
        <v>643</v>
      </c>
      <c r="D1022" s="18" t="s">
        <v>113</v>
      </c>
      <c r="E1022" s="18" t="s">
        <v>651</v>
      </c>
      <c r="F1022" s="18" t="s">
        <v>21</v>
      </c>
      <c r="G1022" s="19">
        <v>2606346</v>
      </c>
      <c r="H1022" s="19">
        <v>3206669.85</v>
      </c>
      <c r="I1022" s="19">
        <f>+I1023</f>
        <v>3206614.14</v>
      </c>
      <c r="J1022" s="19">
        <f t="shared" si="21"/>
        <v>99.998262683637364</v>
      </c>
    </row>
    <row r="1023" spans="1:10" x14ac:dyDescent="0.2">
      <c r="A1023" s="12">
        <v>1013</v>
      </c>
      <c r="B1023" s="17" t="s">
        <v>200</v>
      </c>
      <c r="C1023" s="18" t="s">
        <v>643</v>
      </c>
      <c r="D1023" s="18" t="s">
        <v>113</v>
      </c>
      <c r="E1023" s="18" t="s">
        <v>651</v>
      </c>
      <c r="F1023" s="18" t="s">
        <v>199</v>
      </c>
      <c r="G1023" s="19">
        <v>2606346</v>
      </c>
      <c r="H1023" s="19">
        <v>3206669.85</v>
      </c>
      <c r="I1023" s="19">
        <v>3206614.14</v>
      </c>
      <c r="J1023" s="19">
        <f t="shared" si="21"/>
        <v>99.998262683637364</v>
      </c>
    </row>
    <row r="1024" spans="1:10" x14ac:dyDescent="0.2">
      <c r="A1024" s="12">
        <v>1014</v>
      </c>
      <c r="B1024" s="17" t="s">
        <v>30</v>
      </c>
      <c r="C1024" s="18" t="s">
        <v>643</v>
      </c>
      <c r="D1024" s="18" t="s">
        <v>113</v>
      </c>
      <c r="E1024" s="18" t="s">
        <v>651</v>
      </c>
      <c r="F1024" s="18" t="s">
        <v>29</v>
      </c>
      <c r="G1024" s="19">
        <v>0</v>
      </c>
      <c r="H1024" s="19">
        <v>835464.43</v>
      </c>
      <c r="I1024" s="19">
        <f>+I1025</f>
        <v>835464.43</v>
      </c>
      <c r="J1024" s="19">
        <f t="shared" si="21"/>
        <v>100</v>
      </c>
    </row>
    <row r="1025" spans="1:10" ht="24" x14ac:dyDescent="0.2">
      <c r="A1025" s="12">
        <v>1015</v>
      </c>
      <c r="B1025" s="17" t="s">
        <v>32</v>
      </c>
      <c r="C1025" s="18" t="s">
        <v>643</v>
      </c>
      <c r="D1025" s="18" t="s">
        <v>113</v>
      </c>
      <c r="E1025" s="18" t="s">
        <v>651</v>
      </c>
      <c r="F1025" s="18" t="s">
        <v>31</v>
      </c>
      <c r="G1025" s="19">
        <v>0</v>
      </c>
      <c r="H1025" s="19">
        <v>835464.43</v>
      </c>
      <c r="I1025" s="19">
        <v>835464.43</v>
      </c>
      <c r="J1025" s="19">
        <f t="shared" si="21"/>
        <v>100</v>
      </c>
    </row>
    <row r="1026" spans="1:10" x14ac:dyDescent="0.2">
      <c r="A1026" s="12">
        <v>1016</v>
      </c>
      <c r="B1026" s="17" t="s">
        <v>34</v>
      </c>
      <c r="C1026" s="18" t="s">
        <v>643</v>
      </c>
      <c r="D1026" s="18" t="s">
        <v>113</v>
      </c>
      <c r="E1026" s="18" t="s">
        <v>651</v>
      </c>
      <c r="F1026" s="18" t="s">
        <v>33</v>
      </c>
      <c r="G1026" s="19">
        <v>109654</v>
      </c>
      <c r="H1026" s="19">
        <v>91595.05</v>
      </c>
      <c r="I1026" s="19">
        <f>+I1027+I1028+I1029</f>
        <v>91434.4</v>
      </c>
      <c r="J1026" s="19">
        <f t="shared" si="21"/>
        <v>99.824608425892009</v>
      </c>
    </row>
    <row r="1027" spans="1:10" x14ac:dyDescent="0.2">
      <c r="A1027" s="12">
        <v>1017</v>
      </c>
      <c r="B1027" s="17" t="s">
        <v>36</v>
      </c>
      <c r="C1027" s="18" t="s">
        <v>643</v>
      </c>
      <c r="D1027" s="18" t="s">
        <v>113</v>
      </c>
      <c r="E1027" s="18" t="s">
        <v>651</v>
      </c>
      <c r="F1027" s="18" t="s">
        <v>35</v>
      </c>
      <c r="G1027" s="19">
        <v>0</v>
      </c>
      <c r="H1027" s="19">
        <v>17150.23</v>
      </c>
      <c r="I1027" s="19">
        <v>17150.23</v>
      </c>
      <c r="J1027" s="19">
        <f t="shared" si="21"/>
        <v>100</v>
      </c>
    </row>
    <row r="1028" spans="1:10" x14ac:dyDescent="0.2">
      <c r="A1028" s="12">
        <v>1018</v>
      </c>
      <c r="B1028" s="17" t="s">
        <v>38</v>
      </c>
      <c r="C1028" s="18" t="s">
        <v>643</v>
      </c>
      <c r="D1028" s="18" t="s">
        <v>113</v>
      </c>
      <c r="E1028" s="18" t="s">
        <v>651</v>
      </c>
      <c r="F1028" s="18" t="s">
        <v>37</v>
      </c>
      <c r="G1028" s="19">
        <v>0</v>
      </c>
      <c r="H1028" s="19">
        <v>74444.820000000007</v>
      </c>
      <c r="I1028" s="19">
        <v>74284.17</v>
      </c>
      <c r="J1028" s="19">
        <f t="shared" si="21"/>
        <v>99.78420258118696</v>
      </c>
    </row>
    <row r="1029" spans="1:10" x14ac:dyDescent="0.2">
      <c r="A1029" s="12">
        <v>1019</v>
      </c>
      <c r="B1029" s="17" t="s">
        <v>90</v>
      </c>
      <c r="C1029" s="18" t="s">
        <v>643</v>
      </c>
      <c r="D1029" s="18" t="s">
        <v>113</v>
      </c>
      <c r="E1029" s="18" t="s">
        <v>651</v>
      </c>
      <c r="F1029" s="18" t="s">
        <v>89</v>
      </c>
      <c r="G1029" s="19">
        <v>109654</v>
      </c>
      <c r="H1029" s="19">
        <v>0</v>
      </c>
      <c r="I1029" s="19">
        <v>0</v>
      </c>
      <c r="J1029" s="19">
        <v>0</v>
      </c>
    </row>
    <row r="1030" spans="1:10" x14ac:dyDescent="0.2">
      <c r="A1030" s="12">
        <v>1020</v>
      </c>
      <c r="B1030" s="17" t="s">
        <v>90</v>
      </c>
      <c r="C1030" s="18" t="s">
        <v>643</v>
      </c>
      <c r="D1030" s="18" t="s">
        <v>113</v>
      </c>
      <c r="E1030" s="18" t="s">
        <v>651</v>
      </c>
      <c r="F1030" s="18" t="s">
        <v>89</v>
      </c>
      <c r="G1030" s="19">
        <v>109654</v>
      </c>
      <c r="H1030" s="19">
        <v>0</v>
      </c>
      <c r="I1030" s="19">
        <v>0</v>
      </c>
      <c r="J1030" s="19">
        <v>0</v>
      </c>
    </row>
    <row r="1031" spans="1:10" x14ac:dyDescent="0.2">
      <c r="A1031" s="12">
        <v>1021</v>
      </c>
      <c r="B1031" s="25" t="s">
        <v>654</v>
      </c>
      <c r="C1031" s="26" t="s">
        <v>653</v>
      </c>
      <c r="D1031" s="26" t="s">
        <v>7</v>
      </c>
      <c r="E1031" s="26" t="s">
        <v>7</v>
      </c>
      <c r="F1031" s="26" t="s">
        <v>7</v>
      </c>
      <c r="G1031" s="24">
        <v>53665476</v>
      </c>
      <c r="H1031" s="24">
        <v>67004982.75</v>
      </c>
      <c r="I1031" s="24">
        <f>+I1032+I1079</f>
        <v>62980560.619999997</v>
      </c>
      <c r="J1031" s="24">
        <f t="shared" si="21"/>
        <v>93.993846480021659</v>
      </c>
    </row>
    <row r="1032" spans="1:10" x14ac:dyDescent="0.2">
      <c r="A1032" s="12">
        <v>1022</v>
      </c>
      <c r="B1032" s="17" t="s">
        <v>102</v>
      </c>
      <c r="C1032" s="18" t="s">
        <v>653</v>
      </c>
      <c r="D1032" s="18" t="s">
        <v>101</v>
      </c>
      <c r="E1032" s="18" t="s">
        <v>7</v>
      </c>
      <c r="F1032" s="18" t="s">
        <v>7</v>
      </c>
      <c r="G1032" s="19">
        <v>6977475.75</v>
      </c>
      <c r="H1032" s="19">
        <v>23197989.899999999</v>
      </c>
      <c r="I1032" s="19">
        <f>+I1033+I1039+I1045</f>
        <v>23197982.25</v>
      </c>
      <c r="J1032" s="19">
        <f t="shared" si="21"/>
        <v>99.999967023004871</v>
      </c>
    </row>
    <row r="1033" spans="1:10" x14ac:dyDescent="0.2">
      <c r="A1033" s="12">
        <v>1023</v>
      </c>
      <c r="B1033" s="17" t="s">
        <v>357</v>
      </c>
      <c r="C1033" s="18" t="s">
        <v>653</v>
      </c>
      <c r="D1033" s="18" t="s">
        <v>356</v>
      </c>
      <c r="E1033" s="18" t="s">
        <v>7</v>
      </c>
      <c r="F1033" s="18" t="s">
        <v>7</v>
      </c>
      <c r="G1033" s="19">
        <v>82534</v>
      </c>
      <c r="H1033" s="19">
        <v>82234.149999999994</v>
      </c>
      <c r="I1033" s="19">
        <f>+I1034</f>
        <v>82234.149999999994</v>
      </c>
      <c r="J1033" s="19">
        <f t="shared" si="21"/>
        <v>100</v>
      </c>
    </row>
    <row r="1034" spans="1:10" ht="48" x14ac:dyDescent="0.2">
      <c r="A1034" s="12">
        <v>1024</v>
      </c>
      <c r="B1034" s="17" t="s">
        <v>136</v>
      </c>
      <c r="C1034" s="18" t="s">
        <v>653</v>
      </c>
      <c r="D1034" s="18" t="s">
        <v>356</v>
      </c>
      <c r="E1034" s="18" t="s">
        <v>135</v>
      </c>
      <c r="F1034" s="18" t="s">
        <v>7</v>
      </c>
      <c r="G1034" s="19">
        <v>82534</v>
      </c>
      <c r="H1034" s="19">
        <v>82234.149999999994</v>
      </c>
      <c r="I1034" s="19">
        <f>+I1035</f>
        <v>82234.149999999994</v>
      </c>
      <c r="J1034" s="19">
        <f t="shared" si="21"/>
        <v>100</v>
      </c>
    </row>
    <row r="1035" spans="1:10" ht="24" x14ac:dyDescent="0.2">
      <c r="A1035" s="12">
        <v>1025</v>
      </c>
      <c r="B1035" s="17" t="s">
        <v>359</v>
      </c>
      <c r="C1035" s="18" t="s">
        <v>653</v>
      </c>
      <c r="D1035" s="18" t="s">
        <v>356</v>
      </c>
      <c r="E1035" s="18" t="s">
        <v>358</v>
      </c>
      <c r="F1035" s="18" t="s">
        <v>7</v>
      </c>
      <c r="G1035" s="19">
        <v>82534</v>
      </c>
      <c r="H1035" s="19">
        <v>82234.149999999994</v>
      </c>
      <c r="I1035" s="19">
        <f>+I1036</f>
        <v>82234.149999999994</v>
      </c>
      <c r="J1035" s="19">
        <f t="shared" si="21"/>
        <v>100</v>
      </c>
    </row>
    <row r="1036" spans="1:10" ht="48" x14ac:dyDescent="0.2">
      <c r="A1036" s="12">
        <v>1026</v>
      </c>
      <c r="B1036" s="17" t="s">
        <v>361</v>
      </c>
      <c r="C1036" s="18" t="s">
        <v>653</v>
      </c>
      <c r="D1036" s="18" t="s">
        <v>356</v>
      </c>
      <c r="E1036" s="18" t="s">
        <v>360</v>
      </c>
      <c r="F1036" s="18" t="s">
        <v>7</v>
      </c>
      <c r="G1036" s="19">
        <v>82534</v>
      </c>
      <c r="H1036" s="19">
        <v>82234.149999999994</v>
      </c>
      <c r="I1036" s="19">
        <f>+I1037</f>
        <v>82234.149999999994</v>
      </c>
      <c r="J1036" s="19">
        <f t="shared" ref="J1036:J1099" si="22">+I1036/H1036*100</f>
        <v>100</v>
      </c>
    </row>
    <row r="1037" spans="1:10" ht="36" x14ac:dyDescent="0.2">
      <c r="A1037" s="12">
        <v>1027</v>
      </c>
      <c r="B1037" s="17" t="s">
        <v>22</v>
      </c>
      <c r="C1037" s="18" t="s">
        <v>653</v>
      </c>
      <c r="D1037" s="18" t="s">
        <v>356</v>
      </c>
      <c r="E1037" s="18" t="s">
        <v>360</v>
      </c>
      <c r="F1037" s="18" t="s">
        <v>21</v>
      </c>
      <c r="G1037" s="19">
        <v>82534</v>
      </c>
      <c r="H1037" s="19">
        <v>82234.149999999994</v>
      </c>
      <c r="I1037" s="19">
        <f>+I1038</f>
        <v>82234.149999999994</v>
      </c>
      <c r="J1037" s="19">
        <f t="shared" si="22"/>
        <v>100</v>
      </c>
    </row>
    <row r="1038" spans="1:10" x14ac:dyDescent="0.2">
      <c r="A1038" s="12">
        <v>1028</v>
      </c>
      <c r="B1038" s="17" t="s">
        <v>200</v>
      </c>
      <c r="C1038" s="18" t="s">
        <v>653</v>
      </c>
      <c r="D1038" s="18" t="s">
        <v>356</v>
      </c>
      <c r="E1038" s="18" t="s">
        <v>360</v>
      </c>
      <c r="F1038" s="18" t="s">
        <v>199</v>
      </c>
      <c r="G1038" s="19">
        <v>82534</v>
      </c>
      <c r="H1038" s="19">
        <v>82234.149999999994</v>
      </c>
      <c r="I1038" s="19">
        <v>82234.149999999994</v>
      </c>
      <c r="J1038" s="19">
        <f t="shared" si="22"/>
        <v>100</v>
      </c>
    </row>
    <row r="1039" spans="1:10" x14ac:dyDescent="0.2">
      <c r="A1039" s="12">
        <v>1029</v>
      </c>
      <c r="B1039" s="17" t="s">
        <v>656</v>
      </c>
      <c r="C1039" s="18" t="s">
        <v>653</v>
      </c>
      <c r="D1039" s="18" t="s">
        <v>655</v>
      </c>
      <c r="E1039" s="18" t="s">
        <v>7</v>
      </c>
      <c r="F1039" s="18" t="s">
        <v>7</v>
      </c>
      <c r="G1039" s="19">
        <v>601000</v>
      </c>
      <c r="H1039" s="19">
        <v>601000</v>
      </c>
      <c r="I1039" s="19">
        <f>+I1040</f>
        <v>601000</v>
      </c>
      <c r="J1039" s="19">
        <f t="shared" si="22"/>
        <v>100</v>
      </c>
    </row>
    <row r="1040" spans="1:10" ht="48" x14ac:dyDescent="0.2">
      <c r="A1040" s="12">
        <v>1030</v>
      </c>
      <c r="B1040" s="17" t="s">
        <v>96</v>
      </c>
      <c r="C1040" s="18" t="s">
        <v>653</v>
      </c>
      <c r="D1040" s="18" t="s">
        <v>655</v>
      </c>
      <c r="E1040" s="18" t="s">
        <v>95</v>
      </c>
      <c r="F1040" s="18" t="s">
        <v>7</v>
      </c>
      <c r="G1040" s="19">
        <v>601000</v>
      </c>
      <c r="H1040" s="19">
        <v>601000</v>
      </c>
      <c r="I1040" s="19">
        <f>+I1041</f>
        <v>601000</v>
      </c>
      <c r="J1040" s="19">
        <f t="shared" si="22"/>
        <v>100</v>
      </c>
    </row>
    <row r="1041" spans="1:10" ht="24" x14ac:dyDescent="0.2">
      <c r="A1041" s="12">
        <v>1031</v>
      </c>
      <c r="B1041" s="17" t="s">
        <v>98</v>
      </c>
      <c r="C1041" s="18" t="s">
        <v>653</v>
      </c>
      <c r="D1041" s="18" t="s">
        <v>655</v>
      </c>
      <c r="E1041" s="18" t="s">
        <v>97</v>
      </c>
      <c r="F1041" s="18" t="s">
        <v>7</v>
      </c>
      <c r="G1041" s="19">
        <v>601000</v>
      </c>
      <c r="H1041" s="19">
        <v>601000</v>
      </c>
      <c r="I1041" s="19">
        <f>+I1042</f>
        <v>601000</v>
      </c>
      <c r="J1041" s="19">
        <f t="shared" si="22"/>
        <v>100</v>
      </c>
    </row>
    <row r="1042" spans="1:10" ht="60" x14ac:dyDescent="0.2">
      <c r="A1042" s="12">
        <v>1032</v>
      </c>
      <c r="B1042" s="21" t="s">
        <v>658</v>
      </c>
      <c r="C1042" s="18" t="s">
        <v>653</v>
      </c>
      <c r="D1042" s="18" t="s">
        <v>655</v>
      </c>
      <c r="E1042" s="18" t="s">
        <v>657</v>
      </c>
      <c r="F1042" s="18" t="s">
        <v>7</v>
      </c>
      <c r="G1042" s="19">
        <v>601000</v>
      </c>
      <c r="H1042" s="19">
        <v>601000</v>
      </c>
      <c r="I1042" s="19">
        <f>+I1043</f>
        <v>601000</v>
      </c>
      <c r="J1042" s="19">
        <f t="shared" si="22"/>
        <v>100</v>
      </c>
    </row>
    <row r="1043" spans="1:10" x14ac:dyDescent="0.2">
      <c r="A1043" s="12">
        <v>1033</v>
      </c>
      <c r="B1043" s="17" t="s">
        <v>30</v>
      </c>
      <c r="C1043" s="18" t="s">
        <v>653</v>
      </c>
      <c r="D1043" s="18" t="s">
        <v>655</v>
      </c>
      <c r="E1043" s="18" t="s">
        <v>657</v>
      </c>
      <c r="F1043" s="18" t="s">
        <v>29</v>
      </c>
      <c r="G1043" s="19">
        <v>601000</v>
      </c>
      <c r="H1043" s="19">
        <v>601000</v>
      </c>
      <c r="I1043" s="19">
        <f>+I1044</f>
        <v>601000</v>
      </c>
      <c r="J1043" s="19">
        <f t="shared" si="22"/>
        <v>100</v>
      </c>
    </row>
    <row r="1044" spans="1:10" ht="24" x14ac:dyDescent="0.2">
      <c r="A1044" s="12">
        <v>1034</v>
      </c>
      <c r="B1044" s="17" t="s">
        <v>32</v>
      </c>
      <c r="C1044" s="18" t="s">
        <v>653</v>
      </c>
      <c r="D1044" s="18" t="s">
        <v>655</v>
      </c>
      <c r="E1044" s="18" t="s">
        <v>657</v>
      </c>
      <c r="F1044" s="18" t="s">
        <v>31</v>
      </c>
      <c r="G1044" s="19">
        <v>601000</v>
      </c>
      <c r="H1044" s="19">
        <v>601000</v>
      </c>
      <c r="I1044" s="19">
        <v>601000</v>
      </c>
      <c r="J1044" s="19">
        <f t="shared" si="22"/>
        <v>100</v>
      </c>
    </row>
    <row r="1045" spans="1:10" x14ac:dyDescent="0.2">
      <c r="A1045" s="12">
        <v>1035</v>
      </c>
      <c r="B1045" s="17" t="s">
        <v>660</v>
      </c>
      <c r="C1045" s="18" t="s">
        <v>653</v>
      </c>
      <c r="D1045" s="18" t="s">
        <v>659</v>
      </c>
      <c r="E1045" s="18" t="s">
        <v>7</v>
      </c>
      <c r="F1045" s="18" t="s">
        <v>7</v>
      </c>
      <c r="G1045" s="19">
        <v>6293941.75</v>
      </c>
      <c r="H1045" s="19">
        <v>22514755.75</v>
      </c>
      <c r="I1045" s="19">
        <f>+I1046</f>
        <v>22514748.100000001</v>
      </c>
      <c r="J1045" s="19">
        <f t="shared" si="22"/>
        <v>99.999966022282976</v>
      </c>
    </row>
    <row r="1046" spans="1:10" ht="36" x14ac:dyDescent="0.2">
      <c r="A1046" s="12">
        <v>1036</v>
      </c>
      <c r="B1046" s="17" t="s">
        <v>106</v>
      </c>
      <c r="C1046" s="18" t="s">
        <v>653</v>
      </c>
      <c r="D1046" s="18" t="s">
        <v>659</v>
      </c>
      <c r="E1046" s="18" t="s">
        <v>105</v>
      </c>
      <c r="F1046" s="18" t="s">
        <v>7</v>
      </c>
      <c r="G1046" s="19">
        <v>6293941.75</v>
      </c>
      <c r="H1046" s="19">
        <v>22514755.75</v>
      </c>
      <c r="I1046" s="19">
        <f>+I1047+I1066</f>
        <v>22514748.100000001</v>
      </c>
      <c r="J1046" s="19">
        <f t="shared" si="22"/>
        <v>99.999966022282976</v>
      </c>
    </row>
    <row r="1047" spans="1:10" ht="24" x14ac:dyDescent="0.2">
      <c r="A1047" s="12">
        <v>1037</v>
      </c>
      <c r="B1047" s="17" t="s">
        <v>662</v>
      </c>
      <c r="C1047" s="18" t="s">
        <v>653</v>
      </c>
      <c r="D1047" s="18" t="s">
        <v>659</v>
      </c>
      <c r="E1047" s="18" t="s">
        <v>661</v>
      </c>
      <c r="F1047" s="18" t="s">
        <v>7</v>
      </c>
      <c r="G1047" s="19">
        <v>5293941.75</v>
      </c>
      <c r="H1047" s="19">
        <v>20313801.75</v>
      </c>
      <c r="I1047" s="19">
        <f>+I1048+I1051+I1054+I1057+I1060+I1063</f>
        <v>20313800</v>
      </c>
      <c r="J1047" s="19">
        <f t="shared" si="22"/>
        <v>99.999991385167476</v>
      </c>
    </row>
    <row r="1048" spans="1:10" ht="48" x14ac:dyDescent="0.2">
      <c r="A1048" s="12">
        <v>1038</v>
      </c>
      <c r="B1048" s="21" t="s">
        <v>664</v>
      </c>
      <c r="C1048" s="18" t="s">
        <v>653</v>
      </c>
      <c r="D1048" s="18" t="s">
        <v>659</v>
      </c>
      <c r="E1048" s="18" t="s">
        <v>663</v>
      </c>
      <c r="F1048" s="18" t="s">
        <v>7</v>
      </c>
      <c r="G1048" s="19">
        <v>0</v>
      </c>
      <c r="H1048" s="19">
        <v>9432800</v>
      </c>
      <c r="I1048" s="19">
        <f>+I1049</f>
        <v>9432800</v>
      </c>
      <c r="J1048" s="19">
        <f t="shared" si="22"/>
        <v>100</v>
      </c>
    </row>
    <row r="1049" spans="1:10" x14ac:dyDescent="0.2">
      <c r="A1049" s="12">
        <v>1039</v>
      </c>
      <c r="B1049" s="17" t="s">
        <v>30</v>
      </c>
      <c r="C1049" s="18" t="s">
        <v>653</v>
      </c>
      <c r="D1049" s="18" t="s">
        <v>659</v>
      </c>
      <c r="E1049" s="18" t="s">
        <v>663</v>
      </c>
      <c r="F1049" s="18" t="s">
        <v>29</v>
      </c>
      <c r="G1049" s="19">
        <v>0</v>
      </c>
      <c r="H1049" s="19">
        <v>9432800</v>
      </c>
      <c r="I1049" s="19">
        <f>+I1050</f>
        <v>9432800</v>
      </c>
      <c r="J1049" s="19">
        <f t="shared" si="22"/>
        <v>100</v>
      </c>
    </row>
    <row r="1050" spans="1:10" ht="24" x14ac:dyDescent="0.2">
      <c r="A1050" s="12">
        <v>1040</v>
      </c>
      <c r="B1050" s="17" t="s">
        <v>32</v>
      </c>
      <c r="C1050" s="18" t="s">
        <v>653</v>
      </c>
      <c r="D1050" s="18" t="s">
        <v>659</v>
      </c>
      <c r="E1050" s="18" t="s">
        <v>663</v>
      </c>
      <c r="F1050" s="18" t="s">
        <v>31</v>
      </c>
      <c r="G1050" s="19">
        <v>0</v>
      </c>
      <c r="H1050" s="19">
        <v>9432800</v>
      </c>
      <c r="I1050" s="19">
        <v>9432800</v>
      </c>
      <c r="J1050" s="19">
        <f t="shared" si="22"/>
        <v>100</v>
      </c>
    </row>
    <row r="1051" spans="1:10" ht="48" x14ac:dyDescent="0.2">
      <c r="A1051" s="12">
        <v>1041</v>
      </c>
      <c r="B1051" s="17" t="s">
        <v>666</v>
      </c>
      <c r="C1051" s="18" t="s">
        <v>653</v>
      </c>
      <c r="D1051" s="18" t="s">
        <v>659</v>
      </c>
      <c r="E1051" s="18" t="s">
        <v>665</v>
      </c>
      <c r="F1051" s="18" t="s">
        <v>7</v>
      </c>
      <c r="G1051" s="19">
        <v>0</v>
      </c>
      <c r="H1051" s="19">
        <v>5000000</v>
      </c>
      <c r="I1051" s="19">
        <f>+I1052</f>
        <v>5000000</v>
      </c>
      <c r="J1051" s="19">
        <f t="shared" si="22"/>
        <v>100</v>
      </c>
    </row>
    <row r="1052" spans="1:10" x14ac:dyDescent="0.2">
      <c r="A1052" s="12">
        <v>1042</v>
      </c>
      <c r="B1052" s="17" t="s">
        <v>30</v>
      </c>
      <c r="C1052" s="18" t="s">
        <v>653</v>
      </c>
      <c r="D1052" s="18" t="s">
        <v>659</v>
      </c>
      <c r="E1052" s="18" t="s">
        <v>665</v>
      </c>
      <c r="F1052" s="18" t="s">
        <v>29</v>
      </c>
      <c r="G1052" s="19">
        <v>0</v>
      </c>
      <c r="H1052" s="19">
        <v>5000000</v>
      </c>
      <c r="I1052" s="19">
        <f>+I1053</f>
        <v>5000000</v>
      </c>
      <c r="J1052" s="19">
        <f t="shared" si="22"/>
        <v>100</v>
      </c>
    </row>
    <row r="1053" spans="1:10" ht="24" x14ac:dyDescent="0.2">
      <c r="A1053" s="12">
        <v>1043</v>
      </c>
      <c r="B1053" s="17" t="s">
        <v>32</v>
      </c>
      <c r="C1053" s="18" t="s">
        <v>653</v>
      </c>
      <c r="D1053" s="18" t="s">
        <v>659</v>
      </c>
      <c r="E1053" s="18" t="s">
        <v>665</v>
      </c>
      <c r="F1053" s="18" t="s">
        <v>31</v>
      </c>
      <c r="G1053" s="19">
        <v>0</v>
      </c>
      <c r="H1053" s="19">
        <v>5000000</v>
      </c>
      <c r="I1053" s="19">
        <v>5000000</v>
      </c>
      <c r="J1053" s="19">
        <f t="shared" si="22"/>
        <v>100</v>
      </c>
    </row>
    <row r="1054" spans="1:10" ht="48" x14ac:dyDescent="0.2">
      <c r="A1054" s="12">
        <v>1044</v>
      </c>
      <c r="B1054" s="21" t="s">
        <v>668</v>
      </c>
      <c r="C1054" s="18" t="s">
        <v>653</v>
      </c>
      <c r="D1054" s="18" t="s">
        <v>659</v>
      </c>
      <c r="E1054" s="18" t="s">
        <v>667</v>
      </c>
      <c r="F1054" s="18" t="s">
        <v>7</v>
      </c>
      <c r="G1054" s="19">
        <v>2102000</v>
      </c>
      <c r="H1054" s="19">
        <v>1412000</v>
      </c>
      <c r="I1054" s="19">
        <f>+I1055</f>
        <v>1412000</v>
      </c>
      <c r="J1054" s="19">
        <f t="shared" si="22"/>
        <v>100</v>
      </c>
    </row>
    <row r="1055" spans="1:10" x14ac:dyDescent="0.2">
      <c r="A1055" s="12">
        <v>1045</v>
      </c>
      <c r="B1055" s="17" t="s">
        <v>30</v>
      </c>
      <c r="C1055" s="18" t="s">
        <v>653</v>
      </c>
      <c r="D1055" s="18" t="s">
        <v>659</v>
      </c>
      <c r="E1055" s="18" t="s">
        <v>667</v>
      </c>
      <c r="F1055" s="18" t="s">
        <v>29</v>
      </c>
      <c r="G1055" s="19">
        <v>2102000</v>
      </c>
      <c r="H1055" s="19">
        <v>1412000</v>
      </c>
      <c r="I1055" s="19">
        <f>+I1056</f>
        <v>1412000</v>
      </c>
      <c r="J1055" s="19">
        <f t="shared" si="22"/>
        <v>100</v>
      </c>
    </row>
    <row r="1056" spans="1:10" ht="24" x14ac:dyDescent="0.2">
      <c r="A1056" s="12">
        <v>1046</v>
      </c>
      <c r="B1056" s="17" t="s">
        <v>32</v>
      </c>
      <c r="C1056" s="18" t="s">
        <v>653</v>
      </c>
      <c r="D1056" s="18" t="s">
        <v>659</v>
      </c>
      <c r="E1056" s="18" t="s">
        <v>667</v>
      </c>
      <c r="F1056" s="18" t="s">
        <v>31</v>
      </c>
      <c r="G1056" s="19">
        <v>2102000</v>
      </c>
      <c r="H1056" s="19">
        <v>1412000</v>
      </c>
      <c r="I1056" s="19">
        <v>1412000</v>
      </c>
      <c r="J1056" s="19">
        <f t="shared" si="22"/>
        <v>100</v>
      </c>
    </row>
    <row r="1057" spans="1:10" ht="48" x14ac:dyDescent="0.2">
      <c r="A1057" s="12">
        <v>1047</v>
      </c>
      <c r="B1057" s="17" t="s">
        <v>670</v>
      </c>
      <c r="C1057" s="18" t="s">
        <v>653</v>
      </c>
      <c r="D1057" s="18" t="s">
        <v>659</v>
      </c>
      <c r="E1057" s="18" t="s">
        <v>669</v>
      </c>
      <c r="F1057" s="18" t="s">
        <v>7</v>
      </c>
      <c r="G1057" s="19">
        <v>1000000</v>
      </c>
      <c r="H1057" s="19">
        <v>500000</v>
      </c>
      <c r="I1057" s="19">
        <f>+I1058</f>
        <v>500000</v>
      </c>
      <c r="J1057" s="19">
        <f t="shared" si="22"/>
        <v>100</v>
      </c>
    </row>
    <row r="1058" spans="1:10" x14ac:dyDescent="0.2">
      <c r="A1058" s="12">
        <v>1048</v>
      </c>
      <c r="B1058" s="17" t="s">
        <v>30</v>
      </c>
      <c r="C1058" s="18" t="s">
        <v>653</v>
      </c>
      <c r="D1058" s="18" t="s">
        <v>659</v>
      </c>
      <c r="E1058" s="18" t="s">
        <v>669</v>
      </c>
      <c r="F1058" s="18" t="s">
        <v>29</v>
      </c>
      <c r="G1058" s="19">
        <v>1000000</v>
      </c>
      <c r="H1058" s="19">
        <v>500000</v>
      </c>
      <c r="I1058" s="19">
        <f>+I1059</f>
        <v>500000</v>
      </c>
      <c r="J1058" s="19">
        <f t="shared" si="22"/>
        <v>100</v>
      </c>
    </row>
    <row r="1059" spans="1:10" ht="24" x14ac:dyDescent="0.2">
      <c r="A1059" s="12">
        <v>1049</v>
      </c>
      <c r="B1059" s="17" t="s">
        <v>32</v>
      </c>
      <c r="C1059" s="18" t="s">
        <v>653</v>
      </c>
      <c r="D1059" s="18" t="s">
        <v>659</v>
      </c>
      <c r="E1059" s="18" t="s">
        <v>669</v>
      </c>
      <c r="F1059" s="18" t="s">
        <v>31</v>
      </c>
      <c r="G1059" s="19">
        <v>1000000</v>
      </c>
      <c r="H1059" s="19">
        <v>500000</v>
      </c>
      <c r="I1059" s="19">
        <v>500000</v>
      </c>
      <c r="J1059" s="19">
        <f t="shared" si="22"/>
        <v>100</v>
      </c>
    </row>
    <row r="1060" spans="1:10" ht="48" x14ac:dyDescent="0.2">
      <c r="A1060" s="12">
        <v>1050</v>
      </c>
      <c r="B1060" s="17" t="s">
        <v>672</v>
      </c>
      <c r="C1060" s="18" t="s">
        <v>653</v>
      </c>
      <c r="D1060" s="18" t="s">
        <v>659</v>
      </c>
      <c r="E1060" s="18" t="s">
        <v>671</v>
      </c>
      <c r="F1060" s="18" t="s">
        <v>7</v>
      </c>
      <c r="G1060" s="19">
        <v>2191941.75</v>
      </c>
      <c r="H1060" s="19">
        <v>2476501.75</v>
      </c>
      <c r="I1060" s="19">
        <f>+I1061</f>
        <v>2476500</v>
      </c>
      <c r="J1060" s="19">
        <f t="shared" si="22"/>
        <v>99.99992933580603</v>
      </c>
    </row>
    <row r="1061" spans="1:10" x14ac:dyDescent="0.2">
      <c r="A1061" s="12">
        <v>1051</v>
      </c>
      <c r="B1061" s="17" t="s">
        <v>30</v>
      </c>
      <c r="C1061" s="18" t="s">
        <v>653</v>
      </c>
      <c r="D1061" s="18" t="s">
        <v>659</v>
      </c>
      <c r="E1061" s="18" t="s">
        <v>671</v>
      </c>
      <c r="F1061" s="18" t="s">
        <v>29</v>
      </c>
      <c r="G1061" s="19">
        <v>2191941.75</v>
      </c>
      <c r="H1061" s="19">
        <v>2476501.75</v>
      </c>
      <c r="I1061" s="19">
        <f>+I1062</f>
        <v>2476500</v>
      </c>
      <c r="J1061" s="19">
        <f t="shared" si="22"/>
        <v>99.99992933580603</v>
      </c>
    </row>
    <row r="1062" spans="1:10" ht="24" x14ac:dyDescent="0.2">
      <c r="A1062" s="12">
        <v>1052</v>
      </c>
      <c r="B1062" s="17" t="s">
        <v>32</v>
      </c>
      <c r="C1062" s="18" t="s">
        <v>653</v>
      </c>
      <c r="D1062" s="18" t="s">
        <v>659</v>
      </c>
      <c r="E1062" s="18" t="s">
        <v>671</v>
      </c>
      <c r="F1062" s="18" t="s">
        <v>31</v>
      </c>
      <c r="G1062" s="19">
        <v>2191941.75</v>
      </c>
      <c r="H1062" s="19">
        <v>2476501.75</v>
      </c>
      <c r="I1062" s="19">
        <v>2476500</v>
      </c>
      <c r="J1062" s="19">
        <f t="shared" si="22"/>
        <v>99.99992933580603</v>
      </c>
    </row>
    <row r="1063" spans="1:10" ht="48" x14ac:dyDescent="0.2">
      <c r="A1063" s="12">
        <v>1053</v>
      </c>
      <c r="B1063" s="21" t="s">
        <v>674</v>
      </c>
      <c r="C1063" s="18" t="s">
        <v>653</v>
      </c>
      <c r="D1063" s="18" t="s">
        <v>659</v>
      </c>
      <c r="E1063" s="18" t="s">
        <v>673</v>
      </c>
      <c r="F1063" s="18" t="s">
        <v>7</v>
      </c>
      <c r="G1063" s="19">
        <v>0</v>
      </c>
      <c r="H1063" s="19">
        <v>1492500</v>
      </c>
      <c r="I1063" s="19">
        <f>+I1064</f>
        <v>1492500</v>
      </c>
      <c r="J1063" s="19">
        <f t="shared" si="22"/>
        <v>100</v>
      </c>
    </row>
    <row r="1064" spans="1:10" x14ac:dyDescent="0.2">
      <c r="A1064" s="12">
        <v>1054</v>
      </c>
      <c r="B1064" s="17" t="s">
        <v>30</v>
      </c>
      <c r="C1064" s="18" t="s">
        <v>653</v>
      </c>
      <c r="D1064" s="18" t="s">
        <v>659</v>
      </c>
      <c r="E1064" s="18" t="s">
        <v>673</v>
      </c>
      <c r="F1064" s="18" t="s">
        <v>29</v>
      </c>
      <c r="G1064" s="19">
        <v>0</v>
      </c>
      <c r="H1064" s="19">
        <v>1492500</v>
      </c>
      <c r="I1064" s="19">
        <f>+I1065</f>
        <v>1492500</v>
      </c>
      <c r="J1064" s="19">
        <f t="shared" si="22"/>
        <v>100</v>
      </c>
    </row>
    <row r="1065" spans="1:10" ht="24" x14ac:dyDescent="0.2">
      <c r="A1065" s="12">
        <v>1055</v>
      </c>
      <c r="B1065" s="17" t="s">
        <v>32</v>
      </c>
      <c r="C1065" s="18" t="s">
        <v>653</v>
      </c>
      <c r="D1065" s="18" t="s">
        <v>659</v>
      </c>
      <c r="E1065" s="18" t="s">
        <v>673</v>
      </c>
      <c r="F1065" s="18" t="s">
        <v>31</v>
      </c>
      <c r="G1065" s="19">
        <v>0</v>
      </c>
      <c r="H1065" s="19">
        <v>1492500</v>
      </c>
      <c r="I1065" s="19">
        <v>1492500</v>
      </c>
      <c r="J1065" s="19">
        <f t="shared" si="22"/>
        <v>100</v>
      </c>
    </row>
    <row r="1066" spans="1:10" x14ac:dyDescent="0.2">
      <c r="A1066" s="12">
        <v>1056</v>
      </c>
      <c r="B1066" s="17" t="s">
        <v>108</v>
      </c>
      <c r="C1066" s="18" t="s">
        <v>653</v>
      </c>
      <c r="D1066" s="18" t="s">
        <v>659</v>
      </c>
      <c r="E1066" s="18" t="s">
        <v>107</v>
      </c>
      <c r="F1066" s="18" t="s">
        <v>7</v>
      </c>
      <c r="G1066" s="19">
        <v>1000000</v>
      </c>
      <c r="H1066" s="19">
        <v>2200954</v>
      </c>
      <c r="I1066" s="19">
        <f>+I1067+I1070+I1073+I1076</f>
        <v>2200948.1</v>
      </c>
      <c r="J1066" s="19">
        <f t="shared" si="22"/>
        <v>99.999731934424801</v>
      </c>
    </row>
    <row r="1067" spans="1:10" ht="48" x14ac:dyDescent="0.2">
      <c r="A1067" s="12">
        <v>1057</v>
      </c>
      <c r="B1067" s="17" t="s">
        <v>676</v>
      </c>
      <c r="C1067" s="18" t="s">
        <v>653</v>
      </c>
      <c r="D1067" s="18" t="s">
        <v>659</v>
      </c>
      <c r="E1067" s="18" t="s">
        <v>675</v>
      </c>
      <c r="F1067" s="18" t="s">
        <v>7</v>
      </c>
      <c r="G1067" s="19">
        <v>0</v>
      </c>
      <c r="H1067" s="19">
        <v>46800</v>
      </c>
      <c r="I1067" s="19">
        <f>+I1068</f>
        <v>46800</v>
      </c>
      <c r="J1067" s="19">
        <f t="shared" si="22"/>
        <v>100</v>
      </c>
    </row>
    <row r="1068" spans="1:10" x14ac:dyDescent="0.2">
      <c r="A1068" s="12">
        <v>1058</v>
      </c>
      <c r="B1068" s="17" t="s">
        <v>30</v>
      </c>
      <c r="C1068" s="18" t="s">
        <v>653</v>
      </c>
      <c r="D1068" s="18" t="s">
        <v>659</v>
      </c>
      <c r="E1068" s="18" t="s">
        <v>675</v>
      </c>
      <c r="F1068" s="18" t="s">
        <v>29</v>
      </c>
      <c r="G1068" s="19">
        <v>0</v>
      </c>
      <c r="H1068" s="19">
        <v>46800</v>
      </c>
      <c r="I1068" s="19">
        <f>+I1069</f>
        <v>46800</v>
      </c>
      <c r="J1068" s="19">
        <f t="shared" si="22"/>
        <v>100</v>
      </c>
    </row>
    <row r="1069" spans="1:10" ht="24" x14ac:dyDescent="0.2">
      <c r="A1069" s="12">
        <v>1059</v>
      </c>
      <c r="B1069" s="17" t="s">
        <v>32</v>
      </c>
      <c r="C1069" s="18" t="s">
        <v>653</v>
      </c>
      <c r="D1069" s="18" t="s">
        <v>659</v>
      </c>
      <c r="E1069" s="18" t="s">
        <v>675</v>
      </c>
      <c r="F1069" s="18" t="s">
        <v>31</v>
      </c>
      <c r="G1069" s="19">
        <v>0</v>
      </c>
      <c r="H1069" s="19">
        <v>46800</v>
      </c>
      <c r="I1069" s="19">
        <v>46800</v>
      </c>
      <c r="J1069" s="19">
        <f t="shared" si="22"/>
        <v>100</v>
      </c>
    </row>
    <row r="1070" spans="1:10" ht="36" x14ac:dyDescent="0.2">
      <c r="A1070" s="12">
        <v>1060</v>
      </c>
      <c r="B1070" s="17" t="s">
        <v>678</v>
      </c>
      <c r="C1070" s="18" t="s">
        <v>653</v>
      </c>
      <c r="D1070" s="18" t="s">
        <v>659</v>
      </c>
      <c r="E1070" s="18" t="s">
        <v>677</v>
      </c>
      <c r="F1070" s="18" t="s">
        <v>7</v>
      </c>
      <c r="G1070" s="19">
        <v>1000000</v>
      </c>
      <c r="H1070" s="19">
        <v>990000</v>
      </c>
      <c r="I1070" s="19">
        <f>+I1071</f>
        <v>990000</v>
      </c>
      <c r="J1070" s="19">
        <f t="shared" si="22"/>
        <v>100</v>
      </c>
    </row>
    <row r="1071" spans="1:10" x14ac:dyDescent="0.2">
      <c r="A1071" s="12">
        <v>1061</v>
      </c>
      <c r="B1071" s="17" t="s">
        <v>30</v>
      </c>
      <c r="C1071" s="18" t="s">
        <v>653</v>
      </c>
      <c r="D1071" s="18" t="s">
        <v>659</v>
      </c>
      <c r="E1071" s="18" t="s">
        <v>677</v>
      </c>
      <c r="F1071" s="18" t="s">
        <v>29</v>
      </c>
      <c r="G1071" s="19">
        <v>1000000</v>
      </c>
      <c r="H1071" s="19">
        <v>990000</v>
      </c>
      <c r="I1071" s="19">
        <f>+I1072</f>
        <v>990000</v>
      </c>
      <c r="J1071" s="19">
        <f t="shared" si="22"/>
        <v>100</v>
      </c>
    </row>
    <row r="1072" spans="1:10" ht="24" x14ac:dyDescent="0.2">
      <c r="A1072" s="12">
        <v>1062</v>
      </c>
      <c r="B1072" s="17" t="s">
        <v>32</v>
      </c>
      <c r="C1072" s="18" t="s">
        <v>653</v>
      </c>
      <c r="D1072" s="18" t="s">
        <v>659</v>
      </c>
      <c r="E1072" s="18" t="s">
        <v>677</v>
      </c>
      <c r="F1072" s="18" t="s">
        <v>31</v>
      </c>
      <c r="G1072" s="19">
        <v>1000000</v>
      </c>
      <c r="H1072" s="19">
        <v>990000</v>
      </c>
      <c r="I1072" s="19">
        <v>990000</v>
      </c>
      <c r="J1072" s="19">
        <f t="shared" si="22"/>
        <v>100</v>
      </c>
    </row>
    <row r="1073" spans="1:10" ht="48" x14ac:dyDescent="0.2">
      <c r="A1073" s="12">
        <v>1063</v>
      </c>
      <c r="B1073" s="21" t="s">
        <v>680</v>
      </c>
      <c r="C1073" s="18" t="s">
        <v>653</v>
      </c>
      <c r="D1073" s="18" t="s">
        <v>659</v>
      </c>
      <c r="E1073" s="18" t="s">
        <v>679</v>
      </c>
      <c r="F1073" s="18" t="s">
        <v>7</v>
      </c>
      <c r="G1073" s="19">
        <v>0</v>
      </c>
      <c r="H1073" s="19">
        <v>4680</v>
      </c>
      <c r="I1073" s="19">
        <f>+I1074</f>
        <v>4680</v>
      </c>
      <c r="J1073" s="19">
        <f t="shared" si="22"/>
        <v>100</v>
      </c>
    </row>
    <row r="1074" spans="1:10" x14ac:dyDescent="0.2">
      <c r="A1074" s="12">
        <v>1064</v>
      </c>
      <c r="B1074" s="17" t="s">
        <v>30</v>
      </c>
      <c r="C1074" s="18" t="s">
        <v>653</v>
      </c>
      <c r="D1074" s="18" t="s">
        <v>659</v>
      </c>
      <c r="E1074" s="18" t="s">
        <v>679</v>
      </c>
      <c r="F1074" s="18" t="s">
        <v>29</v>
      </c>
      <c r="G1074" s="19">
        <v>0</v>
      </c>
      <c r="H1074" s="19">
        <v>4680</v>
      </c>
      <c r="I1074" s="19">
        <f>+I1075</f>
        <v>4680</v>
      </c>
      <c r="J1074" s="19">
        <f t="shared" si="22"/>
        <v>100</v>
      </c>
    </row>
    <row r="1075" spans="1:10" ht="24" x14ac:dyDescent="0.2">
      <c r="A1075" s="12">
        <v>1065</v>
      </c>
      <c r="B1075" s="17" t="s">
        <v>32</v>
      </c>
      <c r="C1075" s="18" t="s">
        <v>653</v>
      </c>
      <c r="D1075" s="18" t="s">
        <v>659</v>
      </c>
      <c r="E1075" s="18" t="s">
        <v>679</v>
      </c>
      <c r="F1075" s="18" t="s">
        <v>31</v>
      </c>
      <c r="G1075" s="19">
        <v>0</v>
      </c>
      <c r="H1075" s="19">
        <v>4680</v>
      </c>
      <c r="I1075" s="19">
        <v>4680</v>
      </c>
      <c r="J1075" s="19">
        <f t="shared" si="22"/>
        <v>100</v>
      </c>
    </row>
    <row r="1076" spans="1:10" ht="36" x14ac:dyDescent="0.2">
      <c r="A1076" s="12">
        <v>1066</v>
      </c>
      <c r="B1076" s="17" t="s">
        <v>682</v>
      </c>
      <c r="C1076" s="18" t="s">
        <v>653</v>
      </c>
      <c r="D1076" s="18" t="s">
        <v>659</v>
      </c>
      <c r="E1076" s="18" t="s">
        <v>681</v>
      </c>
      <c r="F1076" s="18" t="s">
        <v>7</v>
      </c>
      <c r="G1076" s="19">
        <v>0</v>
      </c>
      <c r="H1076" s="19">
        <v>1159474</v>
      </c>
      <c r="I1076" s="19">
        <f>+I1077</f>
        <v>1159468.1000000001</v>
      </c>
      <c r="J1076" s="19">
        <f t="shared" si="22"/>
        <v>99.999491148572545</v>
      </c>
    </row>
    <row r="1077" spans="1:10" x14ac:dyDescent="0.2">
      <c r="A1077" s="12">
        <v>1067</v>
      </c>
      <c r="B1077" s="17" t="s">
        <v>30</v>
      </c>
      <c r="C1077" s="18" t="s">
        <v>653</v>
      </c>
      <c r="D1077" s="18" t="s">
        <v>659</v>
      </c>
      <c r="E1077" s="18" t="s">
        <v>681</v>
      </c>
      <c r="F1077" s="18" t="s">
        <v>29</v>
      </c>
      <c r="G1077" s="19">
        <v>0</v>
      </c>
      <c r="H1077" s="19">
        <v>1159474</v>
      </c>
      <c r="I1077" s="19">
        <f>+I1078</f>
        <v>1159468.1000000001</v>
      </c>
      <c r="J1077" s="19">
        <f t="shared" si="22"/>
        <v>99.999491148572545</v>
      </c>
    </row>
    <row r="1078" spans="1:10" ht="24" x14ac:dyDescent="0.2">
      <c r="A1078" s="12">
        <v>1068</v>
      </c>
      <c r="B1078" s="17" t="s">
        <v>32</v>
      </c>
      <c r="C1078" s="18" t="s">
        <v>653</v>
      </c>
      <c r="D1078" s="18" t="s">
        <v>659</v>
      </c>
      <c r="E1078" s="18" t="s">
        <v>681</v>
      </c>
      <c r="F1078" s="18" t="s">
        <v>31</v>
      </c>
      <c r="G1078" s="19">
        <v>0</v>
      </c>
      <c r="H1078" s="19">
        <v>1159474</v>
      </c>
      <c r="I1078" s="19">
        <v>1159468.1000000001</v>
      </c>
      <c r="J1078" s="19">
        <f t="shared" si="22"/>
        <v>99.999491148572545</v>
      </c>
    </row>
    <row r="1079" spans="1:10" x14ac:dyDescent="0.2">
      <c r="A1079" s="12">
        <v>1069</v>
      </c>
      <c r="B1079" s="17" t="s">
        <v>132</v>
      </c>
      <c r="C1079" s="18" t="s">
        <v>653</v>
      </c>
      <c r="D1079" s="18" t="s">
        <v>131</v>
      </c>
      <c r="E1079" s="18" t="s">
        <v>7</v>
      </c>
      <c r="F1079" s="18" t="s">
        <v>7</v>
      </c>
      <c r="G1079" s="19">
        <v>46688000.25</v>
      </c>
      <c r="H1079" s="19">
        <v>43806992.850000001</v>
      </c>
      <c r="I1079" s="19">
        <f>+I1080+I1093+I1108+I1144</f>
        <v>39782578.369999997</v>
      </c>
      <c r="J1079" s="19">
        <f t="shared" si="22"/>
        <v>90.813305780243709</v>
      </c>
    </row>
    <row r="1080" spans="1:10" x14ac:dyDescent="0.2">
      <c r="A1080" s="12">
        <v>1070</v>
      </c>
      <c r="B1080" s="17" t="s">
        <v>624</v>
      </c>
      <c r="C1080" s="18" t="s">
        <v>653</v>
      </c>
      <c r="D1080" s="18" t="s">
        <v>623</v>
      </c>
      <c r="E1080" s="18" t="s">
        <v>7</v>
      </c>
      <c r="F1080" s="18" t="s">
        <v>7</v>
      </c>
      <c r="G1080" s="19">
        <v>693329</v>
      </c>
      <c r="H1080" s="19">
        <v>644446.34</v>
      </c>
      <c r="I1080" s="19">
        <f>+I1081</f>
        <v>644445.44999999995</v>
      </c>
      <c r="J1080" s="19">
        <f t="shared" si="22"/>
        <v>99.999861896957924</v>
      </c>
    </row>
    <row r="1081" spans="1:10" ht="48" x14ac:dyDescent="0.2">
      <c r="A1081" s="12">
        <v>1071</v>
      </c>
      <c r="B1081" s="17" t="s">
        <v>136</v>
      </c>
      <c r="C1081" s="18" t="s">
        <v>653</v>
      </c>
      <c r="D1081" s="18" t="s">
        <v>623</v>
      </c>
      <c r="E1081" s="18" t="s">
        <v>135</v>
      </c>
      <c r="F1081" s="18" t="s">
        <v>7</v>
      </c>
      <c r="G1081" s="19">
        <v>693329</v>
      </c>
      <c r="H1081" s="19">
        <v>644446.34</v>
      </c>
      <c r="I1081" s="19">
        <f>+I1082+I1089</f>
        <v>644445.44999999995</v>
      </c>
      <c r="J1081" s="19">
        <f t="shared" si="22"/>
        <v>99.999861896957924</v>
      </c>
    </row>
    <row r="1082" spans="1:10" ht="24" x14ac:dyDescent="0.2">
      <c r="A1082" s="12">
        <v>1072</v>
      </c>
      <c r="B1082" s="17" t="s">
        <v>138</v>
      </c>
      <c r="C1082" s="18" t="s">
        <v>653</v>
      </c>
      <c r="D1082" s="18" t="s">
        <v>623</v>
      </c>
      <c r="E1082" s="18" t="s">
        <v>137</v>
      </c>
      <c r="F1082" s="18" t="s">
        <v>7</v>
      </c>
      <c r="G1082" s="19">
        <v>550000</v>
      </c>
      <c r="H1082" s="19">
        <v>521286</v>
      </c>
      <c r="I1082" s="19">
        <f>+I1083+I1086</f>
        <v>521285.11</v>
      </c>
      <c r="J1082" s="19">
        <f t="shared" si="22"/>
        <v>99.99982926838625</v>
      </c>
    </row>
    <row r="1083" spans="1:10" ht="48" x14ac:dyDescent="0.2">
      <c r="A1083" s="12">
        <v>1073</v>
      </c>
      <c r="B1083" s="17" t="s">
        <v>684</v>
      </c>
      <c r="C1083" s="18" t="s">
        <v>653</v>
      </c>
      <c r="D1083" s="18" t="s">
        <v>623</v>
      </c>
      <c r="E1083" s="18" t="s">
        <v>683</v>
      </c>
      <c r="F1083" s="18" t="s">
        <v>7</v>
      </c>
      <c r="G1083" s="19">
        <v>550000</v>
      </c>
      <c r="H1083" s="19">
        <v>431746.42</v>
      </c>
      <c r="I1083" s="19">
        <f>+I1084</f>
        <v>431746</v>
      </c>
      <c r="J1083" s="19">
        <f t="shared" si="22"/>
        <v>99.999902720675721</v>
      </c>
    </row>
    <row r="1084" spans="1:10" x14ac:dyDescent="0.2">
      <c r="A1084" s="12">
        <v>1074</v>
      </c>
      <c r="B1084" s="17" t="s">
        <v>30</v>
      </c>
      <c r="C1084" s="18" t="s">
        <v>653</v>
      </c>
      <c r="D1084" s="18" t="s">
        <v>623</v>
      </c>
      <c r="E1084" s="18" t="s">
        <v>683</v>
      </c>
      <c r="F1084" s="18" t="s">
        <v>29</v>
      </c>
      <c r="G1084" s="19">
        <v>550000</v>
      </c>
      <c r="H1084" s="19">
        <v>431746.42</v>
      </c>
      <c r="I1084" s="19">
        <f>+I1085</f>
        <v>431746</v>
      </c>
      <c r="J1084" s="19">
        <f t="shared" si="22"/>
        <v>99.999902720675721</v>
      </c>
    </row>
    <row r="1085" spans="1:10" ht="24" x14ac:dyDescent="0.2">
      <c r="A1085" s="12">
        <v>1075</v>
      </c>
      <c r="B1085" s="17" t="s">
        <v>32</v>
      </c>
      <c r="C1085" s="18" t="s">
        <v>653</v>
      </c>
      <c r="D1085" s="18" t="s">
        <v>623</v>
      </c>
      <c r="E1085" s="18" t="s">
        <v>683</v>
      </c>
      <c r="F1085" s="18" t="s">
        <v>31</v>
      </c>
      <c r="G1085" s="19">
        <v>550000</v>
      </c>
      <c r="H1085" s="19">
        <v>431746.42</v>
      </c>
      <c r="I1085" s="19">
        <v>431746</v>
      </c>
      <c r="J1085" s="19">
        <f t="shared" si="22"/>
        <v>99.999902720675721</v>
      </c>
    </row>
    <row r="1086" spans="1:10" ht="72" x14ac:dyDescent="0.2">
      <c r="A1086" s="12">
        <v>1076</v>
      </c>
      <c r="B1086" s="21" t="s">
        <v>686</v>
      </c>
      <c r="C1086" s="18" t="s">
        <v>653</v>
      </c>
      <c r="D1086" s="18" t="s">
        <v>623</v>
      </c>
      <c r="E1086" s="18" t="s">
        <v>685</v>
      </c>
      <c r="F1086" s="18" t="s">
        <v>7</v>
      </c>
      <c r="G1086" s="19">
        <v>0</v>
      </c>
      <c r="H1086" s="19">
        <v>89539.58</v>
      </c>
      <c r="I1086" s="19">
        <f>+I1087</f>
        <v>89539.11</v>
      </c>
      <c r="J1086" s="19">
        <f t="shared" si="22"/>
        <v>99.999475092467478</v>
      </c>
    </row>
    <row r="1087" spans="1:10" x14ac:dyDescent="0.2">
      <c r="A1087" s="12">
        <v>1077</v>
      </c>
      <c r="B1087" s="17" t="s">
        <v>30</v>
      </c>
      <c r="C1087" s="18" t="s">
        <v>653</v>
      </c>
      <c r="D1087" s="18" t="s">
        <v>623</v>
      </c>
      <c r="E1087" s="18" t="s">
        <v>685</v>
      </c>
      <c r="F1087" s="18" t="s">
        <v>29</v>
      </c>
      <c r="G1087" s="19">
        <v>0</v>
      </c>
      <c r="H1087" s="19">
        <v>89539.58</v>
      </c>
      <c r="I1087" s="19">
        <f>+I1088</f>
        <v>89539.11</v>
      </c>
      <c r="J1087" s="19">
        <f t="shared" si="22"/>
        <v>99.999475092467478</v>
      </c>
    </row>
    <row r="1088" spans="1:10" ht="24" x14ac:dyDescent="0.2">
      <c r="A1088" s="12">
        <v>1078</v>
      </c>
      <c r="B1088" s="17" t="s">
        <v>32</v>
      </c>
      <c r="C1088" s="18" t="s">
        <v>653</v>
      </c>
      <c r="D1088" s="18" t="s">
        <v>623</v>
      </c>
      <c r="E1088" s="18" t="s">
        <v>685</v>
      </c>
      <c r="F1088" s="18" t="s">
        <v>31</v>
      </c>
      <c r="G1088" s="19">
        <v>0</v>
      </c>
      <c r="H1088" s="19">
        <v>89539.58</v>
      </c>
      <c r="I1088" s="19">
        <v>89539.11</v>
      </c>
      <c r="J1088" s="19">
        <f t="shared" si="22"/>
        <v>99.999475092467478</v>
      </c>
    </row>
    <row r="1089" spans="1:10" ht="24" x14ac:dyDescent="0.2">
      <c r="A1089" s="12">
        <v>1079</v>
      </c>
      <c r="B1089" s="17" t="s">
        <v>359</v>
      </c>
      <c r="C1089" s="18" t="s">
        <v>653</v>
      </c>
      <c r="D1089" s="18" t="s">
        <v>623</v>
      </c>
      <c r="E1089" s="18" t="s">
        <v>358</v>
      </c>
      <c r="F1089" s="18" t="s">
        <v>7</v>
      </c>
      <c r="G1089" s="19">
        <v>143329</v>
      </c>
      <c r="H1089" s="19">
        <v>123160.34</v>
      </c>
      <c r="I1089" s="19">
        <f>+I1090</f>
        <v>123160.34</v>
      </c>
      <c r="J1089" s="19">
        <f t="shared" si="22"/>
        <v>100</v>
      </c>
    </row>
    <row r="1090" spans="1:10" ht="48" x14ac:dyDescent="0.2">
      <c r="A1090" s="12">
        <v>1080</v>
      </c>
      <c r="B1090" s="17" t="s">
        <v>688</v>
      </c>
      <c r="C1090" s="18" t="s">
        <v>653</v>
      </c>
      <c r="D1090" s="18" t="s">
        <v>623</v>
      </c>
      <c r="E1090" s="18" t="s">
        <v>687</v>
      </c>
      <c r="F1090" s="18" t="s">
        <v>7</v>
      </c>
      <c r="G1090" s="19">
        <v>143329</v>
      </c>
      <c r="H1090" s="19">
        <v>123160.34</v>
      </c>
      <c r="I1090" s="19">
        <f>+I1091</f>
        <v>123160.34</v>
      </c>
      <c r="J1090" s="19">
        <f t="shared" si="22"/>
        <v>100</v>
      </c>
    </row>
    <row r="1091" spans="1:10" x14ac:dyDescent="0.2">
      <c r="A1091" s="12">
        <v>1081</v>
      </c>
      <c r="B1091" s="17" t="s">
        <v>34</v>
      </c>
      <c r="C1091" s="18" t="s">
        <v>653</v>
      </c>
      <c r="D1091" s="18" t="s">
        <v>623</v>
      </c>
      <c r="E1091" s="18" t="s">
        <v>687</v>
      </c>
      <c r="F1091" s="18" t="s">
        <v>33</v>
      </c>
      <c r="G1091" s="19">
        <v>143329</v>
      </c>
      <c r="H1091" s="19">
        <v>123160.34</v>
      </c>
      <c r="I1091" s="19">
        <f>+I1092</f>
        <v>123160.34</v>
      </c>
      <c r="J1091" s="19">
        <f t="shared" si="22"/>
        <v>100</v>
      </c>
    </row>
    <row r="1092" spans="1:10" ht="24" x14ac:dyDescent="0.2">
      <c r="A1092" s="12">
        <v>1082</v>
      </c>
      <c r="B1092" s="17" t="s">
        <v>112</v>
      </c>
      <c r="C1092" s="18" t="s">
        <v>653</v>
      </c>
      <c r="D1092" s="18" t="s">
        <v>623</v>
      </c>
      <c r="E1092" s="18" t="s">
        <v>687</v>
      </c>
      <c r="F1092" s="18" t="s">
        <v>111</v>
      </c>
      <c r="G1092" s="19">
        <v>143329</v>
      </c>
      <c r="H1092" s="19">
        <v>123160.34</v>
      </c>
      <c r="I1092" s="19">
        <v>123160.34</v>
      </c>
      <c r="J1092" s="19">
        <f t="shared" si="22"/>
        <v>100</v>
      </c>
    </row>
    <row r="1093" spans="1:10" x14ac:dyDescent="0.2">
      <c r="A1093" s="12">
        <v>1083</v>
      </c>
      <c r="B1093" s="17" t="s">
        <v>690</v>
      </c>
      <c r="C1093" s="18" t="s">
        <v>653</v>
      </c>
      <c r="D1093" s="18" t="s">
        <v>689</v>
      </c>
      <c r="E1093" s="18" t="s">
        <v>7</v>
      </c>
      <c r="F1093" s="18" t="s">
        <v>7</v>
      </c>
      <c r="G1093" s="19">
        <v>24028800</v>
      </c>
      <c r="H1093" s="19">
        <v>8977612</v>
      </c>
      <c r="I1093" s="19">
        <f>+I1094</f>
        <v>8922654.709999999</v>
      </c>
      <c r="J1093" s="19">
        <f t="shared" si="22"/>
        <v>99.387840664087506</v>
      </c>
    </row>
    <row r="1094" spans="1:10" ht="48" x14ac:dyDescent="0.2">
      <c r="A1094" s="12">
        <v>1084</v>
      </c>
      <c r="B1094" s="17" t="s">
        <v>136</v>
      </c>
      <c r="C1094" s="18" t="s">
        <v>653</v>
      </c>
      <c r="D1094" s="18" t="s">
        <v>689</v>
      </c>
      <c r="E1094" s="18" t="s">
        <v>135</v>
      </c>
      <c r="F1094" s="18" t="s">
        <v>7</v>
      </c>
      <c r="G1094" s="19">
        <v>24028800</v>
      </c>
      <c r="H1094" s="19">
        <v>8977612</v>
      </c>
      <c r="I1094" s="19">
        <f>+I1095+I1099</f>
        <v>8922654.709999999</v>
      </c>
      <c r="J1094" s="19">
        <f t="shared" si="22"/>
        <v>99.387840664087506</v>
      </c>
    </row>
    <row r="1095" spans="1:10" ht="24" x14ac:dyDescent="0.2">
      <c r="A1095" s="12">
        <v>1085</v>
      </c>
      <c r="B1095" s="17" t="s">
        <v>138</v>
      </c>
      <c r="C1095" s="18" t="s">
        <v>653</v>
      </c>
      <c r="D1095" s="18" t="s">
        <v>689</v>
      </c>
      <c r="E1095" s="18" t="s">
        <v>137</v>
      </c>
      <c r="F1095" s="18" t="s">
        <v>7</v>
      </c>
      <c r="G1095" s="19">
        <v>0</v>
      </c>
      <c r="H1095" s="19">
        <v>388212</v>
      </c>
      <c r="I1095" s="19">
        <f>+I1096</f>
        <v>388212</v>
      </c>
      <c r="J1095" s="19">
        <f t="shared" si="22"/>
        <v>100</v>
      </c>
    </row>
    <row r="1096" spans="1:10" ht="36" x14ac:dyDescent="0.2">
      <c r="A1096" s="12">
        <v>1086</v>
      </c>
      <c r="B1096" s="17" t="s">
        <v>692</v>
      </c>
      <c r="C1096" s="18" t="s">
        <v>653</v>
      </c>
      <c r="D1096" s="18" t="s">
        <v>689</v>
      </c>
      <c r="E1096" s="18" t="s">
        <v>691</v>
      </c>
      <c r="F1096" s="18" t="s">
        <v>7</v>
      </c>
      <c r="G1096" s="19">
        <v>0</v>
      </c>
      <c r="H1096" s="19">
        <v>388212</v>
      </c>
      <c r="I1096" s="19">
        <f>+I1097</f>
        <v>388212</v>
      </c>
      <c r="J1096" s="19">
        <f t="shared" si="22"/>
        <v>100</v>
      </c>
    </row>
    <row r="1097" spans="1:10" x14ac:dyDescent="0.2">
      <c r="A1097" s="12">
        <v>1087</v>
      </c>
      <c r="B1097" s="17" t="s">
        <v>30</v>
      </c>
      <c r="C1097" s="18" t="s">
        <v>653</v>
      </c>
      <c r="D1097" s="18" t="s">
        <v>689</v>
      </c>
      <c r="E1097" s="18" t="s">
        <v>691</v>
      </c>
      <c r="F1097" s="18" t="s">
        <v>29</v>
      </c>
      <c r="G1097" s="19">
        <v>0</v>
      </c>
      <c r="H1097" s="19">
        <v>388212</v>
      </c>
      <c r="I1097" s="19">
        <f>+I1098</f>
        <v>388212</v>
      </c>
      <c r="J1097" s="19">
        <f t="shared" si="22"/>
        <v>100</v>
      </c>
    </row>
    <row r="1098" spans="1:10" ht="24" x14ac:dyDescent="0.2">
      <c r="A1098" s="12">
        <v>1088</v>
      </c>
      <c r="B1098" s="17" t="s">
        <v>32</v>
      </c>
      <c r="C1098" s="18" t="s">
        <v>653</v>
      </c>
      <c r="D1098" s="18" t="s">
        <v>689</v>
      </c>
      <c r="E1098" s="18" t="s">
        <v>691</v>
      </c>
      <c r="F1098" s="18" t="s">
        <v>31</v>
      </c>
      <c r="G1098" s="19">
        <v>0</v>
      </c>
      <c r="H1098" s="19">
        <v>388212</v>
      </c>
      <c r="I1098" s="19">
        <v>388212</v>
      </c>
      <c r="J1098" s="19">
        <f t="shared" si="22"/>
        <v>100</v>
      </c>
    </row>
    <row r="1099" spans="1:10" ht="24" x14ac:dyDescent="0.2">
      <c r="A1099" s="12">
        <v>1089</v>
      </c>
      <c r="B1099" s="17" t="s">
        <v>359</v>
      </c>
      <c r="C1099" s="18" t="s">
        <v>653</v>
      </c>
      <c r="D1099" s="18" t="s">
        <v>689</v>
      </c>
      <c r="E1099" s="18" t="s">
        <v>358</v>
      </c>
      <c r="F1099" s="18" t="s">
        <v>7</v>
      </c>
      <c r="G1099" s="19">
        <v>24028800</v>
      </c>
      <c r="H1099" s="19">
        <v>8589400</v>
      </c>
      <c r="I1099" s="19">
        <f>+I1100+I1105</f>
        <v>8534442.709999999</v>
      </c>
      <c r="J1099" s="19">
        <f t="shared" si="22"/>
        <v>99.360173120357643</v>
      </c>
    </row>
    <row r="1100" spans="1:10" ht="36" x14ac:dyDescent="0.2">
      <c r="A1100" s="12">
        <v>1090</v>
      </c>
      <c r="B1100" s="17" t="s">
        <v>694</v>
      </c>
      <c r="C1100" s="18" t="s">
        <v>653</v>
      </c>
      <c r="D1100" s="18" t="s">
        <v>689</v>
      </c>
      <c r="E1100" s="18" t="s">
        <v>693</v>
      </c>
      <c r="F1100" s="18" t="s">
        <v>7</v>
      </c>
      <c r="G1100" s="19">
        <v>23428800</v>
      </c>
      <c r="H1100" s="19">
        <v>7989400</v>
      </c>
      <c r="I1100" s="19">
        <f>+I1101+I1103</f>
        <v>7944542.3599999994</v>
      </c>
      <c r="J1100" s="19">
        <f t="shared" ref="J1100:J1163" si="23">+I1100/H1100*100</f>
        <v>99.438535559616483</v>
      </c>
    </row>
    <row r="1101" spans="1:10" x14ac:dyDescent="0.2">
      <c r="A1101" s="12">
        <v>1091</v>
      </c>
      <c r="B1101" s="17" t="s">
        <v>323</v>
      </c>
      <c r="C1101" s="18" t="s">
        <v>653</v>
      </c>
      <c r="D1101" s="18" t="s">
        <v>689</v>
      </c>
      <c r="E1101" s="18" t="s">
        <v>693</v>
      </c>
      <c r="F1101" s="18" t="s">
        <v>322</v>
      </c>
      <c r="G1101" s="19">
        <v>2888800</v>
      </c>
      <c r="H1101" s="19">
        <v>4164032.2</v>
      </c>
      <c r="I1101" s="19">
        <f>+I1102</f>
        <v>4163237.52</v>
      </c>
      <c r="J1101" s="19">
        <f t="shared" si="23"/>
        <v>99.980915613476768</v>
      </c>
    </row>
    <row r="1102" spans="1:10" x14ac:dyDescent="0.2">
      <c r="A1102" s="12">
        <v>1092</v>
      </c>
      <c r="B1102" s="17" t="s">
        <v>325</v>
      </c>
      <c r="C1102" s="18" t="s">
        <v>653</v>
      </c>
      <c r="D1102" s="18" t="s">
        <v>689</v>
      </c>
      <c r="E1102" s="18" t="s">
        <v>693</v>
      </c>
      <c r="F1102" s="18" t="s">
        <v>324</v>
      </c>
      <c r="G1102" s="19">
        <v>2888800</v>
      </c>
      <c r="H1102" s="19">
        <v>4164032.2</v>
      </c>
      <c r="I1102" s="19">
        <v>4163237.52</v>
      </c>
      <c r="J1102" s="19">
        <f t="shared" si="23"/>
        <v>99.980915613476768</v>
      </c>
    </row>
    <row r="1103" spans="1:10" x14ac:dyDescent="0.2">
      <c r="A1103" s="12">
        <v>1093</v>
      </c>
      <c r="B1103" s="17" t="s">
        <v>34</v>
      </c>
      <c r="C1103" s="18" t="s">
        <v>653</v>
      </c>
      <c r="D1103" s="18" t="s">
        <v>689</v>
      </c>
      <c r="E1103" s="18" t="s">
        <v>693</v>
      </c>
      <c r="F1103" s="18" t="s">
        <v>33</v>
      </c>
      <c r="G1103" s="19">
        <v>20540000</v>
      </c>
      <c r="H1103" s="19">
        <v>3825367.8</v>
      </c>
      <c r="I1103" s="19">
        <f>+I1104</f>
        <v>3781304.84</v>
      </c>
      <c r="J1103" s="19">
        <f t="shared" si="23"/>
        <v>98.848137948983634</v>
      </c>
    </row>
    <row r="1104" spans="1:10" ht="24" x14ac:dyDescent="0.2">
      <c r="A1104" s="12">
        <v>1094</v>
      </c>
      <c r="B1104" s="17" t="s">
        <v>112</v>
      </c>
      <c r="C1104" s="18" t="s">
        <v>653</v>
      </c>
      <c r="D1104" s="18" t="s">
        <v>689</v>
      </c>
      <c r="E1104" s="18" t="s">
        <v>693</v>
      </c>
      <c r="F1104" s="18" t="s">
        <v>111</v>
      </c>
      <c r="G1104" s="19">
        <v>20540000</v>
      </c>
      <c r="H1104" s="19">
        <v>3825367.8</v>
      </c>
      <c r="I1104" s="19">
        <v>3781304.84</v>
      </c>
      <c r="J1104" s="19">
        <f t="shared" si="23"/>
        <v>98.848137948983634</v>
      </c>
    </row>
    <row r="1105" spans="1:10" ht="48" x14ac:dyDescent="0.2">
      <c r="A1105" s="12">
        <v>1095</v>
      </c>
      <c r="B1105" s="17" t="s">
        <v>696</v>
      </c>
      <c r="C1105" s="18" t="s">
        <v>653</v>
      </c>
      <c r="D1105" s="18" t="s">
        <v>689</v>
      </c>
      <c r="E1105" s="18" t="s">
        <v>695</v>
      </c>
      <c r="F1105" s="18" t="s">
        <v>7</v>
      </c>
      <c r="G1105" s="19">
        <v>600000</v>
      </c>
      <c r="H1105" s="19">
        <v>600000</v>
      </c>
      <c r="I1105" s="19">
        <f>+I1106</f>
        <v>589900.35</v>
      </c>
      <c r="J1105" s="19">
        <f t="shared" si="23"/>
        <v>98.316724999999991</v>
      </c>
    </row>
    <row r="1106" spans="1:10" x14ac:dyDescent="0.2">
      <c r="A1106" s="12">
        <v>1096</v>
      </c>
      <c r="B1106" s="17" t="s">
        <v>34</v>
      </c>
      <c r="C1106" s="18" t="s">
        <v>653</v>
      </c>
      <c r="D1106" s="18" t="s">
        <v>689</v>
      </c>
      <c r="E1106" s="18" t="s">
        <v>695</v>
      </c>
      <c r="F1106" s="18" t="s">
        <v>33</v>
      </c>
      <c r="G1106" s="19">
        <v>600000</v>
      </c>
      <c r="H1106" s="19">
        <v>600000</v>
      </c>
      <c r="I1106" s="19">
        <f>+I1107</f>
        <v>589900.35</v>
      </c>
      <c r="J1106" s="19">
        <f t="shared" si="23"/>
        <v>98.316724999999991</v>
      </c>
    </row>
    <row r="1107" spans="1:10" ht="24" x14ac:dyDescent="0.2">
      <c r="A1107" s="12">
        <v>1097</v>
      </c>
      <c r="B1107" s="17" t="s">
        <v>112</v>
      </c>
      <c r="C1107" s="18" t="s">
        <v>653</v>
      </c>
      <c r="D1107" s="18" t="s">
        <v>689</v>
      </c>
      <c r="E1107" s="18" t="s">
        <v>695</v>
      </c>
      <c r="F1107" s="18" t="s">
        <v>111</v>
      </c>
      <c r="G1107" s="19">
        <v>600000</v>
      </c>
      <c r="H1107" s="19">
        <v>600000</v>
      </c>
      <c r="I1107" s="19">
        <v>589900.35</v>
      </c>
      <c r="J1107" s="19">
        <f t="shared" si="23"/>
        <v>98.316724999999991</v>
      </c>
    </row>
    <row r="1108" spans="1:10" x14ac:dyDescent="0.2">
      <c r="A1108" s="12">
        <v>1098</v>
      </c>
      <c r="B1108" s="17" t="s">
        <v>363</v>
      </c>
      <c r="C1108" s="18" t="s">
        <v>653</v>
      </c>
      <c r="D1108" s="18" t="s">
        <v>362</v>
      </c>
      <c r="E1108" s="18" t="s">
        <v>7</v>
      </c>
      <c r="F1108" s="18" t="s">
        <v>7</v>
      </c>
      <c r="G1108" s="19">
        <v>11647059</v>
      </c>
      <c r="H1108" s="19">
        <v>12908984.66</v>
      </c>
      <c r="I1108" s="19">
        <f>+I1109</f>
        <v>12908984</v>
      </c>
      <c r="J1108" s="19">
        <f t="shared" si="23"/>
        <v>99.999994887281858</v>
      </c>
    </row>
    <row r="1109" spans="1:10" ht="48" x14ac:dyDescent="0.2">
      <c r="A1109" s="12">
        <v>1099</v>
      </c>
      <c r="B1109" s="17" t="s">
        <v>136</v>
      </c>
      <c r="C1109" s="18" t="s">
        <v>653</v>
      </c>
      <c r="D1109" s="18" t="s">
        <v>362</v>
      </c>
      <c r="E1109" s="18" t="s">
        <v>135</v>
      </c>
      <c r="F1109" s="18" t="s">
        <v>7</v>
      </c>
      <c r="G1109" s="19">
        <v>11647059</v>
      </c>
      <c r="H1109" s="19">
        <v>12908984.66</v>
      </c>
      <c r="I1109" s="19">
        <f>+I1110</f>
        <v>12908984</v>
      </c>
      <c r="J1109" s="19">
        <f t="shared" si="23"/>
        <v>99.999994887281858</v>
      </c>
    </row>
    <row r="1110" spans="1:10" ht="24" x14ac:dyDescent="0.2">
      <c r="A1110" s="12">
        <v>1100</v>
      </c>
      <c r="B1110" s="17" t="s">
        <v>148</v>
      </c>
      <c r="C1110" s="18" t="s">
        <v>653</v>
      </c>
      <c r="D1110" s="18" t="s">
        <v>362</v>
      </c>
      <c r="E1110" s="18" t="s">
        <v>147</v>
      </c>
      <c r="F1110" s="18" t="s">
        <v>7</v>
      </c>
      <c r="G1110" s="19">
        <v>11647059</v>
      </c>
      <c r="H1110" s="19">
        <v>12908984.66</v>
      </c>
      <c r="I1110" s="19">
        <f>+I1111+I1114+I1117+I1120+I1123+I1126+I1129+I1132+I1135+I1138+I1141</f>
        <v>12908984</v>
      </c>
      <c r="J1110" s="19">
        <f t="shared" si="23"/>
        <v>99.999994887281858</v>
      </c>
    </row>
    <row r="1111" spans="1:10" ht="36" x14ac:dyDescent="0.2">
      <c r="A1111" s="12">
        <v>1101</v>
      </c>
      <c r="B1111" s="17" t="s">
        <v>698</v>
      </c>
      <c r="C1111" s="18" t="s">
        <v>653</v>
      </c>
      <c r="D1111" s="18" t="s">
        <v>362</v>
      </c>
      <c r="E1111" s="18" t="s">
        <v>697</v>
      </c>
      <c r="F1111" s="18" t="s">
        <v>7</v>
      </c>
      <c r="G1111" s="19">
        <v>0</v>
      </c>
      <c r="H1111" s="19">
        <v>1000000</v>
      </c>
      <c r="I1111" s="19">
        <f>+I1112</f>
        <v>1000000</v>
      </c>
      <c r="J1111" s="19">
        <f t="shared" si="23"/>
        <v>100</v>
      </c>
    </row>
    <row r="1112" spans="1:10" x14ac:dyDescent="0.2">
      <c r="A1112" s="12">
        <v>1102</v>
      </c>
      <c r="B1112" s="17" t="s">
        <v>30</v>
      </c>
      <c r="C1112" s="18" t="s">
        <v>653</v>
      </c>
      <c r="D1112" s="18" t="s">
        <v>362</v>
      </c>
      <c r="E1112" s="18" t="s">
        <v>697</v>
      </c>
      <c r="F1112" s="18" t="s">
        <v>29</v>
      </c>
      <c r="G1112" s="19">
        <v>0</v>
      </c>
      <c r="H1112" s="19">
        <v>1000000</v>
      </c>
      <c r="I1112" s="19">
        <f>+I1113</f>
        <v>1000000</v>
      </c>
      <c r="J1112" s="19">
        <f t="shared" si="23"/>
        <v>100</v>
      </c>
    </row>
    <row r="1113" spans="1:10" ht="24" x14ac:dyDescent="0.2">
      <c r="A1113" s="12">
        <v>1103</v>
      </c>
      <c r="B1113" s="17" t="s">
        <v>32</v>
      </c>
      <c r="C1113" s="18" t="s">
        <v>653</v>
      </c>
      <c r="D1113" s="18" t="s">
        <v>362</v>
      </c>
      <c r="E1113" s="18" t="s">
        <v>697</v>
      </c>
      <c r="F1113" s="18" t="s">
        <v>31</v>
      </c>
      <c r="G1113" s="19">
        <v>0</v>
      </c>
      <c r="H1113" s="19">
        <v>1000000</v>
      </c>
      <c r="I1113" s="19">
        <v>1000000</v>
      </c>
      <c r="J1113" s="19">
        <f t="shared" si="23"/>
        <v>100</v>
      </c>
    </row>
    <row r="1114" spans="1:10" ht="36" x14ac:dyDescent="0.2">
      <c r="A1114" s="12">
        <v>1104</v>
      </c>
      <c r="B1114" s="17" t="s">
        <v>700</v>
      </c>
      <c r="C1114" s="18" t="s">
        <v>653</v>
      </c>
      <c r="D1114" s="18" t="s">
        <v>362</v>
      </c>
      <c r="E1114" s="18" t="s">
        <v>699</v>
      </c>
      <c r="F1114" s="18" t="s">
        <v>7</v>
      </c>
      <c r="G1114" s="19">
        <v>5028855</v>
      </c>
      <c r="H1114" s="19">
        <v>5324336</v>
      </c>
      <c r="I1114" s="19">
        <f>+I1115</f>
        <v>5324336</v>
      </c>
      <c r="J1114" s="19">
        <f t="shared" si="23"/>
        <v>100</v>
      </c>
    </row>
    <row r="1115" spans="1:10" x14ac:dyDescent="0.2">
      <c r="A1115" s="12">
        <v>1105</v>
      </c>
      <c r="B1115" s="17" t="s">
        <v>30</v>
      </c>
      <c r="C1115" s="18" t="s">
        <v>653</v>
      </c>
      <c r="D1115" s="18" t="s">
        <v>362</v>
      </c>
      <c r="E1115" s="18" t="s">
        <v>699</v>
      </c>
      <c r="F1115" s="18" t="s">
        <v>29</v>
      </c>
      <c r="G1115" s="19">
        <v>5028855</v>
      </c>
      <c r="H1115" s="19">
        <v>5324336</v>
      </c>
      <c r="I1115" s="19">
        <f>+I1116</f>
        <v>5324336</v>
      </c>
      <c r="J1115" s="19">
        <f t="shared" si="23"/>
        <v>100</v>
      </c>
    </row>
    <row r="1116" spans="1:10" ht="24" x14ac:dyDescent="0.2">
      <c r="A1116" s="12">
        <v>1106</v>
      </c>
      <c r="B1116" s="17" t="s">
        <v>32</v>
      </c>
      <c r="C1116" s="18" t="s">
        <v>653</v>
      </c>
      <c r="D1116" s="18" t="s">
        <v>362</v>
      </c>
      <c r="E1116" s="18" t="s">
        <v>699</v>
      </c>
      <c r="F1116" s="18" t="s">
        <v>31</v>
      </c>
      <c r="G1116" s="19">
        <v>5028855</v>
      </c>
      <c r="H1116" s="19">
        <v>5324336</v>
      </c>
      <c r="I1116" s="19">
        <v>5324336</v>
      </c>
      <c r="J1116" s="19">
        <f t="shared" si="23"/>
        <v>100</v>
      </c>
    </row>
    <row r="1117" spans="1:10" ht="36" x14ac:dyDescent="0.2">
      <c r="A1117" s="12">
        <v>1107</v>
      </c>
      <c r="B1117" s="17" t="s">
        <v>702</v>
      </c>
      <c r="C1117" s="18" t="s">
        <v>653</v>
      </c>
      <c r="D1117" s="18" t="s">
        <v>362</v>
      </c>
      <c r="E1117" s="18" t="s">
        <v>701</v>
      </c>
      <c r="F1117" s="18" t="s">
        <v>7</v>
      </c>
      <c r="G1117" s="19">
        <v>2310000</v>
      </c>
      <c r="H1117" s="19">
        <v>2310000</v>
      </c>
      <c r="I1117" s="19">
        <f>+I1118</f>
        <v>2310000</v>
      </c>
      <c r="J1117" s="19">
        <f t="shared" si="23"/>
        <v>100</v>
      </c>
    </row>
    <row r="1118" spans="1:10" x14ac:dyDescent="0.2">
      <c r="A1118" s="12">
        <v>1108</v>
      </c>
      <c r="B1118" s="17" t="s">
        <v>30</v>
      </c>
      <c r="C1118" s="18" t="s">
        <v>653</v>
      </c>
      <c r="D1118" s="18" t="s">
        <v>362</v>
      </c>
      <c r="E1118" s="18" t="s">
        <v>701</v>
      </c>
      <c r="F1118" s="18" t="s">
        <v>29</v>
      </c>
      <c r="G1118" s="19">
        <v>2310000</v>
      </c>
      <c r="H1118" s="19">
        <v>2310000</v>
      </c>
      <c r="I1118" s="19">
        <f>+I1119</f>
        <v>2310000</v>
      </c>
      <c r="J1118" s="19">
        <f t="shared" si="23"/>
        <v>100</v>
      </c>
    </row>
    <row r="1119" spans="1:10" ht="24" x14ac:dyDescent="0.2">
      <c r="A1119" s="12">
        <v>1109</v>
      </c>
      <c r="B1119" s="17" t="s">
        <v>32</v>
      </c>
      <c r="C1119" s="18" t="s">
        <v>653</v>
      </c>
      <c r="D1119" s="18" t="s">
        <v>362</v>
      </c>
      <c r="E1119" s="18" t="s">
        <v>701</v>
      </c>
      <c r="F1119" s="18" t="s">
        <v>31</v>
      </c>
      <c r="G1119" s="19">
        <v>2310000</v>
      </c>
      <c r="H1119" s="19">
        <v>2310000</v>
      </c>
      <c r="I1119" s="19">
        <v>2310000</v>
      </c>
      <c r="J1119" s="19">
        <f t="shared" si="23"/>
        <v>100</v>
      </c>
    </row>
    <row r="1120" spans="1:10" ht="36" x14ac:dyDescent="0.2">
      <c r="A1120" s="12">
        <v>1110</v>
      </c>
      <c r="B1120" s="17" t="s">
        <v>150</v>
      </c>
      <c r="C1120" s="18" t="s">
        <v>653</v>
      </c>
      <c r="D1120" s="18" t="s">
        <v>362</v>
      </c>
      <c r="E1120" s="18" t="s">
        <v>149</v>
      </c>
      <c r="F1120" s="18" t="s">
        <v>7</v>
      </c>
      <c r="G1120" s="19">
        <v>148288</v>
      </c>
      <c r="H1120" s="19">
        <v>99788</v>
      </c>
      <c r="I1120" s="19">
        <f>+I1121</f>
        <v>99788</v>
      </c>
      <c r="J1120" s="19">
        <f t="shared" si="23"/>
        <v>100</v>
      </c>
    </row>
    <row r="1121" spans="1:10" x14ac:dyDescent="0.2">
      <c r="A1121" s="12">
        <v>1111</v>
      </c>
      <c r="B1121" s="17" t="s">
        <v>30</v>
      </c>
      <c r="C1121" s="18" t="s">
        <v>653</v>
      </c>
      <c r="D1121" s="18" t="s">
        <v>362</v>
      </c>
      <c r="E1121" s="18" t="s">
        <v>149</v>
      </c>
      <c r="F1121" s="18" t="s">
        <v>29</v>
      </c>
      <c r="G1121" s="19">
        <v>148288</v>
      </c>
      <c r="H1121" s="19">
        <v>99788</v>
      </c>
      <c r="I1121" s="19">
        <f>+I1122</f>
        <v>99788</v>
      </c>
      <c r="J1121" s="19">
        <f t="shared" si="23"/>
        <v>100</v>
      </c>
    </row>
    <row r="1122" spans="1:10" ht="24" x14ac:dyDescent="0.2">
      <c r="A1122" s="12">
        <v>1112</v>
      </c>
      <c r="B1122" s="17" t="s">
        <v>32</v>
      </c>
      <c r="C1122" s="18" t="s">
        <v>653</v>
      </c>
      <c r="D1122" s="18" t="s">
        <v>362</v>
      </c>
      <c r="E1122" s="18" t="s">
        <v>149</v>
      </c>
      <c r="F1122" s="18" t="s">
        <v>31</v>
      </c>
      <c r="G1122" s="19">
        <v>148288</v>
      </c>
      <c r="H1122" s="19">
        <v>99788</v>
      </c>
      <c r="I1122" s="19">
        <v>99788</v>
      </c>
      <c r="J1122" s="19">
        <f t="shared" si="23"/>
        <v>100</v>
      </c>
    </row>
    <row r="1123" spans="1:10" ht="36" x14ac:dyDescent="0.2">
      <c r="A1123" s="12">
        <v>1113</v>
      </c>
      <c r="B1123" s="17" t="s">
        <v>704</v>
      </c>
      <c r="C1123" s="18" t="s">
        <v>653</v>
      </c>
      <c r="D1123" s="18" t="s">
        <v>362</v>
      </c>
      <c r="E1123" s="18" t="s">
        <v>703</v>
      </c>
      <c r="F1123" s="18" t="s">
        <v>7</v>
      </c>
      <c r="G1123" s="19">
        <v>200000</v>
      </c>
      <c r="H1123" s="19">
        <v>200000</v>
      </c>
      <c r="I1123" s="19">
        <f>+I1124</f>
        <v>200000</v>
      </c>
      <c r="J1123" s="19">
        <f t="shared" si="23"/>
        <v>100</v>
      </c>
    </row>
    <row r="1124" spans="1:10" x14ac:dyDescent="0.2">
      <c r="A1124" s="12">
        <v>1114</v>
      </c>
      <c r="B1124" s="17" t="s">
        <v>30</v>
      </c>
      <c r="C1124" s="18" t="s">
        <v>653</v>
      </c>
      <c r="D1124" s="18" t="s">
        <v>362</v>
      </c>
      <c r="E1124" s="18" t="s">
        <v>703</v>
      </c>
      <c r="F1124" s="18" t="s">
        <v>29</v>
      </c>
      <c r="G1124" s="19">
        <v>200000</v>
      </c>
      <c r="H1124" s="19">
        <v>200000</v>
      </c>
      <c r="I1124" s="19">
        <f>+I1125</f>
        <v>200000</v>
      </c>
      <c r="J1124" s="19">
        <f t="shared" si="23"/>
        <v>100</v>
      </c>
    </row>
    <row r="1125" spans="1:10" ht="24" x14ac:dyDescent="0.2">
      <c r="A1125" s="12">
        <v>1115</v>
      </c>
      <c r="B1125" s="17" t="s">
        <v>32</v>
      </c>
      <c r="C1125" s="18" t="s">
        <v>653</v>
      </c>
      <c r="D1125" s="18" t="s">
        <v>362</v>
      </c>
      <c r="E1125" s="18" t="s">
        <v>703</v>
      </c>
      <c r="F1125" s="18" t="s">
        <v>31</v>
      </c>
      <c r="G1125" s="19">
        <v>200000</v>
      </c>
      <c r="H1125" s="19">
        <v>200000</v>
      </c>
      <c r="I1125" s="19">
        <v>200000</v>
      </c>
      <c r="J1125" s="19">
        <f t="shared" si="23"/>
        <v>100</v>
      </c>
    </row>
    <row r="1126" spans="1:10" ht="36" x14ac:dyDescent="0.2">
      <c r="A1126" s="12">
        <v>1116</v>
      </c>
      <c r="B1126" s="17" t="s">
        <v>706</v>
      </c>
      <c r="C1126" s="18" t="s">
        <v>653</v>
      </c>
      <c r="D1126" s="18" t="s">
        <v>362</v>
      </c>
      <c r="E1126" s="18" t="s">
        <v>705</v>
      </c>
      <c r="F1126" s="18" t="s">
        <v>7</v>
      </c>
      <c r="G1126" s="19">
        <v>500000</v>
      </c>
      <c r="H1126" s="19">
        <v>539688</v>
      </c>
      <c r="I1126" s="19">
        <f>+I1127</f>
        <v>539688</v>
      </c>
      <c r="J1126" s="19">
        <f t="shared" si="23"/>
        <v>100</v>
      </c>
    </row>
    <row r="1127" spans="1:10" x14ac:dyDescent="0.2">
      <c r="A1127" s="12">
        <v>1117</v>
      </c>
      <c r="B1127" s="17" t="s">
        <v>30</v>
      </c>
      <c r="C1127" s="18" t="s">
        <v>653</v>
      </c>
      <c r="D1127" s="18" t="s">
        <v>362</v>
      </c>
      <c r="E1127" s="18" t="s">
        <v>705</v>
      </c>
      <c r="F1127" s="18" t="s">
        <v>29</v>
      </c>
      <c r="G1127" s="19">
        <v>500000</v>
      </c>
      <c r="H1127" s="19">
        <v>539688</v>
      </c>
      <c r="I1127" s="19">
        <f>+I1128</f>
        <v>539688</v>
      </c>
      <c r="J1127" s="19">
        <f t="shared" si="23"/>
        <v>100</v>
      </c>
    </row>
    <row r="1128" spans="1:10" ht="24" x14ac:dyDescent="0.2">
      <c r="A1128" s="12">
        <v>1118</v>
      </c>
      <c r="B1128" s="17" t="s">
        <v>32</v>
      </c>
      <c r="C1128" s="18" t="s">
        <v>653</v>
      </c>
      <c r="D1128" s="18" t="s">
        <v>362</v>
      </c>
      <c r="E1128" s="18" t="s">
        <v>705</v>
      </c>
      <c r="F1128" s="18" t="s">
        <v>31</v>
      </c>
      <c r="G1128" s="19">
        <v>500000</v>
      </c>
      <c r="H1128" s="19">
        <v>539688</v>
      </c>
      <c r="I1128" s="19">
        <v>539688</v>
      </c>
      <c r="J1128" s="19">
        <f t="shared" si="23"/>
        <v>100</v>
      </c>
    </row>
    <row r="1129" spans="1:10" ht="48" x14ac:dyDescent="0.2">
      <c r="A1129" s="12">
        <v>1119</v>
      </c>
      <c r="B1129" s="17" t="s">
        <v>708</v>
      </c>
      <c r="C1129" s="18" t="s">
        <v>653</v>
      </c>
      <c r="D1129" s="18" t="s">
        <v>362</v>
      </c>
      <c r="E1129" s="18" t="s">
        <v>707</v>
      </c>
      <c r="F1129" s="18" t="s">
        <v>7</v>
      </c>
      <c r="G1129" s="19">
        <v>21000</v>
      </c>
      <c r="H1129" s="19">
        <v>21000</v>
      </c>
      <c r="I1129" s="19">
        <f>+I1130</f>
        <v>21000</v>
      </c>
      <c r="J1129" s="19">
        <f t="shared" si="23"/>
        <v>100</v>
      </c>
    </row>
    <row r="1130" spans="1:10" x14ac:dyDescent="0.2">
      <c r="A1130" s="12">
        <v>1120</v>
      </c>
      <c r="B1130" s="17" t="s">
        <v>30</v>
      </c>
      <c r="C1130" s="18" t="s">
        <v>653</v>
      </c>
      <c r="D1130" s="18" t="s">
        <v>362</v>
      </c>
      <c r="E1130" s="18" t="s">
        <v>707</v>
      </c>
      <c r="F1130" s="18" t="s">
        <v>29</v>
      </c>
      <c r="G1130" s="19">
        <v>21000</v>
      </c>
      <c r="H1130" s="19">
        <v>21000</v>
      </c>
      <c r="I1130" s="19">
        <f>+I1131</f>
        <v>21000</v>
      </c>
      <c r="J1130" s="19">
        <f t="shared" si="23"/>
        <v>100</v>
      </c>
    </row>
    <row r="1131" spans="1:10" ht="24" x14ac:dyDescent="0.2">
      <c r="A1131" s="12">
        <v>1121</v>
      </c>
      <c r="B1131" s="17" t="s">
        <v>32</v>
      </c>
      <c r="C1131" s="18" t="s">
        <v>653</v>
      </c>
      <c r="D1131" s="18" t="s">
        <v>362</v>
      </c>
      <c r="E1131" s="18" t="s">
        <v>707</v>
      </c>
      <c r="F1131" s="18" t="s">
        <v>31</v>
      </c>
      <c r="G1131" s="19">
        <v>21000</v>
      </c>
      <c r="H1131" s="19">
        <v>21000</v>
      </c>
      <c r="I1131" s="19">
        <v>21000</v>
      </c>
      <c r="J1131" s="19">
        <f t="shared" si="23"/>
        <v>100</v>
      </c>
    </row>
    <row r="1132" spans="1:10" ht="36" x14ac:dyDescent="0.2">
      <c r="A1132" s="12">
        <v>1122</v>
      </c>
      <c r="B1132" s="17" t="s">
        <v>154</v>
      </c>
      <c r="C1132" s="18" t="s">
        <v>653</v>
      </c>
      <c r="D1132" s="18" t="s">
        <v>362</v>
      </c>
      <c r="E1132" s="18" t="s">
        <v>153</v>
      </c>
      <c r="F1132" s="18" t="s">
        <v>7</v>
      </c>
      <c r="G1132" s="19">
        <v>721509</v>
      </c>
      <c r="H1132" s="19">
        <v>549000</v>
      </c>
      <c r="I1132" s="19">
        <f>+I1133</f>
        <v>549000</v>
      </c>
      <c r="J1132" s="19">
        <f t="shared" si="23"/>
        <v>100</v>
      </c>
    </row>
    <row r="1133" spans="1:10" x14ac:dyDescent="0.2">
      <c r="A1133" s="12">
        <v>1123</v>
      </c>
      <c r="B1133" s="17" t="s">
        <v>30</v>
      </c>
      <c r="C1133" s="18" t="s">
        <v>653</v>
      </c>
      <c r="D1133" s="18" t="s">
        <v>362</v>
      </c>
      <c r="E1133" s="18" t="s">
        <v>153</v>
      </c>
      <c r="F1133" s="18" t="s">
        <v>29</v>
      </c>
      <c r="G1133" s="19">
        <v>721509</v>
      </c>
      <c r="H1133" s="19">
        <v>549000</v>
      </c>
      <c r="I1133" s="19">
        <f>+I1134</f>
        <v>549000</v>
      </c>
      <c r="J1133" s="19">
        <f t="shared" si="23"/>
        <v>100</v>
      </c>
    </row>
    <row r="1134" spans="1:10" ht="24" x14ac:dyDescent="0.2">
      <c r="A1134" s="12">
        <v>1124</v>
      </c>
      <c r="B1134" s="17" t="s">
        <v>32</v>
      </c>
      <c r="C1134" s="18" t="s">
        <v>653</v>
      </c>
      <c r="D1134" s="18" t="s">
        <v>362</v>
      </c>
      <c r="E1134" s="18" t="s">
        <v>153</v>
      </c>
      <c r="F1134" s="18" t="s">
        <v>31</v>
      </c>
      <c r="G1134" s="19">
        <v>721509</v>
      </c>
      <c r="H1134" s="19">
        <v>549000</v>
      </c>
      <c r="I1134" s="19">
        <v>549000</v>
      </c>
      <c r="J1134" s="19">
        <f t="shared" si="23"/>
        <v>100</v>
      </c>
    </row>
    <row r="1135" spans="1:10" ht="36" x14ac:dyDescent="0.2">
      <c r="A1135" s="12">
        <v>1125</v>
      </c>
      <c r="B1135" s="17" t="s">
        <v>710</v>
      </c>
      <c r="C1135" s="18" t="s">
        <v>653</v>
      </c>
      <c r="D1135" s="18" t="s">
        <v>362</v>
      </c>
      <c r="E1135" s="18" t="s">
        <v>709</v>
      </c>
      <c r="F1135" s="18" t="s">
        <v>7</v>
      </c>
      <c r="G1135" s="19">
        <v>2717407</v>
      </c>
      <c r="H1135" s="19">
        <v>277354</v>
      </c>
      <c r="I1135" s="19">
        <f>+I1136</f>
        <v>277354</v>
      </c>
      <c r="J1135" s="19">
        <f t="shared" si="23"/>
        <v>100</v>
      </c>
    </row>
    <row r="1136" spans="1:10" x14ac:dyDescent="0.2">
      <c r="A1136" s="12">
        <v>1126</v>
      </c>
      <c r="B1136" s="17" t="s">
        <v>30</v>
      </c>
      <c r="C1136" s="18" t="s">
        <v>653</v>
      </c>
      <c r="D1136" s="18" t="s">
        <v>362</v>
      </c>
      <c r="E1136" s="18" t="s">
        <v>709</v>
      </c>
      <c r="F1136" s="18" t="s">
        <v>29</v>
      </c>
      <c r="G1136" s="19">
        <v>2717407</v>
      </c>
      <c r="H1136" s="19">
        <v>277354</v>
      </c>
      <c r="I1136" s="19">
        <f>+I1137</f>
        <v>277354</v>
      </c>
      <c r="J1136" s="19">
        <f t="shared" si="23"/>
        <v>100</v>
      </c>
    </row>
    <row r="1137" spans="1:10" ht="24" x14ac:dyDescent="0.2">
      <c r="A1137" s="12">
        <v>1127</v>
      </c>
      <c r="B1137" s="17" t="s">
        <v>32</v>
      </c>
      <c r="C1137" s="18" t="s">
        <v>653</v>
      </c>
      <c r="D1137" s="18" t="s">
        <v>362</v>
      </c>
      <c r="E1137" s="18" t="s">
        <v>709</v>
      </c>
      <c r="F1137" s="18" t="s">
        <v>31</v>
      </c>
      <c r="G1137" s="19">
        <v>2717407</v>
      </c>
      <c r="H1137" s="19">
        <v>277354</v>
      </c>
      <c r="I1137" s="19">
        <v>277354</v>
      </c>
      <c r="J1137" s="19">
        <f t="shared" si="23"/>
        <v>100</v>
      </c>
    </row>
    <row r="1138" spans="1:10" ht="36" x14ac:dyDescent="0.2">
      <c r="A1138" s="12">
        <v>1128</v>
      </c>
      <c r="B1138" s="17" t="s">
        <v>712</v>
      </c>
      <c r="C1138" s="18" t="s">
        <v>653</v>
      </c>
      <c r="D1138" s="18" t="s">
        <v>362</v>
      </c>
      <c r="E1138" s="18" t="s">
        <v>711</v>
      </c>
      <c r="F1138" s="18" t="s">
        <v>7</v>
      </c>
      <c r="G1138" s="19">
        <v>0</v>
      </c>
      <c r="H1138" s="19">
        <v>117700</v>
      </c>
      <c r="I1138" s="19">
        <f>+I1139</f>
        <v>117700</v>
      </c>
      <c r="J1138" s="19">
        <f t="shared" si="23"/>
        <v>100</v>
      </c>
    </row>
    <row r="1139" spans="1:10" x14ac:dyDescent="0.2">
      <c r="A1139" s="12">
        <v>1129</v>
      </c>
      <c r="B1139" s="17" t="s">
        <v>30</v>
      </c>
      <c r="C1139" s="18" t="s">
        <v>653</v>
      </c>
      <c r="D1139" s="18" t="s">
        <v>362</v>
      </c>
      <c r="E1139" s="18" t="s">
        <v>711</v>
      </c>
      <c r="F1139" s="18" t="s">
        <v>29</v>
      </c>
      <c r="G1139" s="19">
        <v>0</v>
      </c>
      <c r="H1139" s="19">
        <v>117700</v>
      </c>
      <c r="I1139" s="19">
        <f>+I1140</f>
        <v>117700</v>
      </c>
      <c r="J1139" s="19">
        <f t="shared" si="23"/>
        <v>100</v>
      </c>
    </row>
    <row r="1140" spans="1:10" ht="24" x14ac:dyDescent="0.2">
      <c r="A1140" s="12">
        <v>1130</v>
      </c>
      <c r="B1140" s="17" t="s">
        <v>32</v>
      </c>
      <c r="C1140" s="18" t="s">
        <v>653</v>
      </c>
      <c r="D1140" s="18" t="s">
        <v>362</v>
      </c>
      <c r="E1140" s="18" t="s">
        <v>711</v>
      </c>
      <c r="F1140" s="18" t="s">
        <v>31</v>
      </c>
      <c r="G1140" s="19">
        <v>0</v>
      </c>
      <c r="H1140" s="19">
        <v>117700</v>
      </c>
      <c r="I1140" s="19">
        <v>117700</v>
      </c>
      <c r="J1140" s="19">
        <f t="shared" si="23"/>
        <v>100</v>
      </c>
    </row>
    <row r="1141" spans="1:10" ht="36" x14ac:dyDescent="0.2">
      <c r="A1141" s="12">
        <v>1131</v>
      </c>
      <c r="B1141" s="17" t="s">
        <v>714</v>
      </c>
      <c r="C1141" s="18" t="s">
        <v>653</v>
      </c>
      <c r="D1141" s="18" t="s">
        <v>362</v>
      </c>
      <c r="E1141" s="18" t="s">
        <v>713</v>
      </c>
      <c r="F1141" s="18" t="s">
        <v>7</v>
      </c>
      <c r="G1141" s="19">
        <v>0</v>
      </c>
      <c r="H1141" s="19">
        <v>2470118.66</v>
      </c>
      <c r="I1141" s="19">
        <f>+I1142</f>
        <v>2470118</v>
      </c>
      <c r="J1141" s="19">
        <f t="shared" si="23"/>
        <v>99.999973280635828</v>
      </c>
    </row>
    <row r="1142" spans="1:10" x14ac:dyDescent="0.2">
      <c r="A1142" s="12">
        <v>1132</v>
      </c>
      <c r="B1142" s="17" t="s">
        <v>30</v>
      </c>
      <c r="C1142" s="18" t="s">
        <v>653</v>
      </c>
      <c r="D1142" s="18" t="s">
        <v>362</v>
      </c>
      <c r="E1142" s="18" t="s">
        <v>713</v>
      </c>
      <c r="F1142" s="18" t="s">
        <v>29</v>
      </c>
      <c r="G1142" s="19">
        <v>0</v>
      </c>
      <c r="H1142" s="19">
        <v>2470118.66</v>
      </c>
      <c r="I1142" s="19">
        <f>+I1143</f>
        <v>2470118</v>
      </c>
      <c r="J1142" s="19">
        <f t="shared" si="23"/>
        <v>99.999973280635828</v>
      </c>
    </row>
    <row r="1143" spans="1:10" ht="24" x14ac:dyDescent="0.2">
      <c r="A1143" s="12">
        <v>1133</v>
      </c>
      <c r="B1143" s="17" t="s">
        <v>32</v>
      </c>
      <c r="C1143" s="18" t="s">
        <v>653</v>
      </c>
      <c r="D1143" s="18" t="s">
        <v>362</v>
      </c>
      <c r="E1143" s="18" t="s">
        <v>713</v>
      </c>
      <c r="F1143" s="18" t="s">
        <v>31</v>
      </c>
      <c r="G1143" s="19">
        <v>0</v>
      </c>
      <c r="H1143" s="19">
        <v>2470118.66</v>
      </c>
      <c r="I1143" s="19">
        <v>2470118</v>
      </c>
      <c r="J1143" s="19">
        <f t="shared" si="23"/>
        <v>99.999973280635828</v>
      </c>
    </row>
    <row r="1144" spans="1:10" x14ac:dyDescent="0.2">
      <c r="A1144" s="12">
        <v>1134</v>
      </c>
      <c r="B1144" s="17" t="s">
        <v>134</v>
      </c>
      <c r="C1144" s="18" t="s">
        <v>653</v>
      </c>
      <c r="D1144" s="18" t="s">
        <v>133</v>
      </c>
      <c r="E1144" s="18" t="s">
        <v>7</v>
      </c>
      <c r="F1144" s="18" t="s">
        <v>7</v>
      </c>
      <c r="G1144" s="19">
        <v>10318812.25</v>
      </c>
      <c r="H1144" s="19">
        <v>21275949.850000001</v>
      </c>
      <c r="I1144" s="19">
        <f>+I1145</f>
        <v>17306494.210000001</v>
      </c>
      <c r="J1144" s="19">
        <f t="shared" si="23"/>
        <v>81.34299212027895</v>
      </c>
    </row>
    <row r="1145" spans="1:10" ht="48" x14ac:dyDescent="0.2">
      <c r="A1145" s="12">
        <v>1135</v>
      </c>
      <c r="B1145" s="17" t="s">
        <v>136</v>
      </c>
      <c r="C1145" s="18" t="s">
        <v>653</v>
      </c>
      <c r="D1145" s="18" t="s">
        <v>133</v>
      </c>
      <c r="E1145" s="18" t="s">
        <v>135</v>
      </c>
      <c r="F1145" s="18" t="s">
        <v>7</v>
      </c>
      <c r="G1145" s="19">
        <v>10318812.25</v>
      </c>
      <c r="H1145" s="19">
        <v>21275949.850000001</v>
      </c>
      <c r="I1145" s="19">
        <f>+I1146</f>
        <v>17306494.210000001</v>
      </c>
      <c r="J1145" s="19">
        <f t="shared" si="23"/>
        <v>81.34299212027895</v>
      </c>
    </row>
    <row r="1146" spans="1:10" ht="24" x14ac:dyDescent="0.2">
      <c r="A1146" s="12">
        <v>1136</v>
      </c>
      <c r="B1146" s="17" t="s">
        <v>359</v>
      </c>
      <c r="C1146" s="18" t="s">
        <v>653</v>
      </c>
      <c r="D1146" s="18" t="s">
        <v>133</v>
      </c>
      <c r="E1146" s="18" t="s">
        <v>358</v>
      </c>
      <c r="F1146" s="18" t="s">
        <v>7</v>
      </c>
      <c r="G1146" s="19">
        <v>10318812.25</v>
      </c>
      <c r="H1146" s="19">
        <v>21275949.850000001</v>
      </c>
      <c r="I1146" s="19">
        <f>+I1147+I1150+I1153+I1160</f>
        <v>17306494.210000001</v>
      </c>
      <c r="J1146" s="19">
        <f t="shared" si="23"/>
        <v>81.34299212027895</v>
      </c>
    </row>
    <row r="1147" spans="1:10" ht="24" x14ac:dyDescent="0.2">
      <c r="A1147" s="12">
        <v>1137</v>
      </c>
      <c r="B1147" s="17" t="s">
        <v>716</v>
      </c>
      <c r="C1147" s="18" t="s">
        <v>653</v>
      </c>
      <c r="D1147" s="18" t="s">
        <v>133</v>
      </c>
      <c r="E1147" s="18" t="s">
        <v>715</v>
      </c>
      <c r="F1147" s="18" t="s">
        <v>7</v>
      </c>
      <c r="G1147" s="19">
        <v>0</v>
      </c>
      <c r="H1147" s="19">
        <v>2288500</v>
      </c>
      <c r="I1147" s="19">
        <f>+I1148</f>
        <v>2288500</v>
      </c>
      <c r="J1147" s="19">
        <f t="shared" si="23"/>
        <v>100</v>
      </c>
    </row>
    <row r="1148" spans="1:10" x14ac:dyDescent="0.2">
      <c r="A1148" s="12">
        <v>1138</v>
      </c>
      <c r="B1148" s="17" t="s">
        <v>30</v>
      </c>
      <c r="C1148" s="18" t="s">
        <v>653</v>
      </c>
      <c r="D1148" s="18" t="s">
        <v>133</v>
      </c>
      <c r="E1148" s="18" t="s">
        <v>715</v>
      </c>
      <c r="F1148" s="18" t="s">
        <v>29</v>
      </c>
      <c r="G1148" s="19">
        <v>0</v>
      </c>
      <c r="H1148" s="19">
        <v>2288500</v>
      </c>
      <c r="I1148" s="19">
        <f>+I1149</f>
        <v>2288500</v>
      </c>
      <c r="J1148" s="19">
        <f t="shared" si="23"/>
        <v>100</v>
      </c>
    </row>
    <row r="1149" spans="1:10" ht="24" x14ac:dyDescent="0.2">
      <c r="A1149" s="12">
        <v>1139</v>
      </c>
      <c r="B1149" s="17" t="s">
        <v>32</v>
      </c>
      <c r="C1149" s="18" t="s">
        <v>653</v>
      </c>
      <c r="D1149" s="18" t="s">
        <v>133</v>
      </c>
      <c r="E1149" s="18" t="s">
        <v>715</v>
      </c>
      <c r="F1149" s="18" t="s">
        <v>31</v>
      </c>
      <c r="G1149" s="19">
        <v>0</v>
      </c>
      <c r="H1149" s="19">
        <v>2288500</v>
      </c>
      <c r="I1149" s="19">
        <v>2288500</v>
      </c>
      <c r="J1149" s="19">
        <f t="shared" si="23"/>
        <v>100</v>
      </c>
    </row>
    <row r="1150" spans="1:10" ht="96" x14ac:dyDescent="0.2">
      <c r="A1150" s="12">
        <v>1140</v>
      </c>
      <c r="B1150" s="21" t="s">
        <v>718</v>
      </c>
      <c r="C1150" s="18" t="s">
        <v>653</v>
      </c>
      <c r="D1150" s="18" t="s">
        <v>133</v>
      </c>
      <c r="E1150" s="18" t="s">
        <v>717</v>
      </c>
      <c r="F1150" s="18" t="s">
        <v>7</v>
      </c>
      <c r="G1150" s="19">
        <v>0</v>
      </c>
      <c r="H1150" s="19">
        <v>8600000</v>
      </c>
      <c r="I1150" s="19">
        <f>+I1151</f>
        <v>4671500</v>
      </c>
      <c r="J1150" s="19">
        <f t="shared" si="23"/>
        <v>54.319767441860463</v>
      </c>
    </row>
    <row r="1151" spans="1:10" x14ac:dyDescent="0.2">
      <c r="A1151" s="12">
        <v>1141</v>
      </c>
      <c r="B1151" s="17" t="s">
        <v>30</v>
      </c>
      <c r="C1151" s="18" t="s">
        <v>653</v>
      </c>
      <c r="D1151" s="18" t="s">
        <v>133</v>
      </c>
      <c r="E1151" s="18" t="s">
        <v>717</v>
      </c>
      <c r="F1151" s="18" t="s">
        <v>29</v>
      </c>
      <c r="G1151" s="19">
        <v>0</v>
      </c>
      <c r="H1151" s="19">
        <v>8600000</v>
      </c>
      <c r="I1151" s="19">
        <f>+I1152</f>
        <v>4671500</v>
      </c>
      <c r="J1151" s="19">
        <f t="shared" si="23"/>
        <v>54.319767441860463</v>
      </c>
    </row>
    <row r="1152" spans="1:10" ht="24" x14ac:dyDescent="0.2">
      <c r="A1152" s="12">
        <v>1142</v>
      </c>
      <c r="B1152" s="17" t="s">
        <v>32</v>
      </c>
      <c r="C1152" s="18" t="s">
        <v>653</v>
      </c>
      <c r="D1152" s="18" t="s">
        <v>133</v>
      </c>
      <c r="E1152" s="18" t="s">
        <v>717</v>
      </c>
      <c r="F1152" s="18" t="s">
        <v>31</v>
      </c>
      <c r="G1152" s="19">
        <v>0</v>
      </c>
      <c r="H1152" s="19">
        <v>8600000</v>
      </c>
      <c r="I1152" s="19">
        <v>4671500</v>
      </c>
      <c r="J1152" s="19">
        <f t="shared" si="23"/>
        <v>54.319767441860463</v>
      </c>
    </row>
    <row r="1153" spans="1:10" ht="36" x14ac:dyDescent="0.2">
      <c r="A1153" s="12">
        <v>1143</v>
      </c>
      <c r="B1153" s="17" t="s">
        <v>369</v>
      </c>
      <c r="C1153" s="18" t="s">
        <v>653</v>
      </c>
      <c r="D1153" s="18" t="s">
        <v>133</v>
      </c>
      <c r="E1153" s="18" t="s">
        <v>368</v>
      </c>
      <c r="F1153" s="18" t="s">
        <v>7</v>
      </c>
      <c r="G1153" s="19">
        <v>10194712.25</v>
      </c>
      <c r="H1153" s="19">
        <v>10263350.140000001</v>
      </c>
      <c r="I1153" s="19">
        <f>+I1154+I1156+I1158</f>
        <v>10222394.5</v>
      </c>
      <c r="J1153" s="19">
        <f t="shared" si="23"/>
        <v>99.600952520947502</v>
      </c>
    </row>
    <row r="1154" spans="1:10" ht="36" x14ac:dyDescent="0.2">
      <c r="A1154" s="12">
        <v>1144</v>
      </c>
      <c r="B1154" s="17" t="s">
        <v>22</v>
      </c>
      <c r="C1154" s="18" t="s">
        <v>653</v>
      </c>
      <c r="D1154" s="18" t="s">
        <v>133</v>
      </c>
      <c r="E1154" s="18" t="s">
        <v>368</v>
      </c>
      <c r="F1154" s="18" t="s">
        <v>21</v>
      </c>
      <c r="G1154" s="19">
        <v>8353039</v>
      </c>
      <c r="H1154" s="19">
        <v>8521966.8900000006</v>
      </c>
      <c r="I1154" s="19">
        <f>+I1155</f>
        <v>8515672.5500000007</v>
      </c>
      <c r="J1154" s="19">
        <f t="shared" si="23"/>
        <v>99.926139820991494</v>
      </c>
    </row>
    <row r="1155" spans="1:10" x14ac:dyDescent="0.2">
      <c r="A1155" s="12">
        <v>1145</v>
      </c>
      <c r="B1155" s="17" t="s">
        <v>200</v>
      </c>
      <c r="C1155" s="18" t="s">
        <v>653</v>
      </c>
      <c r="D1155" s="18" t="s">
        <v>133</v>
      </c>
      <c r="E1155" s="18" t="s">
        <v>368</v>
      </c>
      <c r="F1155" s="18" t="s">
        <v>199</v>
      </c>
      <c r="G1155" s="19">
        <v>8353039</v>
      </c>
      <c r="H1155" s="19">
        <v>8521966.8900000006</v>
      </c>
      <c r="I1155" s="19">
        <v>8515672.5500000007</v>
      </c>
      <c r="J1155" s="19">
        <f t="shared" si="23"/>
        <v>99.926139820991494</v>
      </c>
    </row>
    <row r="1156" spans="1:10" x14ac:dyDescent="0.2">
      <c r="A1156" s="12">
        <v>1146</v>
      </c>
      <c r="B1156" s="17" t="s">
        <v>30</v>
      </c>
      <c r="C1156" s="18" t="s">
        <v>653</v>
      </c>
      <c r="D1156" s="18" t="s">
        <v>133</v>
      </c>
      <c r="E1156" s="18" t="s">
        <v>368</v>
      </c>
      <c r="F1156" s="18" t="s">
        <v>29</v>
      </c>
      <c r="G1156" s="19">
        <v>1596353.25</v>
      </c>
      <c r="H1156" s="19">
        <v>1563353.25</v>
      </c>
      <c r="I1156" s="19">
        <f>+I1157</f>
        <v>1528691.95</v>
      </c>
      <c r="J1156" s="19">
        <f t="shared" si="23"/>
        <v>97.782887520782651</v>
      </c>
    </row>
    <row r="1157" spans="1:10" ht="24" x14ac:dyDescent="0.2">
      <c r="A1157" s="12">
        <v>1147</v>
      </c>
      <c r="B1157" s="17" t="s">
        <v>32</v>
      </c>
      <c r="C1157" s="18" t="s">
        <v>653</v>
      </c>
      <c r="D1157" s="18" t="s">
        <v>133</v>
      </c>
      <c r="E1157" s="18" t="s">
        <v>368</v>
      </c>
      <c r="F1157" s="18" t="s">
        <v>31</v>
      </c>
      <c r="G1157" s="19">
        <v>1596353.25</v>
      </c>
      <c r="H1157" s="19">
        <v>1563353.25</v>
      </c>
      <c r="I1157" s="19">
        <v>1528691.95</v>
      </c>
      <c r="J1157" s="19">
        <f t="shared" si="23"/>
        <v>97.782887520782651</v>
      </c>
    </row>
    <row r="1158" spans="1:10" x14ac:dyDescent="0.2">
      <c r="A1158" s="12">
        <v>1148</v>
      </c>
      <c r="B1158" s="17" t="s">
        <v>34</v>
      </c>
      <c r="C1158" s="18" t="s">
        <v>653</v>
      </c>
      <c r="D1158" s="18" t="s">
        <v>133</v>
      </c>
      <c r="E1158" s="18" t="s">
        <v>368</v>
      </c>
      <c r="F1158" s="18" t="s">
        <v>33</v>
      </c>
      <c r="G1158" s="19">
        <v>245320</v>
      </c>
      <c r="H1158" s="19">
        <v>178030</v>
      </c>
      <c r="I1158" s="19">
        <f>+I1159</f>
        <v>178030</v>
      </c>
      <c r="J1158" s="19">
        <f t="shared" si="23"/>
        <v>100</v>
      </c>
    </row>
    <row r="1159" spans="1:10" x14ac:dyDescent="0.2">
      <c r="A1159" s="12">
        <v>1149</v>
      </c>
      <c r="B1159" s="17" t="s">
        <v>38</v>
      </c>
      <c r="C1159" s="18" t="s">
        <v>653</v>
      </c>
      <c r="D1159" s="18" t="s">
        <v>133</v>
      </c>
      <c r="E1159" s="18" t="s">
        <v>368</v>
      </c>
      <c r="F1159" s="18" t="s">
        <v>37</v>
      </c>
      <c r="G1159" s="19">
        <v>245320</v>
      </c>
      <c r="H1159" s="19">
        <v>178030</v>
      </c>
      <c r="I1159" s="19">
        <v>178030</v>
      </c>
      <c r="J1159" s="19">
        <f t="shared" si="23"/>
        <v>100</v>
      </c>
    </row>
    <row r="1160" spans="1:10" ht="96" x14ac:dyDescent="0.2">
      <c r="A1160" s="12">
        <v>1150</v>
      </c>
      <c r="B1160" s="21" t="s">
        <v>720</v>
      </c>
      <c r="C1160" s="18" t="s">
        <v>653</v>
      </c>
      <c r="D1160" s="18" t="s">
        <v>133</v>
      </c>
      <c r="E1160" s="18" t="s">
        <v>719</v>
      </c>
      <c r="F1160" s="18" t="s">
        <v>7</v>
      </c>
      <c r="G1160" s="19">
        <v>124100</v>
      </c>
      <c r="H1160" s="19">
        <v>124099.71</v>
      </c>
      <c r="I1160" s="19">
        <f>+I1161</f>
        <v>124099.71</v>
      </c>
      <c r="J1160" s="19">
        <f t="shared" si="23"/>
        <v>100</v>
      </c>
    </row>
    <row r="1161" spans="1:10" x14ac:dyDescent="0.2">
      <c r="A1161" s="12">
        <v>1151</v>
      </c>
      <c r="B1161" s="17" t="s">
        <v>30</v>
      </c>
      <c r="C1161" s="18" t="s">
        <v>653</v>
      </c>
      <c r="D1161" s="18" t="s">
        <v>133</v>
      </c>
      <c r="E1161" s="18" t="s">
        <v>719</v>
      </c>
      <c r="F1161" s="18" t="s">
        <v>29</v>
      </c>
      <c r="G1161" s="19">
        <v>124100</v>
      </c>
      <c r="H1161" s="19">
        <v>124099.71</v>
      </c>
      <c r="I1161" s="19">
        <f>+I1162</f>
        <v>124099.71</v>
      </c>
      <c r="J1161" s="19">
        <f t="shared" si="23"/>
        <v>100</v>
      </c>
    </row>
    <row r="1162" spans="1:10" ht="24" x14ac:dyDescent="0.2">
      <c r="A1162" s="12">
        <v>1152</v>
      </c>
      <c r="B1162" s="17" t="s">
        <v>32</v>
      </c>
      <c r="C1162" s="18" t="s">
        <v>653</v>
      </c>
      <c r="D1162" s="18" t="s">
        <v>133</v>
      </c>
      <c r="E1162" s="18" t="s">
        <v>719</v>
      </c>
      <c r="F1162" s="18" t="s">
        <v>31</v>
      </c>
      <c r="G1162" s="19">
        <v>124100</v>
      </c>
      <c r="H1162" s="19">
        <v>124099.71</v>
      </c>
      <c r="I1162" s="19">
        <v>124099.71</v>
      </c>
      <c r="J1162" s="19">
        <f t="shared" si="23"/>
        <v>100</v>
      </c>
    </row>
    <row r="1163" spans="1:10" x14ac:dyDescent="0.2">
      <c r="A1163" s="12">
        <v>1153</v>
      </c>
      <c r="B1163" s="25" t="s">
        <v>180</v>
      </c>
      <c r="C1163" s="26" t="s">
        <v>141</v>
      </c>
      <c r="D1163" s="26" t="s">
        <v>7</v>
      </c>
      <c r="E1163" s="26" t="s">
        <v>7</v>
      </c>
      <c r="F1163" s="26" t="s">
        <v>7</v>
      </c>
      <c r="G1163" s="24">
        <v>0</v>
      </c>
      <c r="H1163" s="24">
        <v>4304041.5199999996</v>
      </c>
      <c r="I1163" s="24">
        <f>+I1164</f>
        <v>3580810.84</v>
      </c>
      <c r="J1163" s="24">
        <f t="shared" si="23"/>
        <v>83.196475297942769</v>
      </c>
    </row>
    <row r="1164" spans="1:10" x14ac:dyDescent="0.2">
      <c r="A1164" s="12">
        <v>1154</v>
      </c>
      <c r="B1164" s="17" t="s">
        <v>12</v>
      </c>
      <c r="C1164" s="18" t="s">
        <v>141</v>
      </c>
      <c r="D1164" s="18" t="s">
        <v>11</v>
      </c>
      <c r="E1164" s="18" t="s">
        <v>7</v>
      </c>
      <c r="F1164" s="18" t="s">
        <v>7</v>
      </c>
      <c r="G1164" s="19">
        <v>0</v>
      </c>
      <c r="H1164" s="19">
        <v>4304041.5199999996</v>
      </c>
      <c r="I1164" s="19">
        <f>+I1165+I1176</f>
        <v>3580810.84</v>
      </c>
      <c r="J1164" s="19">
        <f t="shared" ref="J1164:J1227" si="24">+I1164/H1164*100</f>
        <v>83.196475297942769</v>
      </c>
    </row>
    <row r="1165" spans="1:10" ht="36" x14ac:dyDescent="0.2">
      <c r="A1165" s="12">
        <v>1155</v>
      </c>
      <c r="B1165" s="17" t="s">
        <v>182</v>
      </c>
      <c r="C1165" s="18" t="s">
        <v>141</v>
      </c>
      <c r="D1165" s="18" t="s">
        <v>181</v>
      </c>
      <c r="E1165" s="18" t="s">
        <v>7</v>
      </c>
      <c r="F1165" s="18" t="s">
        <v>7</v>
      </c>
      <c r="G1165" s="19">
        <v>0</v>
      </c>
      <c r="H1165" s="19">
        <v>4004041.52</v>
      </c>
      <c r="I1165" s="19">
        <f>+I1166</f>
        <v>3280810.84</v>
      </c>
      <c r="J1165" s="19">
        <f t="shared" si="24"/>
        <v>81.93748300592047</v>
      </c>
    </row>
    <row r="1166" spans="1:10" x14ac:dyDescent="0.2">
      <c r="A1166" s="12">
        <v>1156</v>
      </c>
      <c r="B1166" s="17" t="s">
        <v>184</v>
      </c>
      <c r="C1166" s="18" t="s">
        <v>141</v>
      </c>
      <c r="D1166" s="18" t="s">
        <v>181</v>
      </c>
      <c r="E1166" s="18" t="s">
        <v>183</v>
      </c>
      <c r="F1166" s="18" t="s">
        <v>7</v>
      </c>
      <c r="G1166" s="19">
        <v>0</v>
      </c>
      <c r="H1166" s="19">
        <v>4004041.52</v>
      </c>
      <c r="I1166" s="19">
        <f>+I1167</f>
        <v>3280810.84</v>
      </c>
      <c r="J1166" s="19">
        <f t="shared" si="24"/>
        <v>81.93748300592047</v>
      </c>
    </row>
    <row r="1167" spans="1:10" x14ac:dyDescent="0.2">
      <c r="A1167" s="12">
        <v>1157</v>
      </c>
      <c r="B1167" s="17" t="s">
        <v>186</v>
      </c>
      <c r="C1167" s="18" t="s">
        <v>141</v>
      </c>
      <c r="D1167" s="18" t="s">
        <v>181</v>
      </c>
      <c r="E1167" s="18" t="s">
        <v>185</v>
      </c>
      <c r="F1167" s="18" t="s">
        <v>7</v>
      </c>
      <c r="G1167" s="19">
        <v>0</v>
      </c>
      <c r="H1167" s="19">
        <v>4004041.52</v>
      </c>
      <c r="I1167" s="19">
        <v>3280810.84</v>
      </c>
      <c r="J1167" s="19">
        <f t="shared" si="24"/>
        <v>81.93748300592047</v>
      </c>
    </row>
    <row r="1168" spans="1:10" ht="36" x14ac:dyDescent="0.2">
      <c r="A1168" s="12">
        <v>1158</v>
      </c>
      <c r="B1168" s="17" t="s">
        <v>188</v>
      </c>
      <c r="C1168" s="18" t="s">
        <v>141</v>
      </c>
      <c r="D1168" s="18" t="s">
        <v>181</v>
      </c>
      <c r="E1168" s="18" t="s">
        <v>187</v>
      </c>
      <c r="F1168" s="18" t="s">
        <v>7</v>
      </c>
      <c r="G1168" s="19">
        <v>0</v>
      </c>
      <c r="H1168" s="19">
        <v>2930609.33</v>
      </c>
      <c r="I1168" s="19">
        <f>+I1169+I1171</f>
        <v>2255587.2199999997</v>
      </c>
      <c r="J1168" s="19">
        <f t="shared" si="24"/>
        <v>76.96649283512653</v>
      </c>
    </row>
    <row r="1169" spans="1:10" ht="36" x14ac:dyDescent="0.2">
      <c r="A1169" s="12">
        <v>1159</v>
      </c>
      <c r="B1169" s="17" t="s">
        <v>22</v>
      </c>
      <c r="C1169" s="18" t="s">
        <v>141</v>
      </c>
      <c r="D1169" s="18" t="s">
        <v>181</v>
      </c>
      <c r="E1169" s="18" t="s">
        <v>187</v>
      </c>
      <c r="F1169" s="18" t="s">
        <v>21</v>
      </c>
      <c r="G1169" s="19">
        <v>0</v>
      </c>
      <c r="H1169" s="19">
        <v>1532811.39</v>
      </c>
      <c r="I1169" s="19">
        <f>+I1170</f>
        <v>1441956.91</v>
      </c>
      <c r="J1169" s="19">
        <f t="shared" si="24"/>
        <v>94.072690182710602</v>
      </c>
    </row>
    <row r="1170" spans="1:10" x14ac:dyDescent="0.2">
      <c r="A1170" s="12">
        <v>1160</v>
      </c>
      <c r="B1170" s="17" t="s">
        <v>24</v>
      </c>
      <c r="C1170" s="18" t="s">
        <v>141</v>
      </c>
      <c r="D1170" s="18" t="s">
        <v>181</v>
      </c>
      <c r="E1170" s="18" t="s">
        <v>187</v>
      </c>
      <c r="F1170" s="18" t="s">
        <v>23</v>
      </c>
      <c r="G1170" s="19">
        <v>0</v>
      </c>
      <c r="H1170" s="19">
        <v>1532811.39</v>
      </c>
      <c r="I1170" s="19">
        <v>1441956.91</v>
      </c>
      <c r="J1170" s="19">
        <f t="shared" si="24"/>
        <v>94.072690182710602</v>
      </c>
    </row>
    <row r="1171" spans="1:10" x14ac:dyDescent="0.2">
      <c r="A1171" s="12">
        <v>1161</v>
      </c>
      <c r="B1171" s="17" t="s">
        <v>30</v>
      </c>
      <c r="C1171" s="18" t="s">
        <v>141</v>
      </c>
      <c r="D1171" s="18" t="s">
        <v>181</v>
      </c>
      <c r="E1171" s="18" t="s">
        <v>187</v>
      </c>
      <c r="F1171" s="18" t="s">
        <v>29</v>
      </c>
      <c r="G1171" s="19">
        <v>0</v>
      </c>
      <c r="H1171" s="19">
        <v>1397797.94</v>
      </c>
      <c r="I1171" s="19">
        <f>+I1172</f>
        <v>813630.31</v>
      </c>
      <c r="J1171" s="19">
        <f t="shared" si="24"/>
        <v>58.208006087060063</v>
      </c>
    </row>
    <row r="1172" spans="1:10" ht="24" x14ac:dyDescent="0.2">
      <c r="A1172" s="12">
        <v>1162</v>
      </c>
      <c r="B1172" s="17" t="s">
        <v>32</v>
      </c>
      <c r="C1172" s="18" t="s">
        <v>141</v>
      </c>
      <c r="D1172" s="18" t="s">
        <v>181</v>
      </c>
      <c r="E1172" s="18" t="s">
        <v>187</v>
      </c>
      <c r="F1172" s="18" t="s">
        <v>31</v>
      </c>
      <c r="G1172" s="19">
        <v>0</v>
      </c>
      <c r="H1172" s="19">
        <v>1397797.94</v>
      </c>
      <c r="I1172" s="19">
        <v>813630.31</v>
      </c>
      <c r="J1172" s="19">
        <f t="shared" si="24"/>
        <v>58.208006087060063</v>
      </c>
    </row>
    <row r="1173" spans="1:10" ht="36" x14ac:dyDescent="0.2">
      <c r="A1173" s="12">
        <v>1163</v>
      </c>
      <c r="B1173" s="17" t="s">
        <v>190</v>
      </c>
      <c r="C1173" s="18" t="s">
        <v>141</v>
      </c>
      <c r="D1173" s="18" t="s">
        <v>181</v>
      </c>
      <c r="E1173" s="18" t="s">
        <v>189</v>
      </c>
      <c r="F1173" s="18" t="s">
        <v>7</v>
      </c>
      <c r="G1173" s="19">
        <v>0</v>
      </c>
      <c r="H1173" s="19">
        <v>1073432.19</v>
      </c>
      <c r="I1173" s="19">
        <f>+I1174</f>
        <v>1025223.62</v>
      </c>
      <c r="J1173" s="19">
        <f t="shared" si="24"/>
        <v>95.508931961505652</v>
      </c>
    </row>
    <row r="1174" spans="1:10" ht="36" x14ac:dyDescent="0.2">
      <c r="A1174" s="12">
        <v>1164</v>
      </c>
      <c r="B1174" s="17" t="s">
        <v>22</v>
      </c>
      <c r="C1174" s="18" t="s">
        <v>141</v>
      </c>
      <c r="D1174" s="18" t="s">
        <v>181</v>
      </c>
      <c r="E1174" s="18" t="s">
        <v>189</v>
      </c>
      <c r="F1174" s="18" t="s">
        <v>21</v>
      </c>
      <c r="G1174" s="19">
        <v>0</v>
      </c>
      <c r="H1174" s="19">
        <v>1073432.19</v>
      </c>
      <c r="I1174" s="19">
        <f>+I1175</f>
        <v>1025223.62</v>
      </c>
      <c r="J1174" s="19">
        <f t="shared" si="24"/>
        <v>95.508931961505652</v>
      </c>
    </row>
    <row r="1175" spans="1:10" x14ac:dyDescent="0.2">
      <c r="A1175" s="12">
        <v>1165</v>
      </c>
      <c r="B1175" s="17" t="s">
        <v>24</v>
      </c>
      <c r="C1175" s="18" t="s">
        <v>141</v>
      </c>
      <c r="D1175" s="18" t="s">
        <v>181</v>
      </c>
      <c r="E1175" s="18" t="s">
        <v>189</v>
      </c>
      <c r="F1175" s="18" t="s">
        <v>23</v>
      </c>
      <c r="G1175" s="19">
        <v>0</v>
      </c>
      <c r="H1175" s="19">
        <v>1073432.19</v>
      </c>
      <c r="I1175" s="19">
        <v>1025223.62</v>
      </c>
      <c r="J1175" s="19">
        <f t="shared" si="24"/>
        <v>95.508931961505652</v>
      </c>
    </row>
    <row r="1176" spans="1:10" x14ac:dyDescent="0.2">
      <c r="A1176" s="12">
        <v>1166</v>
      </c>
      <c r="B1176" s="17" t="s">
        <v>46</v>
      </c>
      <c r="C1176" s="18" t="s">
        <v>141</v>
      </c>
      <c r="D1176" s="18" t="s">
        <v>45</v>
      </c>
      <c r="E1176" s="18" t="s">
        <v>7</v>
      </c>
      <c r="F1176" s="18" t="s">
        <v>7</v>
      </c>
      <c r="G1176" s="19">
        <v>0</v>
      </c>
      <c r="H1176" s="19">
        <v>300000</v>
      </c>
      <c r="I1176" s="19">
        <v>300000</v>
      </c>
      <c r="J1176" s="19">
        <f t="shared" si="24"/>
        <v>100</v>
      </c>
    </row>
    <row r="1177" spans="1:10" x14ac:dyDescent="0.2">
      <c r="A1177" s="12">
        <v>1167</v>
      </c>
      <c r="B1177" s="17" t="s">
        <v>184</v>
      </c>
      <c r="C1177" s="18" t="s">
        <v>141</v>
      </c>
      <c r="D1177" s="18" t="s">
        <v>45</v>
      </c>
      <c r="E1177" s="18" t="s">
        <v>183</v>
      </c>
      <c r="F1177" s="18" t="s">
        <v>7</v>
      </c>
      <c r="G1177" s="19">
        <v>0</v>
      </c>
      <c r="H1177" s="19">
        <v>300000</v>
      </c>
      <c r="I1177" s="19">
        <v>300000</v>
      </c>
      <c r="J1177" s="19">
        <f t="shared" si="24"/>
        <v>100</v>
      </c>
    </row>
    <row r="1178" spans="1:10" x14ac:dyDescent="0.2">
      <c r="A1178" s="12">
        <v>1168</v>
      </c>
      <c r="B1178" s="17" t="s">
        <v>186</v>
      </c>
      <c r="C1178" s="18" t="s">
        <v>141</v>
      </c>
      <c r="D1178" s="18" t="s">
        <v>45</v>
      </c>
      <c r="E1178" s="18" t="s">
        <v>185</v>
      </c>
      <c r="F1178" s="18" t="s">
        <v>7</v>
      </c>
      <c r="G1178" s="19">
        <v>0</v>
      </c>
      <c r="H1178" s="19">
        <v>300000</v>
      </c>
      <c r="I1178" s="19">
        <v>300000</v>
      </c>
      <c r="J1178" s="19">
        <f t="shared" si="24"/>
        <v>100</v>
      </c>
    </row>
    <row r="1179" spans="1:10" ht="24" x14ac:dyDescent="0.2">
      <c r="A1179" s="12">
        <v>1169</v>
      </c>
      <c r="B1179" s="17" t="s">
        <v>192</v>
      </c>
      <c r="C1179" s="18" t="s">
        <v>141</v>
      </c>
      <c r="D1179" s="18" t="s">
        <v>45</v>
      </c>
      <c r="E1179" s="18" t="s">
        <v>191</v>
      </c>
      <c r="F1179" s="18" t="s">
        <v>7</v>
      </c>
      <c r="G1179" s="19">
        <v>0</v>
      </c>
      <c r="H1179" s="19">
        <v>300000</v>
      </c>
      <c r="I1179" s="19">
        <v>300000</v>
      </c>
      <c r="J1179" s="19">
        <f t="shared" si="24"/>
        <v>100</v>
      </c>
    </row>
    <row r="1180" spans="1:10" x14ac:dyDescent="0.2">
      <c r="A1180" s="12">
        <v>1170</v>
      </c>
      <c r="B1180" s="17" t="s">
        <v>30</v>
      </c>
      <c r="C1180" s="18" t="s">
        <v>141</v>
      </c>
      <c r="D1180" s="18" t="s">
        <v>45</v>
      </c>
      <c r="E1180" s="18" t="s">
        <v>191</v>
      </c>
      <c r="F1180" s="18" t="s">
        <v>29</v>
      </c>
      <c r="G1180" s="19">
        <v>0</v>
      </c>
      <c r="H1180" s="19">
        <v>300000</v>
      </c>
      <c r="I1180" s="19">
        <v>300000</v>
      </c>
      <c r="J1180" s="19">
        <f t="shared" si="24"/>
        <v>100</v>
      </c>
    </row>
    <row r="1181" spans="1:10" ht="24" x14ac:dyDescent="0.2">
      <c r="A1181" s="12">
        <v>1171</v>
      </c>
      <c r="B1181" s="17" t="s">
        <v>32</v>
      </c>
      <c r="C1181" s="18" t="s">
        <v>141</v>
      </c>
      <c r="D1181" s="18" t="s">
        <v>45</v>
      </c>
      <c r="E1181" s="18" t="s">
        <v>191</v>
      </c>
      <c r="F1181" s="18" t="s">
        <v>31</v>
      </c>
      <c r="G1181" s="19">
        <v>0</v>
      </c>
      <c r="H1181" s="19">
        <v>300000</v>
      </c>
      <c r="I1181" s="19">
        <v>300000</v>
      </c>
      <c r="J1181" s="19">
        <f t="shared" si="24"/>
        <v>100</v>
      </c>
    </row>
    <row r="1182" spans="1:10" ht="24" x14ac:dyDescent="0.2">
      <c r="A1182" s="12">
        <v>1172</v>
      </c>
      <c r="B1182" s="25" t="s">
        <v>721</v>
      </c>
      <c r="C1182" s="26" t="s">
        <v>597</v>
      </c>
      <c r="D1182" s="26" t="s">
        <v>7</v>
      </c>
      <c r="E1182" s="26" t="s">
        <v>7</v>
      </c>
      <c r="F1182" s="26" t="s">
        <v>7</v>
      </c>
      <c r="G1182" s="24">
        <v>238267500</v>
      </c>
      <c r="H1182" s="24">
        <v>247505295.84</v>
      </c>
      <c r="I1182" s="24">
        <f>+I1183+I1190</f>
        <v>237972867.44000003</v>
      </c>
      <c r="J1182" s="24">
        <f t="shared" si="24"/>
        <v>96.148596187548961</v>
      </c>
    </row>
    <row r="1183" spans="1:10" x14ac:dyDescent="0.2">
      <c r="A1183" s="12">
        <v>1173</v>
      </c>
      <c r="B1183" s="17" t="s">
        <v>162</v>
      </c>
      <c r="C1183" s="18" t="s">
        <v>597</v>
      </c>
      <c r="D1183" s="18" t="s">
        <v>161</v>
      </c>
      <c r="E1183" s="18" t="s">
        <v>7</v>
      </c>
      <c r="F1183" s="18" t="s">
        <v>7</v>
      </c>
      <c r="G1183" s="19">
        <v>30390</v>
      </c>
      <c r="H1183" s="19">
        <v>22797.4</v>
      </c>
      <c r="I1183" s="19">
        <v>22797.4</v>
      </c>
      <c r="J1183" s="19">
        <f t="shared" si="24"/>
        <v>100</v>
      </c>
    </row>
    <row r="1184" spans="1:10" x14ac:dyDescent="0.2">
      <c r="A1184" s="12">
        <v>1174</v>
      </c>
      <c r="B1184" s="17" t="s">
        <v>164</v>
      </c>
      <c r="C1184" s="18" t="s">
        <v>597</v>
      </c>
      <c r="D1184" s="18" t="s">
        <v>163</v>
      </c>
      <c r="E1184" s="18" t="s">
        <v>7</v>
      </c>
      <c r="F1184" s="18" t="s">
        <v>7</v>
      </c>
      <c r="G1184" s="19">
        <v>30390</v>
      </c>
      <c r="H1184" s="19">
        <v>22797.4</v>
      </c>
      <c r="I1184" s="19">
        <v>22797.4</v>
      </c>
      <c r="J1184" s="19">
        <f t="shared" si="24"/>
        <v>100</v>
      </c>
    </row>
    <row r="1185" spans="1:10" ht="24" x14ac:dyDescent="0.2">
      <c r="A1185" s="12">
        <v>1175</v>
      </c>
      <c r="B1185" s="17" t="s">
        <v>414</v>
      </c>
      <c r="C1185" s="18" t="s">
        <v>597</v>
      </c>
      <c r="D1185" s="18" t="s">
        <v>163</v>
      </c>
      <c r="E1185" s="18" t="s">
        <v>413</v>
      </c>
      <c r="F1185" s="18" t="s">
        <v>7</v>
      </c>
      <c r="G1185" s="19">
        <v>30390</v>
      </c>
      <c r="H1185" s="19">
        <v>22797.4</v>
      </c>
      <c r="I1185" s="19">
        <v>22797.4</v>
      </c>
      <c r="J1185" s="19">
        <f t="shared" si="24"/>
        <v>100</v>
      </c>
    </row>
    <row r="1186" spans="1:10" ht="24" x14ac:dyDescent="0.2">
      <c r="A1186" s="12">
        <v>1176</v>
      </c>
      <c r="B1186" s="17" t="s">
        <v>723</v>
      </c>
      <c r="C1186" s="18" t="s">
        <v>597</v>
      </c>
      <c r="D1186" s="18" t="s">
        <v>163</v>
      </c>
      <c r="E1186" s="18" t="s">
        <v>722</v>
      </c>
      <c r="F1186" s="18" t="s">
        <v>7</v>
      </c>
      <c r="G1186" s="19">
        <v>30390</v>
      </c>
      <c r="H1186" s="19">
        <v>22797.4</v>
      </c>
      <c r="I1186" s="19">
        <v>22797.4</v>
      </c>
      <c r="J1186" s="19">
        <f t="shared" si="24"/>
        <v>100</v>
      </c>
    </row>
    <row r="1187" spans="1:10" ht="36" x14ac:dyDescent="0.2">
      <c r="A1187" s="12">
        <v>1177</v>
      </c>
      <c r="B1187" s="17" t="s">
        <v>725</v>
      </c>
      <c r="C1187" s="18" t="s">
        <v>597</v>
      </c>
      <c r="D1187" s="18" t="s">
        <v>163</v>
      </c>
      <c r="E1187" s="18" t="s">
        <v>724</v>
      </c>
      <c r="F1187" s="18" t="s">
        <v>7</v>
      </c>
      <c r="G1187" s="19">
        <v>30390</v>
      </c>
      <c r="H1187" s="19">
        <v>22797.4</v>
      </c>
      <c r="I1187" s="19">
        <v>22797.4</v>
      </c>
      <c r="J1187" s="19">
        <f t="shared" si="24"/>
        <v>100</v>
      </c>
    </row>
    <row r="1188" spans="1:10" ht="24" x14ac:dyDescent="0.2">
      <c r="A1188" s="12">
        <v>1178</v>
      </c>
      <c r="B1188" s="17" t="s">
        <v>142</v>
      </c>
      <c r="C1188" s="18" t="s">
        <v>597</v>
      </c>
      <c r="D1188" s="18" t="s">
        <v>163</v>
      </c>
      <c r="E1188" s="18" t="s">
        <v>724</v>
      </c>
      <c r="F1188" s="18" t="s">
        <v>141</v>
      </c>
      <c r="G1188" s="19">
        <v>30390</v>
      </c>
      <c r="H1188" s="19">
        <v>22797.4</v>
      </c>
      <c r="I1188" s="19">
        <v>22797.4</v>
      </c>
      <c r="J1188" s="19">
        <f t="shared" si="24"/>
        <v>100</v>
      </c>
    </row>
    <row r="1189" spans="1:10" x14ac:dyDescent="0.2">
      <c r="A1189" s="12">
        <v>1179</v>
      </c>
      <c r="B1189" s="17" t="s">
        <v>210</v>
      </c>
      <c r="C1189" s="18" t="s">
        <v>597</v>
      </c>
      <c r="D1189" s="18" t="s">
        <v>163</v>
      </c>
      <c r="E1189" s="18" t="s">
        <v>724</v>
      </c>
      <c r="F1189" s="18" t="s">
        <v>209</v>
      </c>
      <c r="G1189" s="19">
        <v>30390</v>
      </c>
      <c r="H1189" s="19">
        <v>22797.4</v>
      </c>
      <c r="I1189" s="19">
        <v>22797.4</v>
      </c>
      <c r="J1189" s="19">
        <f t="shared" si="24"/>
        <v>100</v>
      </c>
    </row>
    <row r="1190" spans="1:10" x14ac:dyDescent="0.2">
      <c r="A1190" s="12">
        <v>1180</v>
      </c>
      <c r="B1190" s="17" t="s">
        <v>313</v>
      </c>
      <c r="C1190" s="18" t="s">
        <v>597</v>
      </c>
      <c r="D1190" s="18" t="s">
        <v>312</v>
      </c>
      <c r="E1190" s="18" t="s">
        <v>7</v>
      </c>
      <c r="F1190" s="18" t="s">
        <v>7</v>
      </c>
      <c r="G1190" s="19">
        <v>238237110</v>
      </c>
      <c r="H1190" s="19">
        <v>247482498.44</v>
      </c>
      <c r="I1190" s="19">
        <f>+I1191+I1197+I1203+I1309</f>
        <v>237950070.04000002</v>
      </c>
      <c r="J1190" s="19">
        <f t="shared" si="24"/>
        <v>96.148241406932854</v>
      </c>
    </row>
    <row r="1191" spans="1:10" x14ac:dyDescent="0.2">
      <c r="A1191" s="12">
        <v>1181</v>
      </c>
      <c r="B1191" s="17" t="s">
        <v>727</v>
      </c>
      <c r="C1191" s="18" t="s">
        <v>597</v>
      </c>
      <c r="D1191" s="18" t="s">
        <v>726</v>
      </c>
      <c r="E1191" s="18" t="s">
        <v>7</v>
      </c>
      <c r="F1191" s="18" t="s">
        <v>7</v>
      </c>
      <c r="G1191" s="19">
        <v>763910</v>
      </c>
      <c r="H1191" s="19">
        <v>642022.22</v>
      </c>
      <c r="I1191" s="19">
        <f>+I1192</f>
        <v>633135.54</v>
      </c>
      <c r="J1191" s="19">
        <f t="shared" si="24"/>
        <v>98.615829838412765</v>
      </c>
    </row>
    <row r="1192" spans="1:10" ht="24" x14ac:dyDescent="0.2">
      <c r="A1192" s="12">
        <v>1182</v>
      </c>
      <c r="B1192" s="17" t="s">
        <v>414</v>
      </c>
      <c r="C1192" s="18" t="s">
        <v>597</v>
      </c>
      <c r="D1192" s="18" t="s">
        <v>726</v>
      </c>
      <c r="E1192" s="18" t="s">
        <v>413</v>
      </c>
      <c r="F1192" s="18" t="s">
        <v>7</v>
      </c>
      <c r="G1192" s="19">
        <v>763910</v>
      </c>
      <c r="H1192" s="19">
        <v>642022.22</v>
      </c>
      <c r="I1192" s="19">
        <f>+I1193</f>
        <v>633135.54</v>
      </c>
      <c r="J1192" s="19">
        <f t="shared" si="24"/>
        <v>98.615829838412765</v>
      </c>
    </row>
    <row r="1193" spans="1:10" ht="24" x14ac:dyDescent="0.2">
      <c r="A1193" s="12">
        <v>1183</v>
      </c>
      <c r="B1193" s="17" t="s">
        <v>723</v>
      </c>
      <c r="C1193" s="18" t="s">
        <v>597</v>
      </c>
      <c r="D1193" s="18" t="s">
        <v>726</v>
      </c>
      <c r="E1193" s="18" t="s">
        <v>722</v>
      </c>
      <c r="F1193" s="18" t="s">
        <v>7</v>
      </c>
      <c r="G1193" s="19">
        <v>763910</v>
      </c>
      <c r="H1193" s="19">
        <v>642022.22</v>
      </c>
      <c r="I1193" s="19">
        <f>+I1194</f>
        <v>633135.54</v>
      </c>
      <c r="J1193" s="19">
        <f t="shared" si="24"/>
        <v>98.615829838412765</v>
      </c>
    </row>
    <row r="1194" spans="1:10" ht="36" x14ac:dyDescent="0.2">
      <c r="A1194" s="12">
        <v>1184</v>
      </c>
      <c r="B1194" s="17" t="s">
        <v>729</v>
      </c>
      <c r="C1194" s="18" t="s">
        <v>597</v>
      </c>
      <c r="D1194" s="18" t="s">
        <v>726</v>
      </c>
      <c r="E1194" s="18" t="s">
        <v>728</v>
      </c>
      <c r="F1194" s="18" t="s">
        <v>7</v>
      </c>
      <c r="G1194" s="19">
        <v>763910</v>
      </c>
      <c r="H1194" s="19">
        <v>642022.22</v>
      </c>
      <c r="I1194" s="19">
        <f>+I1195</f>
        <v>633135.54</v>
      </c>
      <c r="J1194" s="19">
        <f t="shared" si="24"/>
        <v>98.615829838412765</v>
      </c>
    </row>
    <row r="1195" spans="1:10" x14ac:dyDescent="0.2">
      <c r="A1195" s="12">
        <v>1185</v>
      </c>
      <c r="B1195" s="17" t="s">
        <v>323</v>
      </c>
      <c r="C1195" s="18" t="s">
        <v>597</v>
      </c>
      <c r="D1195" s="18" t="s">
        <v>726</v>
      </c>
      <c r="E1195" s="18" t="s">
        <v>728</v>
      </c>
      <c r="F1195" s="18" t="s">
        <v>322</v>
      </c>
      <c r="G1195" s="19">
        <v>763910</v>
      </c>
      <c r="H1195" s="19">
        <v>642022.22</v>
      </c>
      <c r="I1195" s="19">
        <f>+I1196</f>
        <v>633135.54</v>
      </c>
      <c r="J1195" s="19">
        <f t="shared" si="24"/>
        <v>98.615829838412765</v>
      </c>
    </row>
    <row r="1196" spans="1:10" x14ac:dyDescent="0.2">
      <c r="A1196" s="12">
        <v>1186</v>
      </c>
      <c r="B1196" s="17" t="s">
        <v>325</v>
      </c>
      <c r="C1196" s="18" t="s">
        <v>597</v>
      </c>
      <c r="D1196" s="18" t="s">
        <v>726</v>
      </c>
      <c r="E1196" s="18" t="s">
        <v>728</v>
      </c>
      <c r="F1196" s="18" t="s">
        <v>324</v>
      </c>
      <c r="G1196" s="19">
        <v>763910</v>
      </c>
      <c r="H1196" s="19">
        <v>642022.22</v>
      </c>
      <c r="I1196" s="19">
        <v>633135.54</v>
      </c>
      <c r="J1196" s="19">
        <f t="shared" si="24"/>
        <v>98.615829838412765</v>
      </c>
    </row>
    <row r="1197" spans="1:10" x14ac:dyDescent="0.2">
      <c r="A1197" s="12">
        <v>1187</v>
      </c>
      <c r="B1197" s="17" t="s">
        <v>731</v>
      </c>
      <c r="C1197" s="18" t="s">
        <v>597</v>
      </c>
      <c r="D1197" s="18" t="s">
        <v>730</v>
      </c>
      <c r="E1197" s="18" t="s">
        <v>7</v>
      </c>
      <c r="F1197" s="18" t="s">
        <v>7</v>
      </c>
      <c r="G1197" s="19">
        <v>34470500</v>
      </c>
      <c r="H1197" s="19">
        <v>33414000</v>
      </c>
      <c r="I1197" s="19">
        <v>33414000</v>
      </c>
      <c r="J1197" s="19">
        <f t="shared" si="24"/>
        <v>100</v>
      </c>
    </row>
    <row r="1198" spans="1:10" ht="24" x14ac:dyDescent="0.2">
      <c r="A1198" s="12">
        <v>1188</v>
      </c>
      <c r="B1198" s="17" t="s">
        <v>414</v>
      </c>
      <c r="C1198" s="18" t="s">
        <v>597</v>
      </c>
      <c r="D1198" s="18" t="s">
        <v>730</v>
      </c>
      <c r="E1198" s="18" t="s">
        <v>413</v>
      </c>
      <c r="F1198" s="18" t="s">
        <v>7</v>
      </c>
      <c r="G1198" s="19">
        <v>34470500</v>
      </c>
      <c r="H1198" s="19">
        <v>33414000</v>
      </c>
      <c r="I1198" s="19">
        <v>33414000</v>
      </c>
      <c r="J1198" s="19">
        <f t="shared" si="24"/>
        <v>100</v>
      </c>
    </row>
    <row r="1199" spans="1:10" ht="24" x14ac:dyDescent="0.2">
      <c r="A1199" s="12">
        <v>1189</v>
      </c>
      <c r="B1199" s="17" t="s">
        <v>733</v>
      </c>
      <c r="C1199" s="18" t="s">
        <v>597</v>
      </c>
      <c r="D1199" s="18" t="s">
        <v>730</v>
      </c>
      <c r="E1199" s="18" t="s">
        <v>732</v>
      </c>
      <c r="F1199" s="18" t="s">
        <v>7</v>
      </c>
      <c r="G1199" s="19">
        <v>34470500</v>
      </c>
      <c r="H1199" s="19">
        <v>33414000</v>
      </c>
      <c r="I1199" s="19">
        <v>33414000</v>
      </c>
      <c r="J1199" s="19">
        <f t="shared" si="24"/>
        <v>100</v>
      </c>
    </row>
    <row r="1200" spans="1:10" ht="48" x14ac:dyDescent="0.2">
      <c r="A1200" s="12">
        <v>1190</v>
      </c>
      <c r="B1200" s="21" t="s">
        <v>735</v>
      </c>
      <c r="C1200" s="18" t="s">
        <v>597</v>
      </c>
      <c r="D1200" s="18" t="s">
        <v>730</v>
      </c>
      <c r="E1200" s="18" t="s">
        <v>734</v>
      </c>
      <c r="F1200" s="18" t="s">
        <v>7</v>
      </c>
      <c r="G1200" s="19">
        <v>34470500</v>
      </c>
      <c r="H1200" s="19">
        <v>33414000</v>
      </c>
      <c r="I1200" s="19">
        <v>33414000</v>
      </c>
      <c r="J1200" s="19">
        <f t="shared" si="24"/>
        <v>100</v>
      </c>
    </row>
    <row r="1201" spans="1:10" ht="24" x14ac:dyDescent="0.2">
      <c r="A1201" s="12">
        <v>1191</v>
      </c>
      <c r="B1201" s="17" t="s">
        <v>142</v>
      </c>
      <c r="C1201" s="18" t="s">
        <v>597</v>
      </c>
      <c r="D1201" s="18" t="s">
        <v>730</v>
      </c>
      <c r="E1201" s="18" t="s">
        <v>734</v>
      </c>
      <c r="F1201" s="18" t="s">
        <v>141</v>
      </c>
      <c r="G1201" s="19">
        <v>34470500</v>
      </c>
      <c r="H1201" s="19">
        <v>33414000</v>
      </c>
      <c r="I1201" s="19">
        <v>33414000</v>
      </c>
      <c r="J1201" s="19">
        <f t="shared" si="24"/>
        <v>100</v>
      </c>
    </row>
    <row r="1202" spans="1:10" x14ac:dyDescent="0.2">
      <c r="A1202" s="12">
        <v>1192</v>
      </c>
      <c r="B1202" s="17" t="s">
        <v>210</v>
      </c>
      <c r="C1202" s="18" t="s">
        <v>597</v>
      </c>
      <c r="D1202" s="18" t="s">
        <v>730</v>
      </c>
      <c r="E1202" s="18" t="s">
        <v>734</v>
      </c>
      <c r="F1202" s="18" t="s">
        <v>209</v>
      </c>
      <c r="G1202" s="19">
        <v>34470500</v>
      </c>
      <c r="H1202" s="19">
        <v>33414000</v>
      </c>
      <c r="I1202" s="19">
        <v>33414000</v>
      </c>
      <c r="J1202" s="19">
        <f t="shared" si="24"/>
        <v>100</v>
      </c>
    </row>
    <row r="1203" spans="1:10" x14ac:dyDescent="0.2">
      <c r="A1203" s="12">
        <v>1193</v>
      </c>
      <c r="B1203" s="17" t="s">
        <v>315</v>
      </c>
      <c r="C1203" s="18" t="s">
        <v>597</v>
      </c>
      <c r="D1203" s="18" t="s">
        <v>314</v>
      </c>
      <c r="E1203" s="18" t="s">
        <v>7</v>
      </c>
      <c r="F1203" s="18" t="s">
        <v>7</v>
      </c>
      <c r="G1203" s="19">
        <v>185813600</v>
      </c>
      <c r="H1203" s="19">
        <v>196395776.22</v>
      </c>
      <c r="I1203" s="19">
        <f>+I1204+I1302</f>
        <v>186891779.80000001</v>
      </c>
      <c r="J1203" s="19">
        <f t="shared" si="24"/>
        <v>95.160793881150624</v>
      </c>
    </row>
    <row r="1204" spans="1:10" ht="24" x14ac:dyDescent="0.2">
      <c r="A1204" s="12">
        <v>1194</v>
      </c>
      <c r="B1204" s="17" t="s">
        <v>414</v>
      </c>
      <c r="C1204" s="18" t="s">
        <v>597</v>
      </c>
      <c r="D1204" s="18" t="s">
        <v>314</v>
      </c>
      <c r="E1204" s="18" t="s">
        <v>413</v>
      </c>
      <c r="F1204" s="18" t="s">
        <v>7</v>
      </c>
      <c r="G1204" s="19">
        <v>185813600</v>
      </c>
      <c r="H1204" s="19">
        <v>196366949.34999999</v>
      </c>
      <c r="I1204" s="19">
        <f>+I1205+I1274</f>
        <v>186862952.93000001</v>
      </c>
      <c r="J1204" s="19">
        <f t="shared" si="24"/>
        <v>95.160083480718399</v>
      </c>
    </row>
    <row r="1205" spans="1:10" ht="36" x14ac:dyDescent="0.2">
      <c r="A1205" s="12">
        <v>1195</v>
      </c>
      <c r="B1205" s="17" t="s">
        <v>737</v>
      </c>
      <c r="C1205" s="18" t="s">
        <v>597</v>
      </c>
      <c r="D1205" s="18" t="s">
        <v>314</v>
      </c>
      <c r="E1205" s="18" t="s">
        <v>736</v>
      </c>
      <c r="F1205" s="18" t="s">
        <v>7</v>
      </c>
      <c r="G1205" s="19">
        <v>149618300</v>
      </c>
      <c r="H1205" s="19">
        <v>144419339</v>
      </c>
      <c r="I1205" s="19">
        <f>+I1206+I1211+I1216+I1221+I1226+I1231+I1234+I1239+I1242+I1245+I1248+I1251+I1254+I1257+I1260+I1263+I1266+I1271</f>
        <v>136897938.82000002</v>
      </c>
      <c r="J1205" s="19">
        <f t="shared" si="24"/>
        <v>94.791971607071275</v>
      </c>
    </row>
    <row r="1206" spans="1:10" ht="84" x14ac:dyDescent="0.2">
      <c r="A1206" s="12">
        <v>1196</v>
      </c>
      <c r="B1206" s="21" t="s">
        <v>739</v>
      </c>
      <c r="C1206" s="18" t="s">
        <v>597</v>
      </c>
      <c r="D1206" s="18" t="s">
        <v>314</v>
      </c>
      <c r="E1206" s="18" t="s">
        <v>738</v>
      </c>
      <c r="F1206" s="18" t="s">
        <v>7</v>
      </c>
      <c r="G1206" s="19">
        <v>920500</v>
      </c>
      <c r="H1206" s="19">
        <v>918830</v>
      </c>
      <c r="I1206" s="19">
        <f>+I1207+I1209</f>
        <v>896020.57000000007</v>
      </c>
      <c r="J1206" s="19">
        <f t="shared" si="24"/>
        <v>97.517557110673351</v>
      </c>
    </row>
    <row r="1207" spans="1:10" x14ac:dyDescent="0.2">
      <c r="A1207" s="12">
        <v>1197</v>
      </c>
      <c r="B1207" s="17" t="s">
        <v>30</v>
      </c>
      <c r="C1207" s="18" t="s">
        <v>597</v>
      </c>
      <c r="D1207" s="18" t="s">
        <v>314</v>
      </c>
      <c r="E1207" s="18" t="s">
        <v>738</v>
      </c>
      <c r="F1207" s="18" t="s">
        <v>29</v>
      </c>
      <c r="G1207" s="19">
        <v>0</v>
      </c>
      <c r="H1207" s="19">
        <v>9200</v>
      </c>
      <c r="I1207" s="19">
        <f>+I1208</f>
        <v>7721.76</v>
      </c>
      <c r="J1207" s="19">
        <f t="shared" si="24"/>
        <v>83.932173913043485</v>
      </c>
    </row>
    <row r="1208" spans="1:10" ht="24" x14ac:dyDescent="0.2">
      <c r="A1208" s="12">
        <v>1198</v>
      </c>
      <c r="B1208" s="17" t="s">
        <v>32</v>
      </c>
      <c r="C1208" s="18" t="s">
        <v>597</v>
      </c>
      <c r="D1208" s="18" t="s">
        <v>314</v>
      </c>
      <c r="E1208" s="18" t="s">
        <v>738</v>
      </c>
      <c r="F1208" s="18" t="s">
        <v>31</v>
      </c>
      <c r="G1208" s="19">
        <v>0</v>
      </c>
      <c r="H1208" s="19">
        <v>9200</v>
      </c>
      <c r="I1208" s="19">
        <v>7721.76</v>
      </c>
      <c r="J1208" s="19">
        <f t="shared" si="24"/>
        <v>83.932173913043485</v>
      </c>
    </row>
    <row r="1209" spans="1:10" x14ac:dyDescent="0.2">
      <c r="A1209" s="12">
        <v>1199</v>
      </c>
      <c r="B1209" s="17" t="s">
        <v>323</v>
      </c>
      <c r="C1209" s="18" t="s">
        <v>597</v>
      </c>
      <c r="D1209" s="18" t="s">
        <v>314</v>
      </c>
      <c r="E1209" s="18" t="s">
        <v>738</v>
      </c>
      <c r="F1209" s="18" t="s">
        <v>322</v>
      </c>
      <c r="G1209" s="19">
        <v>920500</v>
      </c>
      <c r="H1209" s="19">
        <v>909630</v>
      </c>
      <c r="I1209" s="19">
        <f>+I1210</f>
        <v>888298.81</v>
      </c>
      <c r="J1209" s="19">
        <f t="shared" si="24"/>
        <v>97.654959708892633</v>
      </c>
    </row>
    <row r="1210" spans="1:10" x14ac:dyDescent="0.2">
      <c r="A1210" s="12">
        <v>1200</v>
      </c>
      <c r="B1210" s="17" t="s">
        <v>325</v>
      </c>
      <c r="C1210" s="18" t="s">
        <v>597</v>
      </c>
      <c r="D1210" s="18" t="s">
        <v>314</v>
      </c>
      <c r="E1210" s="18" t="s">
        <v>738</v>
      </c>
      <c r="F1210" s="18" t="s">
        <v>324</v>
      </c>
      <c r="G1210" s="19">
        <v>920500</v>
      </c>
      <c r="H1210" s="19">
        <v>909630</v>
      </c>
      <c r="I1210" s="19">
        <v>888298.81</v>
      </c>
      <c r="J1210" s="19">
        <f t="shared" si="24"/>
        <v>97.654959708892633</v>
      </c>
    </row>
    <row r="1211" spans="1:10" ht="72" x14ac:dyDescent="0.2">
      <c r="A1211" s="12">
        <v>1201</v>
      </c>
      <c r="B1211" s="21" t="s">
        <v>741</v>
      </c>
      <c r="C1211" s="18" t="s">
        <v>597</v>
      </c>
      <c r="D1211" s="18" t="s">
        <v>314</v>
      </c>
      <c r="E1211" s="18" t="s">
        <v>740</v>
      </c>
      <c r="F1211" s="18" t="s">
        <v>7</v>
      </c>
      <c r="G1211" s="19">
        <v>44494900</v>
      </c>
      <c r="H1211" s="19">
        <v>39572300</v>
      </c>
      <c r="I1211" s="19">
        <f>+I1212+I1214</f>
        <v>38160696.650000006</v>
      </c>
      <c r="J1211" s="19">
        <f t="shared" si="24"/>
        <v>96.432849872259141</v>
      </c>
    </row>
    <row r="1212" spans="1:10" x14ac:dyDescent="0.2">
      <c r="A1212" s="12">
        <v>1202</v>
      </c>
      <c r="B1212" s="17" t="s">
        <v>30</v>
      </c>
      <c r="C1212" s="18" t="s">
        <v>597</v>
      </c>
      <c r="D1212" s="18" t="s">
        <v>314</v>
      </c>
      <c r="E1212" s="18" t="s">
        <v>740</v>
      </c>
      <c r="F1212" s="18" t="s">
        <v>29</v>
      </c>
      <c r="G1212" s="19">
        <v>0</v>
      </c>
      <c r="H1212" s="19">
        <v>578660</v>
      </c>
      <c r="I1212" s="19">
        <f>+I1213</f>
        <v>496138.95</v>
      </c>
      <c r="J1212" s="19">
        <f t="shared" si="24"/>
        <v>85.739285590847828</v>
      </c>
    </row>
    <row r="1213" spans="1:10" ht="24" x14ac:dyDescent="0.2">
      <c r="A1213" s="12">
        <v>1203</v>
      </c>
      <c r="B1213" s="17" t="s">
        <v>32</v>
      </c>
      <c r="C1213" s="18" t="s">
        <v>597</v>
      </c>
      <c r="D1213" s="18" t="s">
        <v>314</v>
      </c>
      <c r="E1213" s="18" t="s">
        <v>740</v>
      </c>
      <c r="F1213" s="18" t="s">
        <v>31</v>
      </c>
      <c r="G1213" s="19">
        <v>0</v>
      </c>
      <c r="H1213" s="19">
        <v>578660</v>
      </c>
      <c r="I1213" s="19">
        <v>496138.95</v>
      </c>
      <c r="J1213" s="19">
        <f t="shared" si="24"/>
        <v>85.739285590847828</v>
      </c>
    </row>
    <row r="1214" spans="1:10" x14ac:dyDescent="0.2">
      <c r="A1214" s="12">
        <v>1204</v>
      </c>
      <c r="B1214" s="17" t="s">
        <v>323</v>
      </c>
      <c r="C1214" s="18" t="s">
        <v>597</v>
      </c>
      <c r="D1214" s="18" t="s">
        <v>314</v>
      </c>
      <c r="E1214" s="18" t="s">
        <v>740</v>
      </c>
      <c r="F1214" s="18" t="s">
        <v>322</v>
      </c>
      <c r="G1214" s="19">
        <v>44494900</v>
      </c>
      <c r="H1214" s="19">
        <v>38993640</v>
      </c>
      <c r="I1214" s="19">
        <f>+I1215</f>
        <v>37664557.700000003</v>
      </c>
      <c r="J1214" s="19">
        <f t="shared" si="24"/>
        <v>96.59154082563208</v>
      </c>
    </row>
    <row r="1215" spans="1:10" x14ac:dyDescent="0.2">
      <c r="A1215" s="12">
        <v>1205</v>
      </c>
      <c r="B1215" s="17" t="s">
        <v>325</v>
      </c>
      <c r="C1215" s="18" t="s">
        <v>597</v>
      </c>
      <c r="D1215" s="18" t="s">
        <v>314</v>
      </c>
      <c r="E1215" s="18" t="s">
        <v>740</v>
      </c>
      <c r="F1215" s="18" t="s">
        <v>324</v>
      </c>
      <c r="G1215" s="19">
        <v>44494900</v>
      </c>
      <c r="H1215" s="19">
        <v>38993640</v>
      </c>
      <c r="I1215" s="19">
        <v>37664557.700000003</v>
      </c>
      <c r="J1215" s="19">
        <f t="shared" si="24"/>
        <v>96.59154082563208</v>
      </c>
    </row>
    <row r="1216" spans="1:10" ht="72" x14ac:dyDescent="0.2">
      <c r="A1216" s="12">
        <v>1206</v>
      </c>
      <c r="B1216" s="21" t="s">
        <v>743</v>
      </c>
      <c r="C1216" s="18" t="s">
        <v>597</v>
      </c>
      <c r="D1216" s="18" t="s">
        <v>314</v>
      </c>
      <c r="E1216" s="18" t="s">
        <v>742</v>
      </c>
      <c r="F1216" s="18" t="s">
        <v>7</v>
      </c>
      <c r="G1216" s="19">
        <v>43590600</v>
      </c>
      <c r="H1216" s="19">
        <v>33606200</v>
      </c>
      <c r="I1216" s="19">
        <f>+I1217+I1219</f>
        <v>33365405.16</v>
      </c>
      <c r="J1216" s="19">
        <f t="shared" si="24"/>
        <v>99.283480905309148</v>
      </c>
    </row>
    <row r="1217" spans="1:10" x14ac:dyDescent="0.2">
      <c r="A1217" s="12">
        <v>1207</v>
      </c>
      <c r="B1217" s="17" t="s">
        <v>30</v>
      </c>
      <c r="C1217" s="18" t="s">
        <v>597</v>
      </c>
      <c r="D1217" s="18" t="s">
        <v>314</v>
      </c>
      <c r="E1217" s="18" t="s">
        <v>742</v>
      </c>
      <c r="F1217" s="18" t="s">
        <v>29</v>
      </c>
      <c r="G1217" s="19">
        <v>0</v>
      </c>
      <c r="H1217" s="19">
        <v>427400</v>
      </c>
      <c r="I1217" s="19">
        <f>+I1218</f>
        <v>392541.31</v>
      </c>
      <c r="J1217" s="19">
        <f t="shared" si="24"/>
        <v>91.844012634534394</v>
      </c>
    </row>
    <row r="1218" spans="1:10" ht="24" x14ac:dyDescent="0.2">
      <c r="A1218" s="12">
        <v>1208</v>
      </c>
      <c r="B1218" s="17" t="s">
        <v>32</v>
      </c>
      <c r="C1218" s="18" t="s">
        <v>597</v>
      </c>
      <c r="D1218" s="18" t="s">
        <v>314</v>
      </c>
      <c r="E1218" s="18" t="s">
        <v>742</v>
      </c>
      <c r="F1218" s="18" t="s">
        <v>31</v>
      </c>
      <c r="G1218" s="19">
        <v>0</v>
      </c>
      <c r="H1218" s="19">
        <v>427400</v>
      </c>
      <c r="I1218" s="19">
        <v>392541.31</v>
      </c>
      <c r="J1218" s="19">
        <f t="shared" si="24"/>
        <v>91.844012634534394</v>
      </c>
    </row>
    <row r="1219" spans="1:10" x14ac:dyDescent="0.2">
      <c r="A1219" s="12">
        <v>1209</v>
      </c>
      <c r="B1219" s="17" t="s">
        <v>323</v>
      </c>
      <c r="C1219" s="18" t="s">
        <v>597</v>
      </c>
      <c r="D1219" s="18" t="s">
        <v>314</v>
      </c>
      <c r="E1219" s="18" t="s">
        <v>742</v>
      </c>
      <c r="F1219" s="18" t="s">
        <v>322</v>
      </c>
      <c r="G1219" s="19">
        <v>43590600</v>
      </c>
      <c r="H1219" s="19">
        <v>33178800</v>
      </c>
      <c r="I1219" s="19">
        <f>+I1220</f>
        <v>32972863.850000001</v>
      </c>
      <c r="J1219" s="19">
        <f t="shared" si="24"/>
        <v>99.379314049935502</v>
      </c>
    </row>
    <row r="1220" spans="1:10" x14ac:dyDescent="0.2">
      <c r="A1220" s="12">
        <v>1210</v>
      </c>
      <c r="B1220" s="17" t="s">
        <v>325</v>
      </c>
      <c r="C1220" s="18" t="s">
        <v>597</v>
      </c>
      <c r="D1220" s="18" t="s">
        <v>314</v>
      </c>
      <c r="E1220" s="18" t="s">
        <v>742</v>
      </c>
      <c r="F1220" s="18" t="s">
        <v>324</v>
      </c>
      <c r="G1220" s="19">
        <v>43590600</v>
      </c>
      <c r="H1220" s="19">
        <v>33178800</v>
      </c>
      <c r="I1220" s="19">
        <v>32972863.850000001</v>
      </c>
      <c r="J1220" s="19">
        <f t="shared" si="24"/>
        <v>99.379314049935502</v>
      </c>
    </row>
    <row r="1221" spans="1:10" ht="60" x14ac:dyDescent="0.2">
      <c r="A1221" s="12">
        <v>1211</v>
      </c>
      <c r="B1221" s="21" t="s">
        <v>745</v>
      </c>
      <c r="C1221" s="18" t="s">
        <v>597</v>
      </c>
      <c r="D1221" s="18" t="s">
        <v>314</v>
      </c>
      <c r="E1221" s="18" t="s">
        <v>744</v>
      </c>
      <c r="F1221" s="18" t="s">
        <v>7</v>
      </c>
      <c r="G1221" s="19">
        <v>11962000</v>
      </c>
      <c r="H1221" s="19">
        <v>11779880</v>
      </c>
      <c r="I1221" s="19">
        <f>+I1222+I1224</f>
        <v>11635746.110000001</v>
      </c>
      <c r="J1221" s="19">
        <f t="shared" si="24"/>
        <v>98.776440082581502</v>
      </c>
    </row>
    <row r="1222" spans="1:10" x14ac:dyDescent="0.2">
      <c r="A1222" s="12">
        <v>1212</v>
      </c>
      <c r="B1222" s="17" t="s">
        <v>30</v>
      </c>
      <c r="C1222" s="18" t="s">
        <v>597</v>
      </c>
      <c r="D1222" s="18" t="s">
        <v>314</v>
      </c>
      <c r="E1222" s="18" t="s">
        <v>744</v>
      </c>
      <c r="F1222" s="18" t="s">
        <v>29</v>
      </c>
      <c r="G1222" s="19">
        <v>0</v>
      </c>
      <c r="H1222" s="19">
        <v>97512.23</v>
      </c>
      <c r="I1222" s="19">
        <f>+I1223</f>
        <v>97512.23</v>
      </c>
      <c r="J1222" s="19">
        <f t="shared" si="24"/>
        <v>100</v>
      </c>
    </row>
    <row r="1223" spans="1:10" ht="24" x14ac:dyDescent="0.2">
      <c r="A1223" s="12">
        <v>1213</v>
      </c>
      <c r="B1223" s="17" t="s">
        <v>32</v>
      </c>
      <c r="C1223" s="18" t="s">
        <v>597</v>
      </c>
      <c r="D1223" s="18" t="s">
        <v>314</v>
      </c>
      <c r="E1223" s="18" t="s">
        <v>744</v>
      </c>
      <c r="F1223" s="18" t="s">
        <v>31</v>
      </c>
      <c r="G1223" s="19">
        <v>0</v>
      </c>
      <c r="H1223" s="19">
        <v>97512.23</v>
      </c>
      <c r="I1223" s="19">
        <v>97512.23</v>
      </c>
      <c r="J1223" s="19">
        <f t="shared" si="24"/>
        <v>100</v>
      </c>
    </row>
    <row r="1224" spans="1:10" x14ac:dyDescent="0.2">
      <c r="A1224" s="12">
        <v>1214</v>
      </c>
      <c r="B1224" s="17" t="s">
        <v>323</v>
      </c>
      <c r="C1224" s="18" t="s">
        <v>597</v>
      </c>
      <c r="D1224" s="18" t="s">
        <v>314</v>
      </c>
      <c r="E1224" s="18" t="s">
        <v>744</v>
      </c>
      <c r="F1224" s="18" t="s">
        <v>322</v>
      </c>
      <c r="G1224" s="19">
        <v>11962000</v>
      </c>
      <c r="H1224" s="19">
        <v>11682367.77</v>
      </c>
      <c r="I1224" s="19">
        <f>+I1225</f>
        <v>11538233.880000001</v>
      </c>
      <c r="J1224" s="19">
        <f t="shared" si="24"/>
        <v>98.766227079666763</v>
      </c>
    </row>
    <row r="1225" spans="1:10" x14ac:dyDescent="0.2">
      <c r="A1225" s="12">
        <v>1215</v>
      </c>
      <c r="B1225" s="17" t="s">
        <v>325</v>
      </c>
      <c r="C1225" s="18" t="s">
        <v>597</v>
      </c>
      <c r="D1225" s="18" t="s">
        <v>314</v>
      </c>
      <c r="E1225" s="18" t="s">
        <v>744</v>
      </c>
      <c r="F1225" s="18" t="s">
        <v>324</v>
      </c>
      <c r="G1225" s="19">
        <v>11962000</v>
      </c>
      <c r="H1225" s="19">
        <v>11682367.77</v>
      </c>
      <c r="I1225" s="19">
        <v>11538233.880000001</v>
      </c>
      <c r="J1225" s="19">
        <f t="shared" si="24"/>
        <v>98.766227079666763</v>
      </c>
    </row>
    <row r="1226" spans="1:10" ht="84" x14ac:dyDescent="0.2">
      <c r="A1226" s="12">
        <v>1216</v>
      </c>
      <c r="B1226" s="21" t="s">
        <v>747</v>
      </c>
      <c r="C1226" s="18" t="s">
        <v>597</v>
      </c>
      <c r="D1226" s="18" t="s">
        <v>314</v>
      </c>
      <c r="E1226" s="18" t="s">
        <v>746</v>
      </c>
      <c r="F1226" s="18" t="s">
        <v>7</v>
      </c>
      <c r="G1226" s="19">
        <v>10302600</v>
      </c>
      <c r="H1226" s="19">
        <v>11582600</v>
      </c>
      <c r="I1226" s="19">
        <f>+I1227+I1229</f>
        <v>11159002.91</v>
      </c>
      <c r="J1226" s="19">
        <f t="shared" si="24"/>
        <v>96.342815171032413</v>
      </c>
    </row>
    <row r="1227" spans="1:10" x14ac:dyDescent="0.2">
      <c r="A1227" s="12">
        <v>1217</v>
      </c>
      <c r="B1227" s="17" t="s">
        <v>30</v>
      </c>
      <c r="C1227" s="18" t="s">
        <v>597</v>
      </c>
      <c r="D1227" s="18" t="s">
        <v>314</v>
      </c>
      <c r="E1227" s="18" t="s">
        <v>746</v>
      </c>
      <c r="F1227" s="18" t="s">
        <v>29</v>
      </c>
      <c r="G1227" s="19">
        <v>0</v>
      </c>
      <c r="H1227" s="19">
        <v>81716.7</v>
      </c>
      <c r="I1227" s="19">
        <f>+I1228</f>
        <v>81716.7</v>
      </c>
      <c r="J1227" s="19">
        <f t="shared" si="24"/>
        <v>100</v>
      </c>
    </row>
    <row r="1228" spans="1:10" ht="24" x14ac:dyDescent="0.2">
      <c r="A1228" s="12">
        <v>1218</v>
      </c>
      <c r="B1228" s="17" t="s">
        <v>32</v>
      </c>
      <c r="C1228" s="18" t="s">
        <v>597</v>
      </c>
      <c r="D1228" s="18" t="s">
        <v>314</v>
      </c>
      <c r="E1228" s="18" t="s">
        <v>746</v>
      </c>
      <c r="F1228" s="18" t="s">
        <v>31</v>
      </c>
      <c r="G1228" s="19">
        <v>0</v>
      </c>
      <c r="H1228" s="19">
        <v>81716.7</v>
      </c>
      <c r="I1228" s="19">
        <v>81716.7</v>
      </c>
      <c r="J1228" s="19">
        <f t="shared" ref="J1228:J1291" si="25">+I1228/H1228*100</f>
        <v>100</v>
      </c>
    </row>
    <row r="1229" spans="1:10" x14ac:dyDescent="0.2">
      <c r="A1229" s="12">
        <v>1219</v>
      </c>
      <c r="B1229" s="17" t="s">
        <v>323</v>
      </c>
      <c r="C1229" s="18" t="s">
        <v>597</v>
      </c>
      <c r="D1229" s="18" t="s">
        <v>314</v>
      </c>
      <c r="E1229" s="18" t="s">
        <v>746</v>
      </c>
      <c r="F1229" s="18" t="s">
        <v>322</v>
      </c>
      <c r="G1229" s="19">
        <v>10302600</v>
      </c>
      <c r="H1229" s="19">
        <v>11500883.300000001</v>
      </c>
      <c r="I1229" s="19">
        <f>+I1230</f>
        <v>11077286.210000001</v>
      </c>
      <c r="J1229" s="19">
        <f t="shared" si="25"/>
        <v>96.316829942966208</v>
      </c>
    </row>
    <row r="1230" spans="1:10" x14ac:dyDescent="0.2">
      <c r="A1230" s="12">
        <v>1220</v>
      </c>
      <c r="B1230" s="17" t="s">
        <v>325</v>
      </c>
      <c r="C1230" s="18" t="s">
        <v>597</v>
      </c>
      <c r="D1230" s="18" t="s">
        <v>314</v>
      </c>
      <c r="E1230" s="18" t="s">
        <v>746</v>
      </c>
      <c r="F1230" s="18" t="s">
        <v>324</v>
      </c>
      <c r="G1230" s="19">
        <v>10302600</v>
      </c>
      <c r="H1230" s="19">
        <v>11500883.300000001</v>
      </c>
      <c r="I1230" s="19">
        <v>11077286.210000001</v>
      </c>
      <c r="J1230" s="19">
        <f t="shared" si="25"/>
        <v>96.316829942966208</v>
      </c>
    </row>
    <row r="1231" spans="1:10" ht="132" x14ac:dyDescent="0.2">
      <c r="A1231" s="12">
        <v>1221</v>
      </c>
      <c r="B1231" s="21" t="s">
        <v>749</v>
      </c>
      <c r="C1231" s="18" t="s">
        <v>597</v>
      </c>
      <c r="D1231" s="18" t="s">
        <v>314</v>
      </c>
      <c r="E1231" s="18" t="s">
        <v>748</v>
      </c>
      <c r="F1231" s="18" t="s">
        <v>7</v>
      </c>
      <c r="G1231" s="19">
        <v>162500</v>
      </c>
      <c r="H1231" s="19">
        <v>146860</v>
      </c>
      <c r="I1231" s="19">
        <f>+I1232</f>
        <v>125466</v>
      </c>
      <c r="J1231" s="19">
        <f t="shared" si="25"/>
        <v>85.432384583957514</v>
      </c>
    </row>
    <row r="1232" spans="1:10" x14ac:dyDescent="0.2">
      <c r="A1232" s="12">
        <v>1222</v>
      </c>
      <c r="B1232" s="17" t="s">
        <v>323</v>
      </c>
      <c r="C1232" s="18" t="s">
        <v>597</v>
      </c>
      <c r="D1232" s="18" t="s">
        <v>314</v>
      </c>
      <c r="E1232" s="18" t="s">
        <v>748</v>
      </c>
      <c r="F1232" s="18" t="s">
        <v>322</v>
      </c>
      <c r="G1232" s="19">
        <v>162500</v>
      </c>
      <c r="H1232" s="19">
        <v>146860</v>
      </c>
      <c r="I1232" s="19">
        <f>+I1233</f>
        <v>125466</v>
      </c>
      <c r="J1232" s="19">
        <f t="shared" si="25"/>
        <v>85.432384583957514</v>
      </c>
    </row>
    <row r="1233" spans="1:10" x14ac:dyDescent="0.2">
      <c r="A1233" s="12">
        <v>1223</v>
      </c>
      <c r="B1233" s="17" t="s">
        <v>325</v>
      </c>
      <c r="C1233" s="18" t="s">
        <v>597</v>
      </c>
      <c r="D1233" s="18" t="s">
        <v>314</v>
      </c>
      <c r="E1233" s="18" t="s">
        <v>748</v>
      </c>
      <c r="F1233" s="18" t="s">
        <v>324</v>
      </c>
      <c r="G1233" s="19">
        <v>162500</v>
      </c>
      <c r="H1233" s="19">
        <v>146860</v>
      </c>
      <c r="I1233" s="19">
        <v>125466</v>
      </c>
      <c r="J1233" s="19">
        <f t="shared" si="25"/>
        <v>85.432384583957514</v>
      </c>
    </row>
    <row r="1234" spans="1:10" ht="144" x14ac:dyDescent="0.2">
      <c r="A1234" s="12">
        <v>1224</v>
      </c>
      <c r="B1234" s="21" t="s">
        <v>751</v>
      </c>
      <c r="C1234" s="18" t="s">
        <v>597</v>
      </c>
      <c r="D1234" s="18" t="s">
        <v>314</v>
      </c>
      <c r="E1234" s="18" t="s">
        <v>750</v>
      </c>
      <c r="F1234" s="18" t="s">
        <v>7</v>
      </c>
      <c r="G1234" s="19">
        <v>5105600</v>
      </c>
      <c r="H1234" s="19">
        <v>5233900</v>
      </c>
      <c r="I1234" s="19">
        <f>+I1235+I1237</f>
        <v>4909856.95</v>
      </c>
      <c r="J1234" s="19">
        <f t="shared" si="25"/>
        <v>93.808764974493215</v>
      </c>
    </row>
    <row r="1235" spans="1:10" x14ac:dyDescent="0.2">
      <c r="A1235" s="12">
        <v>1225</v>
      </c>
      <c r="B1235" s="17" t="s">
        <v>30</v>
      </c>
      <c r="C1235" s="18" t="s">
        <v>597</v>
      </c>
      <c r="D1235" s="18" t="s">
        <v>314</v>
      </c>
      <c r="E1235" s="18" t="s">
        <v>750</v>
      </c>
      <c r="F1235" s="18" t="s">
        <v>29</v>
      </c>
      <c r="G1235" s="19">
        <v>0</v>
      </c>
      <c r="H1235" s="19">
        <v>55190</v>
      </c>
      <c r="I1235" s="19">
        <f>+I1236</f>
        <v>54077.16</v>
      </c>
      <c r="J1235" s="19">
        <f t="shared" si="25"/>
        <v>97.983620221054551</v>
      </c>
    </row>
    <row r="1236" spans="1:10" ht="24" x14ac:dyDescent="0.2">
      <c r="A1236" s="12">
        <v>1226</v>
      </c>
      <c r="B1236" s="17" t="s">
        <v>32</v>
      </c>
      <c r="C1236" s="18" t="s">
        <v>597</v>
      </c>
      <c r="D1236" s="18" t="s">
        <v>314</v>
      </c>
      <c r="E1236" s="18" t="s">
        <v>750</v>
      </c>
      <c r="F1236" s="18" t="s">
        <v>31</v>
      </c>
      <c r="G1236" s="19">
        <v>0</v>
      </c>
      <c r="H1236" s="19">
        <v>55190</v>
      </c>
      <c r="I1236" s="19">
        <v>54077.16</v>
      </c>
      <c r="J1236" s="19">
        <f t="shared" si="25"/>
        <v>97.983620221054551</v>
      </c>
    </row>
    <row r="1237" spans="1:10" x14ac:dyDescent="0.2">
      <c r="A1237" s="12">
        <v>1227</v>
      </c>
      <c r="B1237" s="17" t="s">
        <v>323</v>
      </c>
      <c r="C1237" s="18" t="s">
        <v>597</v>
      </c>
      <c r="D1237" s="18" t="s">
        <v>314</v>
      </c>
      <c r="E1237" s="18" t="s">
        <v>750</v>
      </c>
      <c r="F1237" s="18" t="s">
        <v>322</v>
      </c>
      <c r="G1237" s="19">
        <v>5105600</v>
      </c>
      <c r="H1237" s="19">
        <v>5178710</v>
      </c>
      <c r="I1237" s="19">
        <f>+I1238</f>
        <v>4855779.79</v>
      </c>
      <c r="J1237" s="19">
        <f t="shared" si="25"/>
        <v>93.76427314910471</v>
      </c>
    </row>
    <row r="1238" spans="1:10" x14ac:dyDescent="0.2">
      <c r="A1238" s="12">
        <v>1228</v>
      </c>
      <c r="B1238" s="17" t="s">
        <v>325</v>
      </c>
      <c r="C1238" s="18" t="s">
        <v>597</v>
      </c>
      <c r="D1238" s="18" t="s">
        <v>314</v>
      </c>
      <c r="E1238" s="18" t="s">
        <v>750</v>
      </c>
      <c r="F1238" s="18" t="s">
        <v>324</v>
      </c>
      <c r="G1238" s="19">
        <v>5105600</v>
      </c>
      <c r="H1238" s="19">
        <v>5178710</v>
      </c>
      <c r="I1238" s="19">
        <v>4855779.79</v>
      </c>
      <c r="J1238" s="19">
        <f t="shared" si="25"/>
        <v>93.76427314910471</v>
      </c>
    </row>
    <row r="1239" spans="1:10" ht="84" x14ac:dyDescent="0.2">
      <c r="A1239" s="12">
        <v>1229</v>
      </c>
      <c r="B1239" s="21" t="s">
        <v>753</v>
      </c>
      <c r="C1239" s="18" t="s">
        <v>597</v>
      </c>
      <c r="D1239" s="18" t="s">
        <v>314</v>
      </c>
      <c r="E1239" s="18" t="s">
        <v>752</v>
      </c>
      <c r="F1239" s="18" t="s">
        <v>7</v>
      </c>
      <c r="G1239" s="19">
        <v>432200</v>
      </c>
      <c r="H1239" s="19">
        <v>445000</v>
      </c>
      <c r="I1239" s="19">
        <f>+I1240</f>
        <v>444869.5</v>
      </c>
      <c r="J1239" s="19">
        <f t="shared" si="25"/>
        <v>99.970674157303378</v>
      </c>
    </row>
    <row r="1240" spans="1:10" x14ac:dyDescent="0.2">
      <c r="A1240" s="12">
        <v>1230</v>
      </c>
      <c r="B1240" s="17" t="s">
        <v>323</v>
      </c>
      <c r="C1240" s="18" t="s">
        <v>597</v>
      </c>
      <c r="D1240" s="18" t="s">
        <v>314</v>
      </c>
      <c r="E1240" s="18" t="s">
        <v>752</v>
      </c>
      <c r="F1240" s="18" t="s">
        <v>322</v>
      </c>
      <c r="G1240" s="19">
        <v>432200</v>
      </c>
      <c r="H1240" s="19">
        <v>445000</v>
      </c>
      <c r="I1240" s="19">
        <f>+I1241</f>
        <v>444869.5</v>
      </c>
      <c r="J1240" s="19">
        <f t="shared" si="25"/>
        <v>99.970674157303378</v>
      </c>
    </row>
    <row r="1241" spans="1:10" x14ac:dyDescent="0.2">
      <c r="A1241" s="12">
        <v>1231</v>
      </c>
      <c r="B1241" s="17" t="s">
        <v>325</v>
      </c>
      <c r="C1241" s="18" t="s">
        <v>597</v>
      </c>
      <c r="D1241" s="18" t="s">
        <v>314</v>
      </c>
      <c r="E1241" s="18" t="s">
        <v>752</v>
      </c>
      <c r="F1241" s="18" t="s">
        <v>324</v>
      </c>
      <c r="G1241" s="19">
        <v>432200</v>
      </c>
      <c r="H1241" s="19">
        <v>445000</v>
      </c>
      <c r="I1241" s="19">
        <v>444869.5</v>
      </c>
      <c r="J1241" s="19">
        <f t="shared" si="25"/>
        <v>99.970674157303378</v>
      </c>
    </row>
    <row r="1242" spans="1:10" ht="72" x14ac:dyDescent="0.2">
      <c r="A1242" s="12">
        <v>1232</v>
      </c>
      <c r="B1242" s="21" t="s">
        <v>755</v>
      </c>
      <c r="C1242" s="18" t="s">
        <v>597</v>
      </c>
      <c r="D1242" s="18" t="s">
        <v>314</v>
      </c>
      <c r="E1242" s="18" t="s">
        <v>754</v>
      </c>
      <c r="F1242" s="18" t="s">
        <v>7</v>
      </c>
      <c r="G1242" s="19">
        <v>660100</v>
      </c>
      <c r="H1242" s="19">
        <v>535956</v>
      </c>
      <c r="I1242" s="19">
        <f>+I1243</f>
        <v>472900</v>
      </c>
      <c r="J1242" s="19">
        <f t="shared" si="25"/>
        <v>88.234855100045522</v>
      </c>
    </row>
    <row r="1243" spans="1:10" x14ac:dyDescent="0.2">
      <c r="A1243" s="12">
        <v>1233</v>
      </c>
      <c r="B1243" s="17" t="s">
        <v>323</v>
      </c>
      <c r="C1243" s="18" t="s">
        <v>597</v>
      </c>
      <c r="D1243" s="18" t="s">
        <v>314</v>
      </c>
      <c r="E1243" s="18" t="s">
        <v>754</v>
      </c>
      <c r="F1243" s="18" t="s">
        <v>322</v>
      </c>
      <c r="G1243" s="19">
        <v>660100</v>
      </c>
      <c r="H1243" s="19">
        <v>535956</v>
      </c>
      <c r="I1243" s="19">
        <f>+I1244</f>
        <v>472900</v>
      </c>
      <c r="J1243" s="19">
        <f t="shared" si="25"/>
        <v>88.234855100045522</v>
      </c>
    </row>
    <row r="1244" spans="1:10" x14ac:dyDescent="0.2">
      <c r="A1244" s="12">
        <v>1234</v>
      </c>
      <c r="B1244" s="17" t="s">
        <v>325</v>
      </c>
      <c r="C1244" s="18" t="s">
        <v>597</v>
      </c>
      <c r="D1244" s="18" t="s">
        <v>314</v>
      </c>
      <c r="E1244" s="18" t="s">
        <v>754</v>
      </c>
      <c r="F1244" s="18" t="s">
        <v>324</v>
      </c>
      <c r="G1244" s="19">
        <v>660100</v>
      </c>
      <c r="H1244" s="19">
        <v>535956</v>
      </c>
      <c r="I1244" s="19">
        <v>472900</v>
      </c>
      <c r="J1244" s="19">
        <f t="shared" si="25"/>
        <v>88.234855100045522</v>
      </c>
    </row>
    <row r="1245" spans="1:10" ht="72" x14ac:dyDescent="0.2">
      <c r="A1245" s="12">
        <v>1235</v>
      </c>
      <c r="B1245" s="21" t="s">
        <v>757</v>
      </c>
      <c r="C1245" s="18" t="s">
        <v>597</v>
      </c>
      <c r="D1245" s="18" t="s">
        <v>314</v>
      </c>
      <c r="E1245" s="18" t="s">
        <v>756</v>
      </c>
      <c r="F1245" s="18" t="s">
        <v>7</v>
      </c>
      <c r="G1245" s="19">
        <v>401500</v>
      </c>
      <c r="H1245" s="19">
        <v>487142.44</v>
      </c>
      <c r="I1245" s="19">
        <f>+I1246</f>
        <v>481776.24</v>
      </c>
      <c r="J1245" s="19">
        <f t="shared" si="25"/>
        <v>98.898433074318064</v>
      </c>
    </row>
    <row r="1246" spans="1:10" x14ac:dyDescent="0.2">
      <c r="A1246" s="12">
        <v>1236</v>
      </c>
      <c r="B1246" s="17" t="s">
        <v>323</v>
      </c>
      <c r="C1246" s="18" t="s">
        <v>597</v>
      </c>
      <c r="D1246" s="18" t="s">
        <v>314</v>
      </c>
      <c r="E1246" s="18" t="s">
        <v>756</v>
      </c>
      <c r="F1246" s="18" t="s">
        <v>322</v>
      </c>
      <c r="G1246" s="19">
        <v>401500</v>
      </c>
      <c r="H1246" s="19">
        <v>487142.44</v>
      </c>
      <c r="I1246" s="19">
        <f>+I1247</f>
        <v>481776.24</v>
      </c>
      <c r="J1246" s="19">
        <f t="shared" si="25"/>
        <v>98.898433074318064</v>
      </c>
    </row>
    <row r="1247" spans="1:10" x14ac:dyDescent="0.2">
      <c r="A1247" s="12">
        <v>1237</v>
      </c>
      <c r="B1247" s="17" t="s">
        <v>325</v>
      </c>
      <c r="C1247" s="18" t="s">
        <v>597</v>
      </c>
      <c r="D1247" s="18" t="s">
        <v>314</v>
      </c>
      <c r="E1247" s="18" t="s">
        <v>756</v>
      </c>
      <c r="F1247" s="18" t="s">
        <v>324</v>
      </c>
      <c r="G1247" s="19">
        <v>401500</v>
      </c>
      <c r="H1247" s="19">
        <v>487142.44</v>
      </c>
      <c r="I1247" s="19">
        <v>481776.24</v>
      </c>
      <c r="J1247" s="19">
        <f t="shared" si="25"/>
        <v>98.898433074318064</v>
      </c>
    </row>
    <row r="1248" spans="1:10" ht="84" x14ac:dyDescent="0.2">
      <c r="A1248" s="12">
        <v>1238</v>
      </c>
      <c r="B1248" s="21" t="s">
        <v>759</v>
      </c>
      <c r="C1248" s="18" t="s">
        <v>597</v>
      </c>
      <c r="D1248" s="18" t="s">
        <v>314</v>
      </c>
      <c r="E1248" s="18" t="s">
        <v>758</v>
      </c>
      <c r="F1248" s="18" t="s">
        <v>7</v>
      </c>
      <c r="G1248" s="19">
        <v>20300</v>
      </c>
      <c r="H1248" s="19">
        <v>20300</v>
      </c>
      <c r="I1248" s="19">
        <f>+I1249</f>
        <v>19938</v>
      </c>
      <c r="J1248" s="19">
        <f t="shared" si="25"/>
        <v>98.216748768472911</v>
      </c>
    </row>
    <row r="1249" spans="1:10" x14ac:dyDescent="0.2">
      <c r="A1249" s="12">
        <v>1239</v>
      </c>
      <c r="B1249" s="17" t="s">
        <v>323</v>
      </c>
      <c r="C1249" s="18" t="s">
        <v>597</v>
      </c>
      <c r="D1249" s="18" t="s">
        <v>314</v>
      </c>
      <c r="E1249" s="18" t="s">
        <v>758</v>
      </c>
      <c r="F1249" s="18" t="s">
        <v>322</v>
      </c>
      <c r="G1249" s="19">
        <v>20300</v>
      </c>
      <c r="H1249" s="19">
        <v>20300</v>
      </c>
      <c r="I1249" s="19">
        <f>+I1250</f>
        <v>19938</v>
      </c>
      <c r="J1249" s="19">
        <f t="shared" si="25"/>
        <v>98.216748768472911</v>
      </c>
    </row>
    <row r="1250" spans="1:10" x14ac:dyDescent="0.2">
      <c r="A1250" s="12">
        <v>1240</v>
      </c>
      <c r="B1250" s="17" t="s">
        <v>325</v>
      </c>
      <c r="C1250" s="18" t="s">
        <v>597</v>
      </c>
      <c r="D1250" s="18" t="s">
        <v>314</v>
      </c>
      <c r="E1250" s="18" t="s">
        <v>758</v>
      </c>
      <c r="F1250" s="18" t="s">
        <v>324</v>
      </c>
      <c r="G1250" s="19">
        <v>20300</v>
      </c>
      <c r="H1250" s="19">
        <v>20300</v>
      </c>
      <c r="I1250" s="19">
        <v>19938</v>
      </c>
      <c r="J1250" s="19">
        <f t="shared" si="25"/>
        <v>98.216748768472911</v>
      </c>
    </row>
    <row r="1251" spans="1:10" ht="84" x14ac:dyDescent="0.2">
      <c r="A1251" s="12">
        <v>1241</v>
      </c>
      <c r="B1251" s="21" t="s">
        <v>761</v>
      </c>
      <c r="C1251" s="18" t="s">
        <v>597</v>
      </c>
      <c r="D1251" s="18" t="s">
        <v>314</v>
      </c>
      <c r="E1251" s="18" t="s">
        <v>760</v>
      </c>
      <c r="F1251" s="18" t="s">
        <v>7</v>
      </c>
      <c r="G1251" s="19">
        <v>101500</v>
      </c>
      <c r="H1251" s="19">
        <v>109705</v>
      </c>
      <c r="I1251" s="19">
        <f>+I1252</f>
        <v>109693</v>
      </c>
      <c r="J1251" s="19">
        <f t="shared" si="25"/>
        <v>99.989061574221765</v>
      </c>
    </row>
    <row r="1252" spans="1:10" x14ac:dyDescent="0.2">
      <c r="A1252" s="12">
        <v>1242</v>
      </c>
      <c r="B1252" s="17" t="s">
        <v>323</v>
      </c>
      <c r="C1252" s="18" t="s">
        <v>597</v>
      </c>
      <c r="D1252" s="18" t="s">
        <v>314</v>
      </c>
      <c r="E1252" s="18" t="s">
        <v>760</v>
      </c>
      <c r="F1252" s="18" t="s">
        <v>322</v>
      </c>
      <c r="G1252" s="19">
        <v>101500</v>
      </c>
      <c r="H1252" s="19">
        <v>109705</v>
      </c>
      <c r="I1252" s="19">
        <f>+I1253</f>
        <v>109693</v>
      </c>
      <c r="J1252" s="19">
        <f t="shared" si="25"/>
        <v>99.989061574221765</v>
      </c>
    </row>
    <row r="1253" spans="1:10" x14ac:dyDescent="0.2">
      <c r="A1253" s="12">
        <v>1243</v>
      </c>
      <c r="B1253" s="17" t="s">
        <v>325</v>
      </c>
      <c r="C1253" s="18" t="s">
        <v>597</v>
      </c>
      <c r="D1253" s="18" t="s">
        <v>314</v>
      </c>
      <c r="E1253" s="18" t="s">
        <v>760</v>
      </c>
      <c r="F1253" s="18" t="s">
        <v>324</v>
      </c>
      <c r="G1253" s="19">
        <v>101500</v>
      </c>
      <c r="H1253" s="19">
        <v>109705</v>
      </c>
      <c r="I1253" s="19">
        <v>109693</v>
      </c>
      <c r="J1253" s="19">
        <f t="shared" si="25"/>
        <v>99.989061574221765</v>
      </c>
    </row>
    <row r="1254" spans="1:10" ht="84" x14ac:dyDescent="0.2">
      <c r="A1254" s="12">
        <v>1244</v>
      </c>
      <c r="B1254" s="21" t="s">
        <v>763</v>
      </c>
      <c r="C1254" s="18" t="s">
        <v>597</v>
      </c>
      <c r="D1254" s="18" t="s">
        <v>314</v>
      </c>
      <c r="E1254" s="18" t="s">
        <v>762</v>
      </c>
      <c r="F1254" s="18" t="s">
        <v>7</v>
      </c>
      <c r="G1254" s="19">
        <v>0</v>
      </c>
      <c r="H1254" s="19">
        <v>190000</v>
      </c>
      <c r="I1254" s="19">
        <f>+I1255</f>
        <v>190000</v>
      </c>
      <c r="J1254" s="19">
        <f t="shared" si="25"/>
        <v>100</v>
      </c>
    </row>
    <row r="1255" spans="1:10" x14ac:dyDescent="0.2">
      <c r="A1255" s="12">
        <v>1245</v>
      </c>
      <c r="B1255" s="17" t="s">
        <v>323</v>
      </c>
      <c r="C1255" s="18" t="s">
        <v>597</v>
      </c>
      <c r="D1255" s="18" t="s">
        <v>314</v>
      </c>
      <c r="E1255" s="18" t="s">
        <v>762</v>
      </c>
      <c r="F1255" s="18" t="s">
        <v>322</v>
      </c>
      <c r="G1255" s="19">
        <v>0</v>
      </c>
      <c r="H1255" s="19">
        <v>190000</v>
      </c>
      <c r="I1255" s="19">
        <f>+I1256</f>
        <v>190000</v>
      </c>
      <c r="J1255" s="19">
        <f t="shared" si="25"/>
        <v>100</v>
      </c>
    </row>
    <row r="1256" spans="1:10" x14ac:dyDescent="0.2">
      <c r="A1256" s="12">
        <v>1246</v>
      </c>
      <c r="B1256" s="17" t="s">
        <v>325</v>
      </c>
      <c r="C1256" s="18" t="s">
        <v>597</v>
      </c>
      <c r="D1256" s="18" t="s">
        <v>314</v>
      </c>
      <c r="E1256" s="18" t="s">
        <v>762</v>
      </c>
      <c r="F1256" s="18" t="s">
        <v>324</v>
      </c>
      <c r="G1256" s="19">
        <v>0</v>
      </c>
      <c r="H1256" s="19">
        <v>190000</v>
      </c>
      <c r="I1256" s="19">
        <v>190000</v>
      </c>
      <c r="J1256" s="19">
        <f t="shared" si="25"/>
        <v>100</v>
      </c>
    </row>
    <row r="1257" spans="1:10" ht="72" x14ac:dyDescent="0.2">
      <c r="A1257" s="12">
        <v>1247</v>
      </c>
      <c r="B1257" s="21" t="s">
        <v>765</v>
      </c>
      <c r="C1257" s="18" t="s">
        <v>597</v>
      </c>
      <c r="D1257" s="18" t="s">
        <v>314</v>
      </c>
      <c r="E1257" s="18" t="s">
        <v>764</v>
      </c>
      <c r="F1257" s="18" t="s">
        <v>7</v>
      </c>
      <c r="G1257" s="19">
        <v>685000</v>
      </c>
      <c r="H1257" s="19">
        <v>685000</v>
      </c>
      <c r="I1257" s="19">
        <f>+I1258</f>
        <v>685000</v>
      </c>
      <c r="J1257" s="19">
        <f t="shared" si="25"/>
        <v>100</v>
      </c>
    </row>
    <row r="1258" spans="1:10" x14ac:dyDescent="0.2">
      <c r="A1258" s="12">
        <v>1248</v>
      </c>
      <c r="B1258" s="17" t="s">
        <v>323</v>
      </c>
      <c r="C1258" s="18" t="s">
        <v>597</v>
      </c>
      <c r="D1258" s="18" t="s">
        <v>314</v>
      </c>
      <c r="E1258" s="18" t="s">
        <v>764</v>
      </c>
      <c r="F1258" s="18" t="s">
        <v>322</v>
      </c>
      <c r="G1258" s="19">
        <v>685000</v>
      </c>
      <c r="H1258" s="19">
        <v>685000</v>
      </c>
      <c r="I1258" s="19">
        <f>+I1259</f>
        <v>685000</v>
      </c>
      <c r="J1258" s="19">
        <f t="shared" si="25"/>
        <v>100</v>
      </c>
    </row>
    <row r="1259" spans="1:10" ht="24" x14ac:dyDescent="0.2">
      <c r="A1259" s="12">
        <v>1249</v>
      </c>
      <c r="B1259" s="17" t="s">
        <v>638</v>
      </c>
      <c r="C1259" s="18" t="s">
        <v>597</v>
      </c>
      <c r="D1259" s="18" t="s">
        <v>314</v>
      </c>
      <c r="E1259" s="18" t="s">
        <v>764</v>
      </c>
      <c r="F1259" s="18" t="s">
        <v>637</v>
      </c>
      <c r="G1259" s="19">
        <v>685000</v>
      </c>
      <c r="H1259" s="19">
        <v>685000</v>
      </c>
      <c r="I1259" s="19">
        <v>685000</v>
      </c>
      <c r="J1259" s="19">
        <f t="shared" si="25"/>
        <v>100</v>
      </c>
    </row>
    <row r="1260" spans="1:10" ht="48" x14ac:dyDescent="0.2">
      <c r="A1260" s="12">
        <v>1250</v>
      </c>
      <c r="B1260" s="17" t="s">
        <v>767</v>
      </c>
      <c r="C1260" s="18" t="s">
        <v>597</v>
      </c>
      <c r="D1260" s="18" t="s">
        <v>314</v>
      </c>
      <c r="E1260" s="18" t="s">
        <v>766</v>
      </c>
      <c r="F1260" s="18" t="s">
        <v>7</v>
      </c>
      <c r="G1260" s="19">
        <v>535400</v>
      </c>
      <c r="H1260" s="19">
        <v>535400</v>
      </c>
      <c r="I1260" s="19">
        <f>+I1261</f>
        <v>535400</v>
      </c>
      <c r="J1260" s="19">
        <f t="shared" si="25"/>
        <v>100</v>
      </c>
    </row>
    <row r="1261" spans="1:10" x14ac:dyDescent="0.2">
      <c r="A1261" s="12">
        <v>1251</v>
      </c>
      <c r="B1261" s="17" t="s">
        <v>323</v>
      </c>
      <c r="C1261" s="18" t="s">
        <v>597</v>
      </c>
      <c r="D1261" s="18" t="s">
        <v>314</v>
      </c>
      <c r="E1261" s="18" t="s">
        <v>766</v>
      </c>
      <c r="F1261" s="18" t="s">
        <v>322</v>
      </c>
      <c r="G1261" s="19">
        <v>535400</v>
      </c>
      <c r="H1261" s="19">
        <v>535400</v>
      </c>
      <c r="I1261" s="19">
        <f>+I1262</f>
        <v>535400</v>
      </c>
      <c r="J1261" s="19">
        <f t="shared" si="25"/>
        <v>100</v>
      </c>
    </row>
    <row r="1262" spans="1:10" x14ac:dyDescent="0.2">
      <c r="A1262" s="12">
        <v>1252</v>
      </c>
      <c r="B1262" s="17" t="s">
        <v>325</v>
      </c>
      <c r="C1262" s="18" t="s">
        <v>597</v>
      </c>
      <c r="D1262" s="18" t="s">
        <v>314</v>
      </c>
      <c r="E1262" s="18" t="s">
        <v>766</v>
      </c>
      <c r="F1262" s="18" t="s">
        <v>324</v>
      </c>
      <c r="G1262" s="19">
        <v>535400</v>
      </c>
      <c r="H1262" s="19">
        <v>535400</v>
      </c>
      <c r="I1262" s="19">
        <v>535400</v>
      </c>
      <c r="J1262" s="19">
        <f t="shared" si="25"/>
        <v>100</v>
      </c>
    </row>
    <row r="1263" spans="1:10" ht="48" x14ac:dyDescent="0.2">
      <c r="A1263" s="12">
        <v>1253</v>
      </c>
      <c r="B1263" s="17" t="s">
        <v>769</v>
      </c>
      <c r="C1263" s="18" t="s">
        <v>597</v>
      </c>
      <c r="D1263" s="18" t="s">
        <v>314</v>
      </c>
      <c r="E1263" s="18" t="s">
        <v>768</v>
      </c>
      <c r="F1263" s="18" t="s">
        <v>7</v>
      </c>
      <c r="G1263" s="19">
        <v>369100</v>
      </c>
      <c r="H1263" s="19">
        <v>419412.56</v>
      </c>
      <c r="I1263" s="19">
        <f>+I1264</f>
        <v>419412.56</v>
      </c>
      <c r="J1263" s="19">
        <f t="shared" si="25"/>
        <v>100</v>
      </c>
    </row>
    <row r="1264" spans="1:10" x14ac:dyDescent="0.2">
      <c r="A1264" s="12">
        <v>1254</v>
      </c>
      <c r="B1264" s="17" t="s">
        <v>323</v>
      </c>
      <c r="C1264" s="18" t="s">
        <v>597</v>
      </c>
      <c r="D1264" s="18" t="s">
        <v>314</v>
      </c>
      <c r="E1264" s="18" t="s">
        <v>768</v>
      </c>
      <c r="F1264" s="18" t="s">
        <v>322</v>
      </c>
      <c r="G1264" s="19">
        <v>369100</v>
      </c>
      <c r="H1264" s="19">
        <v>419412.56</v>
      </c>
      <c r="I1264" s="19">
        <f>+I1265</f>
        <v>419412.56</v>
      </c>
      <c r="J1264" s="19">
        <f t="shared" si="25"/>
        <v>100</v>
      </c>
    </row>
    <row r="1265" spans="1:10" x14ac:dyDescent="0.2">
      <c r="A1265" s="12">
        <v>1255</v>
      </c>
      <c r="B1265" s="17" t="s">
        <v>325</v>
      </c>
      <c r="C1265" s="18" t="s">
        <v>597</v>
      </c>
      <c r="D1265" s="18" t="s">
        <v>314</v>
      </c>
      <c r="E1265" s="18" t="s">
        <v>768</v>
      </c>
      <c r="F1265" s="18" t="s">
        <v>324</v>
      </c>
      <c r="G1265" s="19">
        <v>369100</v>
      </c>
      <c r="H1265" s="19">
        <v>419412.56</v>
      </c>
      <c r="I1265" s="19">
        <v>419412.56</v>
      </c>
      <c r="J1265" s="19">
        <f t="shared" si="25"/>
        <v>100</v>
      </c>
    </row>
    <row r="1266" spans="1:10" ht="48" x14ac:dyDescent="0.2">
      <c r="A1266" s="12">
        <v>1256</v>
      </c>
      <c r="B1266" s="17" t="s">
        <v>771</v>
      </c>
      <c r="C1266" s="18" t="s">
        <v>597</v>
      </c>
      <c r="D1266" s="18" t="s">
        <v>314</v>
      </c>
      <c r="E1266" s="18" t="s">
        <v>770</v>
      </c>
      <c r="F1266" s="18" t="s">
        <v>7</v>
      </c>
      <c r="G1266" s="19">
        <v>29860000</v>
      </c>
      <c r="H1266" s="19">
        <v>38136353</v>
      </c>
      <c r="I1266" s="19">
        <f>+I1267+I1269</f>
        <v>33277983.270000003</v>
      </c>
      <c r="J1266" s="19">
        <f t="shared" si="25"/>
        <v>87.260528740123632</v>
      </c>
    </row>
    <row r="1267" spans="1:10" x14ac:dyDescent="0.2">
      <c r="A1267" s="12">
        <v>1257</v>
      </c>
      <c r="B1267" s="17" t="s">
        <v>30</v>
      </c>
      <c r="C1267" s="18" t="s">
        <v>597</v>
      </c>
      <c r="D1267" s="18" t="s">
        <v>314</v>
      </c>
      <c r="E1267" s="18" t="s">
        <v>770</v>
      </c>
      <c r="F1267" s="18" t="s">
        <v>29</v>
      </c>
      <c r="G1267" s="19">
        <v>0</v>
      </c>
      <c r="H1267" s="19">
        <v>250374</v>
      </c>
      <c r="I1267" s="19">
        <f>+I1268</f>
        <v>205460.42</v>
      </c>
      <c r="J1267" s="19">
        <f t="shared" si="25"/>
        <v>82.061404139407458</v>
      </c>
    </row>
    <row r="1268" spans="1:10" ht="24" x14ac:dyDescent="0.2">
      <c r="A1268" s="12">
        <v>1258</v>
      </c>
      <c r="B1268" s="17" t="s">
        <v>32</v>
      </c>
      <c r="C1268" s="18" t="s">
        <v>597</v>
      </c>
      <c r="D1268" s="18" t="s">
        <v>314</v>
      </c>
      <c r="E1268" s="18" t="s">
        <v>770</v>
      </c>
      <c r="F1268" s="18" t="s">
        <v>31</v>
      </c>
      <c r="G1268" s="19">
        <v>0</v>
      </c>
      <c r="H1268" s="19">
        <v>250374</v>
      </c>
      <c r="I1268" s="19">
        <v>205460.42</v>
      </c>
      <c r="J1268" s="19">
        <f t="shared" si="25"/>
        <v>82.061404139407458</v>
      </c>
    </row>
    <row r="1269" spans="1:10" x14ac:dyDescent="0.2">
      <c r="A1269" s="12">
        <v>1259</v>
      </c>
      <c r="B1269" s="17" t="s">
        <v>323</v>
      </c>
      <c r="C1269" s="18" t="s">
        <v>597</v>
      </c>
      <c r="D1269" s="18" t="s">
        <v>314</v>
      </c>
      <c r="E1269" s="18" t="s">
        <v>770</v>
      </c>
      <c r="F1269" s="18" t="s">
        <v>322</v>
      </c>
      <c r="G1269" s="19">
        <v>29860000</v>
      </c>
      <c r="H1269" s="19">
        <v>37885979</v>
      </c>
      <c r="I1269" s="19">
        <f>+I1270</f>
        <v>33072522.850000001</v>
      </c>
      <c r="J1269" s="19">
        <f t="shared" si="25"/>
        <v>87.294887773653684</v>
      </c>
    </row>
    <row r="1270" spans="1:10" x14ac:dyDescent="0.2">
      <c r="A1270" s="12">
        <v>1260</v>
      </c>
      <c r="B1270" s="17" t="s">
        <v>325</v>
      </c>
      <c r="C1270" s="18" t="s">
        <v>597</v>
      </c>
      <c r="D1270" s="18" t="s">
        <v>314</v>
      </c>
      <c r="E1270" s="18" t="s">
        <v>770</v>
      </c>
      <c r="F1270" s="18" t="s">
        <v>324</v>
      </c>
      <c r="G1270" s="19">
        <v>29860000</v>
      </c>
      <c r="H1270" s="19">
        <v>37885979</v>
      </c>
      <c r="I1270" s="19">
        <v>33072522.850000001</v>
      </c>
      <c r="J1270" s="19">
        <f t="shared" si="25"/>
        <v>87.294887773653684</v>
      </c>
    </row>
    <row r="1271" spans="1:10" ht="60" x14ac:dyDescent="0.2">
      <c r="A1271" s="12">
        <v>1261</v>
      </c>
      <c r="B1271" s="21" t="s">
        <v>773</v>
      </c>
      <c r="C1271" s="18" t="s">
        <v>597</v>
      </c>
      <c r="D1271" s="18" t="s">
        <v>314</v>
      </c>
      <c r="E1271" s="18" t="s">
        <v>772</v>
      </c>
      <c r="F1271" s="18" t="s">
        <v>7</v>
      </c>
      <c r="G1271" s="19">
        <v>14500</v>
      </c>
      <c r="H1271" s="19">
        <v>14500</v>
      </c>
      <c r="I1271" s="19">
        <f>+I1272</f>
        <v>8771.9</v>
      </c>
      <c r="J1271" s="19">
        <f t="shared" si="25"/>
        <v>60.495862068965508</v>
      </c>
    </row>
    <row r="1272" spans="1:10" x14ac:dyDescent="0.2">
      <c r="A1272" s="12">
        <v>1262</v>
      </c>
      <c r="B1272" s="17" t="s">
        <v>323</v>
      </c>
      <c r="C1272" s="18" t="s">
        <v>597</v>
      </c>
      <c r="D1272" s="18" t="s">
        <v>314</v>
      </c>
      <c r="E1272" s="18" t="s">
        <v>772</v>
      </c>
      <c r="F1272" s="18" t="s">
        <v>322</v>
      </c>
      <c r="G1272" s="19">
        <v>14500</v>
      </c>
      <c r="H1272" s="19">
        <v>14500</v>
      </c>
      <c r="I1272" s="19">
        <f>+I1273</f>
        <v>8771.9</v>
      </c>
      <c r="J1272" s="19">
        <f t="shared" si="25"/>
        <v>60.495862068965508</v>
      </c>
    </row>
    <row r="1273" spans="1:10" x14ac:dyDescent="0.2">
      <c r="A1273" s="12">
        <v>1263</v>
      </c>
      <c r="B1273" s="17" t="s">
        <v>325</v>
      </c>
      <c r="C1273" s="18" t="s">
        <v>597</v>
      </c>
      <c r="D1273" s="18" t="s">
        <v>314</v>
      </c>
      <c r="E1273" s="18" t="s">
        <v>772</v>
      </c>
      <c r="F1273" s="18" t="s">
        <v>324</v>
      </c>
      <c r="G1273" s="19">
        <v>14500</v>
      </c>
      <c r="H1273" s="19">
        <v>14500</v>
      </c>
      <c r="I1273" s="19">
        <v>8771.9</v>
      </c>
      <c r="J1273" s="19">
        <f t="shared" si="25"/>
        <v>60.495862068965508</v>
      </c>
    </row>
    <row r="1274" spans="1:10" x14ac:dyDescent="0.2">
      <c r="A1274" s="12">
        <v>1264</v>
      </c>
      <c r="B1274" s="17" t="s">
        <v>775</v>
      </c>
      <c r="C1274" s="18" t="s">
        <v>597</v>
      </c>
      <c r="D1274" s="18" t="s">
        <v>314</v>
      </c>
      <c r="E1274" s="18" t="s">
        <v>774</v>
      </c>
      <c r="F1274" s="18" t="s">
        <v>7</v>
      </c>
      <c r="G1274" s="19">
        <v>36195300</v>
      </c>
      <c r="H1274" s="19">
        <v>51947610.350000001</v>
      </c>
      <c r="I1274" s="19">
        <f>+I1275+I1278+I1284+I1287+I1290+I1293+I1296+I1299+I1281</f>
        <v>49965014.109999999</v>
      </c>
      <c r="J1274" s="19">
        <f t="shared" si="25"/>
        <v>96.183469794583146</v>
      </c>
    </row>
    <row r="1275" spans="1:10" ht="48" x14ac:dyDescent="0.2">
      <c r="A1275" s="12">
        <v>1265</v>
      </c>
      <c r="B1275" s="17" t="s">
        <v>777</v>
      </c>
      <c r="C1275" s="18" t="s">
        <v>597</v>
      </c>
      <c r="D1275" s="18" t="s">
        <v>314</v>
      </c>
      <c r="E1275" s="18" t="s">
        <v>776</v>
      </c>
      <c r="F1275" s="18" t="s">
        <v>7</v>
      </c>
      <c r="G1275" s="19">
        <v>10113200</v>
      </c>
      <c r="H1275" s="19">
        <v>10294900</v>
      </c>
      <c r="I1275" s="19">
        <f>+I1276</f>
        <v>10283912</v>
      </c>
      <c r="J1275" s="19">
        <f t="shared" si="25"/>
        <v>99.893267540238369</v>
      </c>
    </row>
    <row r="1276" spans="1:10" x14ac:dyDescent="0.2">
      <c r="A1276" s="12">
        <v>1266</v>
      </c>
      <c r="B1276" s="17" t="s">
        <v>323</v>
      </c>
      <c r="C1276" s="18" t="s">
        <v>597</v>
      </c>
      <c r="D1276" s="18" t="s">
        <v>314</v>
      </c>
      <c r="E1276" s="18" t="s">
        <v>776</v>
      </c>
      <c r="F1276" s="18" t="s">
        <v>322</v>
      </c>
      <c r="G1276" s="19">
        <v>10113200</v>
      </c>
      <c r="H1276" s="19">
        <v>10294900</v>
      </c>
      <c r="I1276" s="19">
        <f>+I1277</f>
        <v>10283912</v>
      </c>
      <c r="J1276" s="19">
        <f t="shared" si="25"/>
        <v>99.893267540238369</v>
      </c>
    </row>
    <row r="1277" spans="1:10" x14ac:dyDescent="0.2">
      <c r="A1277" s="12">
        <v>1267</v>
      </c>
      <c r="B1277" s="17" t="s">
        <v>325</v>
      </c>
      <c r="C1277" s="18" t="s">
        <v>597</v>
      </c>
      <c r="D1277" s="18" t="s">
        <v>314</v>
      </c>
      <c r="E1277" s="18" t="s">
        <v>776</v>
      </c>
      <c r="F1277" s="18" t="s">
        <v>324</v>
      </c>
      <c r="G1277" s="19">
        <v>10113200</v>
      </c>
      <c r="H1277" s="19">
        <v>10294900</v>
      </c>
      <c r="I1277" s="19">
        <v>10283912</v>
      </c>
      <c r="J1277" s="19">
        <f t="shared" si="25"/>
        <v>99.893267540238369</v>
      </c>
    </row>
    <row r="1278" spans="1:10" ht="48" x14ac:dyDescent="0.2">
      <c r="A1278" s="12">
        <v>1268</v>
      </c>
      <c r="B1278" s="21" t="s">
        <v>779</v>
      </c>
      <c r="C1278" s="18" t="s">
        <v>597</v>
      </c>
      <c r="D1278" s="18" t="s">
        <v>314</v>
      </c>
      <c r="E1278" s="18" t="s">
        <v>778</v>
      </c>
      <c r="F1278" s="18" t="s">
        <v>7</v>
      </c>
      <c r="G1278" s="19">
        <v>861300</v>
      </c>
      <c r="H1278" s="19">
        <v>953680</v>
      </c>
      <c r="I1278" s="19">
        <f>+I1279</f>
        <v>947608.93</v>
      </c>
      <c r="J1278" s="19">
        <f t="shared" si="25"/>
        <v>99.363405964264757</v>
      </c>
    </row>
    <row r="1279" spans="1:10" x14ac:dyDescent="0.2">
      <c r="A1279" s="12">
        <v>1269</v>
      </c>
      <c r="B1279" s="17" t="s">
        <v>323</v>
      </c>
      <c r="C1279" s="18" t="s">
        <v>597</v>
      </c>
      <c r="D1279" s="18" t="s">
        <v>314</v>
      </c>
      <c r="E1279" s="18" t="s">
        <v>778</v>
      </c>
      <c r="F1279" s="18" t="s">
        <v>322</v>
      </c>
      <c r="G1279" s="19">
        <v>861300</v>
      </c>
      <c r="H1279" s="19">
        <v>953680</v>
      </c>
      <c r="I1279" s="19">
        <f>+I1280</f>
        <v>947608.93</v>
      </c>
      <c r="J1279" s="19">
        <f t="shared" si="25"/>
        <v>99.363405964264757</v>
      </c>
    </row>
    <row r="1280" spans="1:10" x14ac:dyDescent="0.2">
      <c r="A1280" s="12">
        <v>1270</v>
      </c>
      <c r="B1280" s="17" t="s">
        <v>325</v>
      </c>
      <c r="C1280" s="18" t="s">
        <v>597</v>
      </c>
      <c r="D1280" s="18" t="s">
        <v>314</v>
      </c>
      <c r="E1280" s="18" t="s">
        <v>778</v>
      </c>
      <c r="F1280" s="18" t="s">
        <v>324</v>
      </c>
      <c r="G1280" s="19">
        <v>861300</v>
      </c>
      <c r="H1280" s="19">
        <v>953680</v>
      </c>
      <c r="I1280" s="19">
        <v>947608.93</v>
      </c>
      <c r="J1280" s="19">
        <f t="shared" si="25"/>
        <v>99.363405964264757</v>
      </c>
    </row>
    <row r="1281" spans="1:10" ht="60" x14ac:dyDescent="0.2">
      <c r="A1281" s="12">
        <v>1271</v>
      </c>
      <c r="B1281" s="21" t="s">
        <v>781</v>
      </c>
      <c r="C1281" s="18" t="s">
        <v>597</v>
      </c>
      <c r="D1281" s="18" t="s">
        <v>314</v>
      </c>
      <c r="E1281" s="18" t="s">
        <v>780</v>
      </c>
      <c r="F1281" s="18" t="s">
        <v>7</v>
      </c>
      <c r="G1281" s="19">
        <v>648100</v>
      </c>
      <c r="H1281" s="19">
        <v>380100</v>
      </c>
      <c r="I1281" s="19">
        <f>+I1282</f>
        <v>379984.58</v>
      </c>
      <c r="J1281" s="19">
        <f t="shared" si="25"/>
        <v>99.969634306761378</v>
      </c>
    </row>
    <row r="1282" spans="1:10" x14ac:dyDescent="0.2">
      <c r="A1282" s="12">
        <v>1272</v>
      </c>
      <c r="B1282" s="17" t="s">
        <v>323</v>
      </c>
      <c r="C1282" s="18" t="s">
        <v>597</v>
      </c>
      <c r="D1282" s="18" t="s">
        <v>314</v>
      </c>
      <c r="E1282" s="18" t="s">
        <v>780</v>
      </c>
      <c r="F1282" s="18" t="s">
        <v>322</v>
      </c>
      <c r="G1282" s="19">
        <v>648100</v>
      </c>
      <c r="H1282" s="19">
        <v>380100</v>
      </c>
      <c r="I1282" s="19">
        <f>+I1283</f>
        <v>379984.58</v>
      </c>
      <c r="J1282" s="19">
        <f t="shared" si="25"/>
        <v>99.969634306761378</v>
      </c>
    </row>
    <row r="1283" spans="1:10" x14ac:dyDescent="0.2">
      <c r="A1283" s="12">
        <v>1273</v>
      </c>
      <c r="B1283" s="17" t="s">
        <v>325</v>
      </c>
      <c r="C1283" s="18" t="s">
        <v>597</v>
      </c>
      <c r="D1283" s="18" t="s">
        <v>314</v>
      </c>
      <c r="E1283" s="18" t="s">
        <v>780</v>
      </c>
      <c r="F1283" s="18" t="s">
        <v>324</v>
      </c>
      <c r="G1283" s="19">
        <v>648100</v>
      </c>
      <c r="H1283" s="19">
        <v>380100</v>
      </c>
      <c r="I1283" s="19">
        <v>379984.58</v>
      </c>
      <c r="J1283" s="19">
        <f t="shared" si="25"/>
        <v>99.969634306761378</v>
      </c>
    </row>
    <row r="1284" spans="1:10" ht="84" x14ac:dyDescent="0.2">
      <c r="A1284" s="12">
        <v>1274</v>
      </c>
      <c r="B1284" s="21" t="s">
        <v>783</v>
      </c>
      <c r="C1284" s="18" t="s">
        <v>597</v>
      </c>
      <c r="D1284" s="18" t="s">
        <v>314</v>
      </c>
      <c r="E1284" s="18" t="s">
        <v>782</v>
      </c>
      <c r="F1284" s="18" t="s">
        <v>7</v>
      </c>
      <c r="G1284" s="19">
        <v>55100</v>
      </c>
      <c r="H1284" s="19">
        <v>47300</v>
      </c>
      <c r="I1284" s="19">
        <f>+I1285</f>
        <v>34390</v>
      </c>
      <c r="J1284" s="19">
        <f t="shared" si="25"/>
        <v>72.706131078224104</v>
      </c>
    </row>
    <row r="1285" spans="1:10" x14ac:dyDescent="0.2">
      <c r="A1285" s="12">
        <v>1275</v>
      </c>
      <c r="B1285" s="17" t="s">
        <v>323</v>
      </c>
      <c r="C1285" s="18" t="s">
        <v>597</v>
      </c>
      <c r="D1285" s="18" t="s">
        <v>314</v>
      </c>
      <c r="E1285" s="18" t="s">
        <v>782</v>
      </c>
      <c r="F1285" s="18" t="s">
        <v>322</v>
      </c>
      <c r="G1285" s="19">
        <v>55100</v>
      </c>
      <c r="H1285" s="19">
        <v>47300</v>
      </c>
      <c r="I1285" s="19">
        <f>+I1286</f>
        <v>34390</v>
      </c>
      <c r="J1285" s="19">
        <f t="shared" si="25"/>
        <v>72.706131078224104</v>
      </c>
    </row>
    <row r="1286" spans="1:10" x14ac:dyDescent="0.2">
      <c r="A1286" s="12">
        <v>1276</v>
      </c>
      <c r="B1286" s="17" t="s">
        <v>325</v>
      </c>
      <c r="C1286" s="18" t="s">
        <v>597</v>
      </c>
      <c r="D1286" s="18" t="s">
        <v>314</v>
      </c>
      <c r="E1286" s="18" t="s">
        <v>782</v>
      </c>
      <c r="F1286" s="18" t="s">
        <v>324</v>
      </c>
      <c r="G1286" s="19">
        <v>55100</v>
      </c>
      <c r="H1286" s="19">
        <v>47300</v>
      </c>
      <c r="I1286" s="19">
        <v>34390</v>
      </c>
      <c r="J1286" s="19">
        <f t="shared" si="25"/>
        <v>72.706131078224104</v>
      </c>
    </row>
    <row r="1287" spans="1:10" ht="60" x14ac:dyDescent="0.2">
      <c r="A1287" s="12">
        <v>1277</v>
      </c>
      <c r="B1287" s="21" t="s">
        <v>785</v>
      </c>
      <c r="C1287" s="18" t="s">
        <v>597</v>
      </c>
      <c r="D1287" s="18" t="s">
        <v>314</v>
      </c>
      <c r="E1287" s="18" t="s">
        <v>784</v>
      </c>
      <c r="F1287" s="18" t="s">
        <v>7</v>
      </c>
      <c r="G1287" s="19">
        <v>176800</v>
      </c>
      <c r="H1287" s="19">
        <v>228421.4</v>
      </c>
      <c r="I1287" s="19">
        <f>+I1288</f>
        <v>228421.4</v>
      </c>
      <c r="J1287" s="19">
        <f t="shared" si="25"/>
        <v>100</v>
      </c>
    </row>
    <row r="1288" spans="1:10" x14ac:dyDescent="0.2">
      <c r="A1288" s="12">
        <v>1278</v>
      </c>
      <c r="B1288" s="17" t="s">
        <v>323</v>
      </c>
      <c r="C1288" s="18" t="s">
        <v>597</v>
      </c>
      <c r="D1288" s="18" t="s">
        <v>314</v>
      </c>
      <c r="E1288" s="18" t="s">
        <v>784</v>
      </c>
      <c r="F1288" s="18" t="s">
        <v>322</v>
      </c>
      <c r="G1288" s="19">
        <v>176800</v>
      </c>
      <c r="H1288" s="19">
        <v>228421.4</v>
      </c>
      <c r="I1288" s="19">
        <f>+I1289</f>
        <v>228421.4</v>
      </c>
      <c r="J1288" s="19">
        <f t="shared" si="25"/>
        <v>100</v>
      </c>
    </row>
    <row r="1289" spans="1:10" x14ac:dyDescent="0.2">
      <c r="A1289" s="12">
        <v>1279</v>
      </c>
      <c r="B1289" s="17" t="s">
        <v>325</v>
      </c>
      <c r="C1289" s="18" t="s">
        <v>597</v>
      </c>
      <c r="D1289" s="18" t="s">
        <v>314</v>
      </c>
      <c r="E1289" s="18" t="s">
        <v>784</v>
      </c>
      <c r="F1289" s="18" t="s">
        <v>324</v>
      </c>
      <c r="G1289" s="19">
        <v>176800</v>
      </c>
      <c r="H1289" s="19">
        <v>228421.4</v>
      </c>
      <c r="I1289" s="19">
        <v>228421.4</v>
      </c>
      <c r="J1289" s="19">
        <f t="shared" si="25"/>
        <v>100</v>
      </c>
    </row>
    <row r="1290" spans="1:10" ht="72" x14ac:dyDescent="0.2">
      <c r="A1290" s="12">
        <v>1280</v>
      </c>
      <c r="B1290" s="21" t="s">
        <v>787</v>
      </c>
      <c r="C1290" s="18" t="s">
        <v>597</v>
      </c>
      <c r="D1290" s="18" t="s">
        <v>314</v>
      </c>
      <c r="E1290" s="18" t="s">
        <v>786</v>
      </c>
      <c r="F1290" s="18" t="s">
        <v>7</v>
      </c>
      <c r="G1290" s="19">
        <v>149200</v>
      </c>
      <c r="H1290" s="19">
        <v>268500</v>
      </c>
      <c r="I1290" s="19">
        <f>+I1291</f>
        <v>238810.65</v>
      </c>
      <c r="J1290" s="19">
        <f t="shared" si="25"/>
        <v>88.942513966480448</v>
      </c>
    </row>
    <row r="1291" spans="1:10" x14ac:dyDescent="0.2">
      <c r="A1291" s="12">
        <v>1281</v>
      </c>
      <c r="B1291" s="17" t="s">
        <v>323</v>
      </c>
      <c r="C1291" s="18" t="s">
        <v>597</v>
      </c>
      <c r="D1291" s="18" t="s">
        <v>314</v>
      </c>
      <c r="E1291" s="18" t="s">
        <v>786</v>
      </c>
      <c r="F1291" s="18" t="s">
        <v>322</v>
      </c>
      <c r="G1291" s="19">
        <v>149200</v>
      </c>
      <c r="H1291" s="19">
        <v>268500</v>
      </c>
      <c r="I1291" s="19">
        <f>+I1292</f>
        <v>238810.65</v>
      </c>
      <c r="J1291" s="19">
        <f t="shared" si="25"/>
        <v>88.942513966480448</v>
      </c>
    </row>
    <row r="1292" spans="1:10" x14ac:dyDescent="0.2">
      <c r="A1292" s="12">
        <v>1282</v>
      </c>
      <c r="B1292" s="17" t="s">
        <v>325</v>
      </c>
      <c r="C1292" s="18" t="s">
        <v>597</v>
      </c>
      <c r="D1292" s="18" t="s">
        <v>314</v>
      </c>
      <c r="E1292" s="18" t="s">
        <v>786</v>
      </c>
      <c r="F1292" s="18" t="s">
        <v>324</v>
      </c>
      <c r="G1292" s="19">
        <v>149200</v>
      </c>
      <c r="H1292" s="19">
        <v>268500</v>
      </c>
      <c r="I1292" s="19">
        <v>238810.65</v>
      </c>
      <c r="J1292" s="19">
        <f t="shared" ref="J1292:J1319" si="26">+I1292/H1292*100</f>
        <v>88.942513966480448</v>
      </c>
    </row>
    <row r="1293" spans="1:10" ht="60" x14ac:dyDescent="0.2">
      <c r="A1293" s="12">
        <v>1283</v>
      </c>
      <c r="B1293" s="21" t="s">
        <v>789</v>
      </c>
      <c r="C1293" s="18" t="s">
        <v>597</v>
      </c>
      <c r="D1293" s="18" t="s">
        <v>314</v>
      </c>
      <c r="E1293" s="18" t="s">
        <v>788</v>
      </c>
      <c r="F1293" s="18" t="s">
        <v>7</v>
      </c>
      <c r="G1293" s="19">
        <v>0</v>
      </c>
      <c r="H1293" s="19">
        <v>9445.7999999999993</v>
      </c>
      <c r="I1293" s="19">
        <f>+I1294</f>
        <v>8248.25</v>
      </c>
      <c r="J1293" s="19">
        <f t="shared" si="26"/>
        <v>87.321878506849615</v>
      </c>
    </row>
    <row r="1294" spans="1:10" x14ac:dyDescent="0.2">
      <c r="A1294" s="12">
        <v>1284</v>
      </c>
      <c r="B1294" s="17" t="s">
        <v>323</v>
      </c>
      <c r="C1294" s="18" t="s">
        <v>597</v>
      </c>
      <c r="D1294" s="18" t="s">
        <v>314</v>
      </c>
      <c r="E1294" s="18" t="s">
        <v>788</v>
      </c>
      <c r="F1294" s="18" t="s">
        <v>322</v>
      </c>
      <c r="G1294" s="19">
        <v>0</v>
      </c>
      <c r="H1294" s="19">
        <v>9445.7999999999993</v>
      </c>
      <c r="I1294" s="19">
        <f>+I1295</f>
        <v>8248.25</v>
      </c>
      <c r="J1294" s="19">
        <f t="shared" si="26"/>
        <v>87.321878506849615</v>
      </c>
    </row>
    <row r="1295" spans="1:10" x14ac:dyDescent="0.2">
      <c r="A1295" s="12">
        <v>1285</v>
      </c>
      <c r="B1295" s="17" t="s">
        <v>325</v>
      </c>
      <c r="C1295" s="18" t="s">
        <v>597</v>
      </c>
      <c r="D1295" s="18" t="s">
        <v>314</v>
      </c>
      <c r="E1295" s="18" t="s">
        <v>788</v>
      </c>
      <c r="F1295" s="18" t="s">
        <v>324</v>
      </c>
      <c r="G1295" s="19">
        <v>0</v>
      </c>
      <c r="H1295" s="19">
        <v>9445.7999999999993</v>
      </c>
      <c r="I1295" s="19">
        <v>8248.25</v>
      </c>
      <c r="J1295" s="19">
        <f t="shared" si="26"/>
        <v>87.321878506849615</v>
      </c>
    </row>
    <row r="1296" spans="1:10" ht="84" x14ac:dyDescent="0.2">
      <c r="A1296" s="12">
        <v>1286</v>
      </c>
      <c r="B1296" s="21" t="s">
        <v>791</v>
      </c>
      <c r="C1296" s="18" t="s">
        <v>597</v>
      </c>
      <c r="D1296" s="18" t="s">
        <v>314</v>
      </c>
      <c r="E1296" s="18" t="s">
        <v>790</v>
      </c>
      <c r="F1296" s="18" t="s">
        <v>7</v>
      </c>
      <c r="G1296" s="19">
        <v>97800</v>
      </c>
      <c r="H1296" s="19">
        <v>8000</v>
      </c>
      <c r="I1296" s="19">
        <f>+I1297</f>
        <v>2638.3</v>
      </c>
      <c r="J1296" s="19">
        <f t="shared" si="26"/>
        <v>32.978749999999998</v>
      </c>
    </row>
    <row r="1297" spans="1:10" x14ac:dyDescent="0.2">
      <c r="A1297" s="12">
        <v>1287</v>
      </c>
      <c r="B1297" s="17" t="s">
        <v>323</v>
      </c>
      <c r="C1297" s="18" t="s">
        <v>597</v>
      </c>
      <c r="D1297" s="18" t="s">
        <v>314</v>
      </c>
      <c r="E1297" s="18" t="s">
        <v>790</v>
      </c>
      <c r="F1297" s="18" t="s">
        <v>322</v>
      </c>
      <c r="G1297" s="19">
        <v>97800</v>
      </c>
      <c r="H1297" s="19">
        <v>8000</v>
      </c>
      <c r="I1297" s="19">
        <f>+I1298</f>
        <v>2638.3</v>
      </c>
      <c r="J1297" s="19">
        <f t="shared" si="26"/>
        <v>32.978749999999998</v>
      </c>
    </row>
    <row r="1298" spans="1:10" x14ac:dyDescent="0.2">
      <c r="A1298" s="12">
        <v>1288</v>
      </c>
      <c r="B1298" s="17" t="s">
        <v>325</v>
      </c>
      <c r="C1298" s="18" t="s">
        <v>597</v>
      </c>
      <c r="D1298" s="18" t="s">
        <v>314</v>
      </c>
      <c r="E1298" s="18" t="s">
        <v>790</v>
      </c>
      <c r="F1298" s="18" t="s">
        <v>324</v>
      </c>
      <c r="G1298" s="19">
        <v>97800</v>
      </c>
      <c r="H1298" s="19">
        <v>8000</v>
      </c>
      <c r="I1298" s="19">
        <v>2638.3</v>
      </c>
      <c r="J1298" s="19">
        <f t="shared" si="26"/>
        <v>32.978749999999998</v>
      </c>
    </row>
    <row r="1299" spans="1:10" ht="96" x14ac:dyDescent="0.2">
      <c r="A1299" s="12">
        <v>1289</v>
      </c>
      <c r="B1299" s="21" t="s">
        <v>793</v>
      </c>
      <c r="C1299" s="18" t="s">
        <v>597</v>
      </c>
      <c r="D1299" s="18" t="s">
        <v>314</v>
      </c>
      <c r="E1299" s="18" t="s">
        <v>792</v>
      </c>
      <c r="F1299" s="18" t="s">
        <v>7</v>
      </c>
      <c r="G1299" s="19">
        <v>24093800</v>
      </c>
      <c r="H1299" s="19">
        <v>39757263.149999999</v>
      </c>
      <c r="I1299" s="19">
        <f>+I1300</f>
        <v>37841000</v>
      </c>
      <c r="J1299" s="19">
        <f t="shared" si="26"/>
        <v>95.180092898321149</v>
      </c>
    </row>
    <row r="1300" spans="1:10" x14ac:dyDescent="0.2">
      <c r="A1300" s="12">
        <v>1290</v>
      </c>
      <c r="B1300" s="17" t="s">
        <v>323</v>
      </c>
      <c r="C1300" s="18" t="s">
        <v>597</v>
      </c>
      <c r="D1300" s="18" t="s">
        <v>314</v>
      </c>
      <c r="E1300" s="18" t="s">
        <v>792</v>
      </c>
      <c r="F1300" s="18" t="s">
        <v>322</v>
      </c>
      <c r="G1300" s="19">
        <v>24093800</v>
      </c>
      <c r="H1300" s="19">
        <v>39757263.149999999</v>
      </c>
      <c r="I1300" s="19">
        <f>+I1301</f>
        <v>37841000</v>
      </c>
      <c r="J1300" s="19">
        <f t="shared" si="26"/>
        <v>95.180092898321149</v>
      </c>
    </row>
    <row r="1301" spans="1:10" x14ac:dyDescent="0.2">
      <c r="A1301" s="12">
        <v>1291</v>
      </c>
      <c r="B1301" s="17" t="s">
        <v>325</v>
      </c>
      <c r="C1301" s="18" t="s">
        <v>597</v>
      </c>
      <c r="D1301" s="18" t="s">
        <v>314</v>
      </c>
      <c r="E1301" s="18" t="s">
        <v>792</v>
      </c>
      <c r="F1301" s="18" t="s">
        <v>324</v>
      </c>
      <c r="G1301" s="19">
        <v>24093800</v>
      </c>
      <c r="H1301" s="19">
        <v>39757263.149999999</v>
      </c>
      <c r="I1301" s="19">
        <v>37841000</v>
      </c>
      <c r="J1301" s="19">
        <f t="shared" si="26"/>
        <v>95.180092898321149</v>
      </c>
    </row>
    <row r="1302" spans="1:10" ht="48" x14ac:dyDescent="0.2">
      <c r="A1302" s="12">
        <v>1292</v>
      </c>
      <c r="B1302" s="17" t="s">
        <v>136</v>
      </c>
      <c r="C1302" s="18" t="s">
        <v>597</v>
      </c>
      <c r="D1302" s="18" t="s">
        <v>314</v>
      </c>
      <c r="E1302" s="18" t="s">
        <v>135</v>
      </c>
      <c r="F1302" s="18" t="s">
        <v>7</v>
      </c>
      <c r="G1302" s="19">
        <v>0</v>
      </c>
      <c r="H1302" s="19">
        <v>28826.87</v>
      </c>
      <c r="I1302" s="19">
        <f>+I1303</f>
        <v>28826.87</v>
      </c>
      <c r="J1302" s="19">
        <f t="shared" si="26"/>
        <v>100</v>
      </c>
    </row>
    <row r="1303" spans="1:10" ht="24" x14ac:dyDescent="0.2">
      <c r="A1303" s="12">
        <v>1293</v>
      </c>
      <c r="B1303" s="17" t="s">
        <v>138</v>
      </c>
      <c r="C1303" s="18" t="s">
        <v>597</v>
      </c>
      <c r="D1303" s="18" t="s">
        <v>314</v>
      </c>
      <c r="E1303" s="18" t="s">
        <v>137</v>
      </c>
      <c r="F1303" s="18" t="s">
        <v>7</v>
      </c>
      <c r="G1303" s="19">
        <v>0</v>
      </c>
      <c r="H1303" s="19">
        <v>28826.87</v>
      </c>
      <c r="I1303" s="19">
        <f>+I1304</f>
        <v>28826.87</v>
      </c>
      <c r="J1303" s="19">
        <f t="shared" si="26"/>
        <v>100</v>
      </c>
    </row>
    <row r="1304" spans="1:10" ht="60" x14ac:dyDescent="0.2">
      <c r="A1304" s="12">
        <v>1294</v>
      </c>
      <c r="B1304" s="21" t="s">
        <v>795</v>
      </c>
      <c r="C1304" s="18" t="s">
        <v>597</v>
      </c>
      <c r="D1304" s="18" t="s">
        <v>314</v>
      </c>
      <c r="E1304" s="18" t="s">
        <v>794</v>
      </c>
      <c r="F1304" s="18" t="s">
        <v>7</v>
      </c>
      <c r="G1304" s="19">
        <v>0</v>
      </c>
      <c r="H1304" s="19">
        <v>28826.87</v>
      </c>
      <c r="I1304" s="19">
        <f>+I1305+I1307</f>
        <v>28826.87</v>
      </c>
      <c r="J1304" s="19">
        <f t="shared" si="26"/>
        <v>100</v>
      </c>
    </row>
    <row r="1305" spans="1:10" x14ac:dyDescent="0.2">
      <c r="A1305" s="12">
        <v>1295</v>
      </c>
      <c r="B1305" s="17" t="s">
        <v>30</v>
      </c>
      <c r="C1305" s="18" t="s">
        <v>597</v>
      </c>
      <c r="D1305" s="18" t="s">
        <v>314</v>
      </c>
      <c r="E1305" s="18" t="s">
        <v>794</v>
      </c>
      <c r="F1305" s="18" t="s">
        <v>29</v>
      </c>
      <c r="G1305" s="19">
        <v>0</v>
      </c>
      <c r="H1305" s="19">
        <v>285.42</v>
      </c>
      <c r="I1305" s="19">
        <f>+I1306</f>
        <v>285.42</v>
      </c>
      <c r="J1305" s="19">
        <f t="shared" si="26"/>
        <v>100</v>
      </c>
    </row>
    <row r="1306" spans="1:10" ht="24" x14ac:dyDescent="0.2">
      <c r="A1306" s="12">
        <v>1296</v>
      </c>
      <c r="B1306" s="17" t="s">
        <v>32</v>
      </c>
      <c r="C1306" s="18" t="s">
        <v>597</v>
      </c>
      <c r="D1306" s="18" t="s">
        <v>314</v>
      </c>
      <c r="E1306" s="18" t="s">
        <v>794</v>
      </c>
      <c r="F1306" s="18" t="s">
        <v>31</v>
      </c>
      <c r="G1306" s="19">
        <v>0</v>
      </c>
      <c r="H1306" s="19">
        <v>285.42</v>
      </c>
      <c r="I1306" s="19">
        <v>285.42</v>
      </c>
      <c r="J1306" s="19">
        <f t="shared" si="26"/>
        <v>100</v>
      </c>
    </row>
    <row r="1307" spans="1:10" x14ac:dyDescent="0.2">
      <c r="A1307" s="12">
        <v>1297</v>
      </c>
      <c r="B1307" s="17" t="s">
        <v>323</v>
      </c>
      <c r="C1307" s="18" t="s">
        <v>597</v>
      </c>
      <c r="D1307" s="18" t="s">
        <v>314</v>
      </c>
      <c r="E1307" s="18" t="s">
        <v>794</v>
      </c>
      <c r="F1307" s="18" t="s">
        <v>322</v>
      </c>
      <c r="G1307" s="19">
        <v>0</v>
      </c>
      <c r="H1307" s="19">
        <v>28541.45</v>
      </c>
      <c r="I1307" s="19">
        <f>+I1308</f>
        <v>28541.45</v>
      </c>
      <c r="J1307" s="19">
        <f t="shared" si="26"/>
        <v>100</v>
      </c>
    </row>
    <row r="1308" spans="1:10" x14ac:dyDescent="0.2">
      <c r="A1308" s="12">
        <v>1298</v>
      </c>
      <c r="B1308" s="17" t="s">
        <v>325</v>
      </c>
      <c r="C1308" s="18" t="s">
        <v>597</v>
      </c>
      <c r="D1308" s="18" t="s">
        <v>314</v>
      </c>
      <c r="E1308" s="18" t="s">
        <v>794</v>
      </c>
      <c r="F1308" s="18" t="s">
        <v>324</v>
      </c>
      <c r="G1308" s="19">
        <v>0</v>
      </c>
      <c r="H1308" s="19">
        <v>28541.45</v>
      </c>
      <c r="I1308" s="19">
        <v>28541.45</v>
      </c>
      <c r="J1308" s="19">
        <f t="shared" si="26"/>
        <v>100</v>
      </c>
    </row>
    <row r="1309" spans="1:10" x14ac:dyDescent="0.2">
      <c r="A1309" s="12">
        <v>1299</v>
      </c>
      <c r="B1309" s="17" t="s">
        <v>797</v>
      </c>
      <c r="C1309" s="18" t="s">
        <v>597</v>
      </c>
      <c r="D1309" s="18" t="s">
        <v>796</v>
      </c>
      <c r="E1309" s="18" t="s">
        <v>7</v>
      </c>
      <c r="F1309" s="18" t="s">
        <v>7</v>
      </c>
      <c r="G1309" s="19">
        <v>17189100</v>
      </c>
      <c r="H1309" s="19">
        <v>17030700</v>
      </c>
      <c r="I1309" s="19">
        <f>+I1310</f>
        <v>17011154.700000003</v>
      </c>
      <c r="J1309" s="19">
        <f t="shared" si="26"/>
        <v>99.885234899328879</v>
      </c>
    </row>
    <row r="1310" spans="1:10" ht="24" x14ac:dyDescent="0.2">
      <c r="A1310" s="12">
        <v>1300</v>
      </c>
      <c r="B1310" s="17" t="s">
        <v>414</v>
      </c>
      <c r="C1310" s="18" t="s">
        <v>597</v>
      </c>
      <c r="D1310" s="18" t="s">
        <v>796</v>
      </c>
      <c r="E1310" s="18" t="s">
        <v>413</v>
      </c>
      <c r="F1310" s="18" t="s">
        <v>7</v>
      </c>
      <c r="G1310" s="19">
        <v>17189100</v>
      </c>
      <c r="H1310" s="19">
        <v>17030700</v>
      </c>
      <c r="I1310" s="19">
        <f>+I1311</f>
        <v>17011154.700000003</v>
      </c>
      <c r="J1310" s="19">
        <f t="shared" si="26"/>
        <v>99.885234899328879</v>
      </c>
    </row>
    <row r="1311" spans="1:10" ht="24" x14ac:dyDescent="0.2">
      <c r="A1311" s="12">
        <v>1301</v>
      </c>
      <c r="B1311" s="17" t="s">
        <v>723</v>
      </c>
      <c r="C1311" s="18" t="s">
        <v>597</v>
      </c>
      <c r="D1311" s="18" t="s">
        <v>796</v>
      </c>
      <c r="E1311" s="18" t="s">
        <v>722</v>
      </c>
      <c r="F1311" s="18" t="s">
        <v>7</v>
      </c>
      <c r="G1311" s="19">
        <v>17189100</v>
      </c>
      <c r="H1311" s="19">
        <v>17030700</v>
      </c>
      <c r="I1311" s="19">
        <f>+I1312</f>
        <v>17011154.700000003</v>
      </c>
      <c r="J1311" s="19">
        <f t="shared" si="26"/>
        <v>99.885234899328879</v>
      </c>
    </row>
    <row r="1312" spans="1:10" ht="96" x14ac:dyDescent="0.2">
      <c r="A1312" s="12">
        <v>1302</v>
      </c>
      <c r="B1312" s="21" t="s">
        <v>799</v>
      </c>
      <c r="C1312" s="18" t="s">
        <v>597</v>
      </c>
      <c r="D1312" s="18" t="s">
        <v>796</v>
      </c>
      <c r="E1312" s="18" t="s">
        <v>798</v>
      </c>
      <c r="F1312" s="18" t="s">
        <v>7</v>
      </c>
      <c r="G1312" s="19">
        <v>17189100</v>
      </c>
      <c r="H1312" s="19">
        <v>17030700</v>
      </c>
      <c r="I1312" s="19">
        <f>+I1313+I1315+I1317</f>
        <v>17011154.700000003</v>
      </c>
      <c r="J1312" s="19">
        <f t="shared" si="26"/>
        <v>99.885234899328879</v>
      </c>
    </row>
    <row r="1313" spans="1:10" ht="36" x14ac:dyDescent="0.2">
      <c r="A1313" s="12">
        <v>1303</v>
      </c>
      <c r="B1313" s="17" t="s">
        <v>22</v>
      </c>
      <c r="C1313" s="18" t="s">
        <v>597</v>
      </c>
      <c r="D1313" s="18" t="s">
        <v>796</v>
      </c>
      <c r="E1313" s="18" t="s">
        <v>798</v>
      </c>
      <c r="F1313" s="18" t="s">
        <v>21</v>
      </c>
      <c r="G1313" s="19">
        <v>14456990</v>
      </c>
      <c r="H1313" s="19">
        <v>14327057.529999999</v>
      </c>
      <c r="I1313" s="19">
        <f>+I1314</f>
        <v>14307512.23</v>
      </c>
      <c r="J1313" s="19">
        <f t="shared" si="26"/>
        <v>99.863577709804872</v>
      </c>
    </row>
    <row r="1314" spans="1:10" x14ac:dyDescent="0.2">
      <c r="A1314" s="12">
        <v>1304</v>
      </c>
      <c r="B1314" s="17" t="s">
        <v>24</v>
      </c>
      <c r="C1314" s="18" t="s">
        <v>597</v>
      </c>
      <c r="D1314" s="18" t="s">
        <v>796</v>
      </c>
      <c r="E1314" s="18" t="s">
        <v>798</v>
      </c>
      <c r="F1314" s="18" t="s">
        <v>23</v>
      </c>
      <c r="G1314" s="19">
        <v>14456990</v>
      </c>
      <c r="H1314" s="19">
        <v>14327057.529999999</v>
      </c>
      <c r="I1314" s="19">
        <v>14307512.23</v>
      </c>
      <c r="J1314" s="19">
        <f t="shared" si="26"/>
        <v>99.863577709804872</v>
      </c>
    </row>
    <row r="1315" spans="1:10" x14ac:dyDescent="0.2">
      <c r="A1315" s="12">
        <v>1305</v>
      </c>
      <c r="B1315" s="17" t="s">
        <v>30</v>
      </c>
      <c r="C1315" s="18" t="s">
        <v>597</v>
      </c>
      <c r="D1315" s="18" t="s">
        <v>796</v>
      </c>
      <c r="E1315" s="18" t="s">
        <v>798</v>
      </c>
      <c r="F1315" s="18" t="s">
        <v>29</v>
      </c>
      <c r="G1315" s="19">
        <v>2729985</v>
      </c>
      <c r="H1315" s="19">
        <v>2700652.87</v>
      </c>
      <c r="I1315" s="19">
        <f>+I1316</f>
        <v>2700652.87</v>
      </c>
      <c r="J1315" s="19">
        <f t="shared" si="26"/>
        <v>100</v>
      </c>
    </row>
    <row r="1316" spans="1:10" ht="24" x14ac:dyDescent="0.2">
      <c r="A1316" s="12">
        <v>1306</v>
      </c>
      <c r="B1316" s="17" t="s">
        <v>32</v>
      </c>
      <c r="C1316" s="18" t="s">
        <v>597</v>
      </c>
      <c r="D1316" s="18" t="s">
        <v>796</v>
      </c>
      <c r="E1316" s="18" t="s">
        <v>798</v>
      </c>
      <c r="F1316" s="18" t="s">
        <v>31</v>
      </c>
      <c r="G1316" s="19">
        <v>2729985</v>
      </c>
      <c r="H1316" s="19">
        <v>2700652.87</v>
      </c>
      <c r="I1316" s="19">
        <v>2700652.87</v>
      </c>
      <c r="J1316" s="19">
        <f t="shared" si="26"/>
        <v>100</v>
      </c>
    </row>
    <row r="1317" spans="1:10" x14ac:dyDescent="0.2">
      <c r="A1317" s="12">
        <v>1307</v>
      </c>
      <c r="B1317" s="17" t="s">
        <v>34</v>
      </c>
      <c r="C1317" s="18" t="s">
        <v>597</v>
      </c>
      <c r="D1317" s="18" t="s">
        <v>796</v>
      </c>
      <c r="E1317" s="18" t="s">
        <v>798</v>
      </c>
      <c r="F1317" s="18" t="s">
        <v>33</v>
      </c>
      <c r="G1317" s="19">
        <v>2125</v>
      </c>
      <c r="H1317" s="19">
        <v>2989.6</v>
      </c>
      <c r="I1317" s="19">
        <f>+I1318</f>
        <v>2989.6</v>
      </c>
      <c r="J1317" s="19">
        <f t="shared" si="26"/>
        <v>100</v>
      </c>
    </row>
    <row r="1318" spans="1:10" x14ac:dyDescent="0.2">
      <c r="A1318" s="12">
        <v>1308</v>
      </c>
      <c r="B1318" s="17" t="s">
        <v>38</v>
      </c>
      <c r="C1318" s="18" t="s">
        <v>597</v>
      </c>
      <c r="D1318" s="18" t="s">
        <v>796</v>
      </c>
      <c r="E1318" s="18" t="s">
        <v>798</v>
      </c>
      <c r="F1318" s="18" t="s">
        <v>37</v>
      </c>
      <c r="G1318" s="19">
        <v>2125</v>
      </c>
      <c r="H1318" s="19">
        <v>2989.6</v>
      </c>
      <c r="I1318" s="19">
        <v>2989.6</v>
      </c>
      <c r="J1318" s="19">
        <f t="shared" si="26"/>
        <v>100</v>
      </c>
    </row>
    <row r="1319" spans="1:10" x14ac:dyDescent="0.2">
      <c r="A1319" s="12">
        <v>1309</v>
      </c>
      <c r="B1319" s="22" t="s">
        <v>801</v>
      </c>
      <c r="C1319" s="22"/>
      <c r="D1319" s="22"/>
      <c r="E1319" s="22"/>
      <c r="F1319" s="22"/>
      <c r="G1319" s="23">
        <f>+G11+G193+G215+G225+G489+G554+G564+G603+G773+G911+G931+G1005+G1031+G1163+G1182</f>
        <v>974331000</v>
      </c>
      <c r="H1319" s="23">
        <f t="shared" ref="H1319:I1319" si="27">+H11+H193+H215+H225+H489+H554+H564+H603+H773+H911+H931+H1005+H1031+H1163+H1182</f>
        <v>1107484234.49</v>
      </c>
      <c r="I1319" s="23">
        <f t="shared" si="27"/>
        <v>1077841306.3999999</v>
      </c>
      <c r="J1319" s="24">
        <f t="shared" si="26"/>
        <v>97.323399542238107</v>
      </c>
    </row>
  </sheetData>
  <mergeCells count="16">
    <mergeCell ref="G1:J1"/>
    <mergeCell ref="G2:J2"/>
    <mergeCell ref="G3:J3"/>
    <mergeCell ref="G4:J4"/>
    <mergeCell ref="B5:J5"/>
    <mergeCell ref="B6:J6"/>
    <mergeCell ref="A8:A9"/>
    <mergeCell ref="C8:C9"/>
    <mergeCell ref="D8:D9"/>
    <mergeCell ref="E8:E9"/>
    <mergeCell ref="F8:F9"/>
    <mergeCell ref="I8:I9"/>
    <mergeCell ref="J8:J9"/>
    <mergeCell ref="B8:B9"/>
    <mergeCell ref="G8:G9"/>
    <mergeCell ref="H8:H9"/>
  </mergeCells>
  <printOptions verticalCentered="1"/>
  <pageMargins left="0.70866141732283472" right="0.51181102362204722" top="0.35433070866141736" bottom="0.35433070866141736" header="0.31496062992125984" footer="0.31496062992125984"/>
  <pageSetup paperSize="9" scale="37" fitToHeight="0" orientation="portrait" r:id="rId1"/>
  <headerFooter scaleWithDoc="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Роспись расходов</vt:lpstr>
      <vt:lpstr>'Роспись расходов'!BFT_Print_Titles</vt:lpstr>
      <vt:lpstr>'Роспись расходов'!Заголовки_для_печати</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Дина Яхина</dc:creator>
  <cp:lastModifiedBy>tatyana</cp:lastModifiedBy>
  <cp:lastPrinted>2015-03-30T03:35:59Z</cp:lastPrinted>
  <dcterms:created xsi:type="dcterms:W3CDTF">1996-10-08T23:32:33Z</dcterms:created>
  <dcterms:modified xsi:type="dcterms:W3CDTF">2015-03-30T03:42:13Z</dcterms:modified>
</cp:coreProperties>
</file>