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19932" windowHeight="736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5" i="1" l="1"/>
  <c r="D40" i="1"/>
  <c r="G40" i="1" s="1"/>
  <c r="D16" i="1"/>
  <c r="D27" i="1"/>
  <c r="D29" i="1"/>
  <c r="D26" i="1"/>
  <c r="D23" i="1" s="1"/>
  <c r="D28" i="1"/>
  <c r="D7" i="1"/>
  <c r="F8" i="1"/>
  <c r="E11" i="1"/>
  <c r="F11" i="1"/>
  <c r="E17" i="1"/>
  <c r="F17" i="1"/>
  <c r="D17" i="1"/>
  <c r="E23" i="1"/>
  <c r="F23" i="1"/>
  <c r="E29" i="1"/>
  <c r="F29" i="1"/>
  <c r="E35" i="1"/>
  <c r="F35" i="1"/>
  <c r="E9" i="1"/>
  <c r="F9" i="1"/>
  <c r="E10" i="1"/>
  <c r="F10" i="1"/>
  <c r="E8" i="1"/>
  <c r="E7" i="1"/>
  <c r="F7" i="1"/>
  <c r="F5" i="1" s="1"/>
  <c r="G39" i="1"/>
  <c r="G37" i="1"/>
  <c r="G36" i="1"/>
  <c r="G34" i="1"/>
  <c r="G33" i="1"/>
  <c r="G30" i="1"/>
  <c r="G27" i="1"/>
  <c r="G25" i="1"/>
  <c r="G24" i="1"/>
  <c r="G22" i="1"/>
  <c r="G21" i="1"/>
  <c r="G19" i="1"/>
  <c r="G18" i="1"/>
  <c r="G16" i="1"/>
  <c r="G13" i="1"/>
  <c r="G12" i="1"/>
  <c r="G6" i="1"/>
  <c r="E5" i="1" l="1"/>
  <c r="D8" i="1"/>
  <c r="D11" i="1"/>
  <c r="D35" i="1"/>
  <c r="D10" i="1"/>
  <c r="G28" i="1"/>
  <c r="G10" i="1" s="1"/>
  <c r="D9" i="1"/>
  <c r="G15" i="1"/>
  <c r="G9" i="1" s="1"/>
  <c r="G26" i="1"/>
  <c r="G20" i="1"/>
  <c r="G17" i="1" s="1"/>
  <c r="G31" i="1"/>
  <c r="G7" i="1" s="1"/>
  <c r="G38" i="1"/>
  <c r="G35" i="1" s="1"/>
  <c r="G14" i="1"/>
  <c r="G32" i="1"/>
  <c r="G29" i="1" s="1"/>
  <c r="D5" i="1" l="1"/>
  <c r="G11" i="1"/>
  <c r="G23" i="1"/>
  <c r="G8" i="1"/>
  <c r="G5" i="1" s="1"/>
</calcChain>
</file>

<file path=xl/sharedStrings.xml><?xml version="1.0" encoding="utf-8"?>
<sst xmlns="http://schemas.openxmlformats.org/spreadsheetml/2006/main" count="58" uniqueCount="28">
  <si>
    <t>Статус</t>
  </si>
  <si>
    <t>Оценка расходов 
(тыс. руб.), годы</t>
  </si>
  <si>
    <t>2014 год</t>
  </si>
  <si>
    <t>2015 год</t>
  </si>
  <si>
    <t>2016 год</t>
  </si>
  <si>
    <t>Итого на период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</si>
  <si>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</si>
  <si>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</si>
  <si>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</si>
  <si>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</si>
  <si>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</si>
  <si>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</si>
  <si>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</si>
  <si>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</si>
  <si>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</si>
  <si>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</si>
  <si>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</si>
  <si>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образования" муниципального образования грод Шарыпово Красноярского края 
на 2014-2016 годы»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</si>
  <si>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</si>
  <si>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</si>
  <si>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</si>
  <si>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</si>
  <si>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</si>
  <si>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«Поддержка детей- сирот , расширение практики применения семейных форм воспитания"</t>
  </si>
  <si>
    <t>Наименование муниципальной программы , подпрограммы муниципальной программыпрограммы</t>
  </si>
  <si>
    <t>городской бюджет</t>
  </si>
  <si>
    <t>Информация о ресурсном обеспечении и прогнозной оценке расходов на реализацию целей Муниципальной программы "Развитие образования"</t>
  </si>
  <si>
    <t>Приложение № 2
к постановлению Администрации города Шарыпово от 26.12.2014 №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</si>
</sst>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 inden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/>
    <xf numFmtId="0" fontId="4" fillId="0" borderId="2" xfId="0" applyFont="1" applyFill="1" applyBorder="1" applyAlignment="1">
      <alignment horizontal="left" vertical="top" wrapText="1" indent="2"/>
    </xf>
    <xf numFmtId="0" fontId="4" fillId="0" borderId="2" xfId="0" applyFont="1" applyFill="1" applyBorder="1" applyAlignment="1">
      <alignment horizontal="left" vertical="top" wrapText="1" indent="3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46" workbookViewId="0">
      <selection activeCell="H1" sqref="H1"/>
    </sheetView>
  </sheetViews>
  <sheetFormatPr defaultRowHeight="14.4" x14ac:dyDescent="0.3"/>
  <cols>
    <col min="1" max="1" width="15.109375" customWidth="1"/>
    <col min="2" max="2" width="13.109375" customWidth="1"/>
    <col min="3" max="3" width="14.44140625" customWidth="1"/>
    <col min="4" max="4" width="15.33203125" customWidth="1"/>
    <col min="5" max="5" width="13.6640625" customWidth="1"/>
    <col min="6" max="6" width="14.88671875" customWidth="1"/>
    <col min="7" max="7" width="15.109375" customWidth="1"/>
  </cols>
  <sheetData>
    <row r="1" spans="1:7" ht="51.75" customHeight="1" x14ac:dyDescent="0.3">
      <c r="A1" s="1"/>
      <c r="B1" s="1"/>
      <c r="C1" s="2"/>
      <c r="D1" s="1"/>
      <c r="E1" s="14" t="s">
        <v>27</v>
      </c>
      <c r="F1" s="14"/>
      <c r="G1" s="14"/>
    </row>
    <row r="2" spans="1:7" ht="48" customHeight="1" x14ac:dyDescent="0.3">
      <c r="A2" s="15" t="s">
        <v>26</v>
      </c>
      <c r="B2" s="15"/>
      <c r="C2" s="15"/>
      <c r="D2" s="15"/>
      <c r="E2" s="15"/>
      <c r="F2" s="15"/>
      <c r="G2" s="15"/>
    </row>
    <row r="3" spans="1:7" ht="15.6" x14ac:dyDescent="0.3">
      <c r="A3" s="13" t="s">
        <v>0</v>
      </c>
      <c r="B3" s="13" t="s">
        <v>24</v>
      </c>
      <c r="C3" s="16" t="s">
        <v>22</v>
      </c>
      <c r="D3" s="13" t="s">
        <v>1</v>
      </c>
      <c r="E3" s="13"/>
      <c r="F3" s="13"/>
      <c r="G3" s="13"/>
    </row>
    <row r="4" spans="1:7" ht="164.25" customHeight="1" x14ac:dyDescent="0.3">
      <c r="A4" s="13"/>
      <c r="B4" s="13"/>
      <c r="C4" s="17"/>
      <c r="D4" s="3" t="s">
        <v>2</v>
      </c>
      <c r="E4" s="3" t="s">
        <v>3</v>
      </c>
      <c r="F4" s="3" t="s">
        <v>4</v>
      </c>
      <c r="G4" s="3" t="s">
        <v>5</v>
      </c>
    </row>
    <row r="5" spans="1:7" ht="15.6" x14ac:dyDescent="0.3">
      <c r="A5" s="13" t="s">
        <v>16</v>
      </c>
      <c r="B5" s="13" t="s">
        <v>17</v>
      </c>
      <c r="C5" s="4" t="s">
        <v>6</v>
      </c>
      <c r="D5" s="11">
        <f>D7+D8+D9+D10</f>
        <v>620194.56000000006</v>
      </c>
      <c r="E5" s="11">
        <f t="shared" ref="E5:G5" si="0">E7+E8+E9+E10</f>
        <v>501406.9</v>
      </c>
      <c r="F5" s="11">
        <f t="shared" si="0"/>
        <v>501406.9</v>
      </c>
      <c r="G5" s="11">
        <f t="shared" si="0"/>
        <v>1623008.36</v>
      </c>
    </row>
    <row r="6" spans="1:7" ht="15.6" x14ac:dyDescent="0.3">
      <c r="A6" s="13"/>
      <c r="B6" s="13"/>
      <c r="C6" s="6" t="s">
        <v>7</v>
      </c>
      <c r="D6" s="7"/>
      <c r="E6" s="7"/>
      <c r="F6" s="8"/>
      <c r="G6" s="5">
        <f t="shared" ref="G6:G34" si="1">D6+E6+F6</f>
        <v>0</v>
      </c>
    </row>
    <row r="7" spans="1:7" ht="31.2" x14ac:dyDescent="0.3">
      <c r="A7" s="13"/>
      <c r="B7" s="13"/>
      <c r="C7" s="9" t="s">
        <v>8</v>
      </c>
      <c r="D7" s="11">
        <f t="shared" ref="D7:G8" si="2">D13+D19+D25+D31+D37</f>
        <v>1990.8</v>
      </c>
      <c r="E7" s="11">
        <f t="shared" si="2"/>
        <v>1003.5</v>
      </c>
      <c r="F7" s="11">
        <f t="shared" si="2"/>
        <v>1031.2</v>
      </c>
      <c r="G7" s="11">
        <f t="shared" si="2"/>
        <v>4025.5</v>
      </c>
    </row>
    <row r="8" spans="1:7" ht="31.2" x14ac:dyDescent="0.3">
      <c r="A8" s="13"/>
      <c r="B8" s="13"/>
      <c r="C8" s="9" t="s">
        <v>9</v>
      </c>
      <c r="D8" s="11">
        <f t="shared" si="2"/>
        <v>411087.7</v>
      </c>
      <c r="E8" s="11">
        <f t="shared" si="2"/>
        <v>332469</v>
      </c>
      <c r="F8" s="11">
        <f t="shared" si="2"/>
        <v>332441.3</v>
      </c>
      <c r="G8" s="11">
        <f t="shared" si="2"/>
        <v>1075998</v>
      </c>
    </row>
    <row r="9" spans="1:7" ht="46.8" x14ac:dyDescent="0.3">
      <c r="A9" s="13"/>
      <c r="B9" s="13"/>
      <c r="C9" s="9" t="s">
        <v>10</v>
      </c>
      <c r="D9" s="11">
        <f>D15+D21+D33+D27+D39</f>
        <v>39979.800000000003</v>
      </c>
      <c r="E9" s="11">
        <f>E15+E21+E33+E27+E39</f>
        <v>0</v>
      </c>
      <c r="F9" s="11">
        <f>F15+F21+F33+F27+F39</f>
        <v>0</v>
      </c>
      <c r="G9" s="11">
        <f>G15+G21+G33+G27+G39</f>
        <v>39979.800000000003</v>
      </c>
    </row>
    <row r="10" spans="1:7" ht="31.2" x14ac:dyDescent="0.3">
      <c r="A10" s="13"/>
      <c r="B10" s="13"/>
      <c r="C10" s="9" t="s">
        <v>25</v>
      </c>
      <c r="D10" s="11">
        <f>D16+D22+D28+D34+D40</f>
        <v>167136.26</v>
      </c>
      <c r="E10" s="11">
        <f>E16+E22+E28+E34+E40</f>
        <v>167934.4</v>
      </c>
      <c r="F10" s="11">
        <f>F16+F22+F28+F34+F40</f>
        <v>167934.4</v>
      </c>
      <c r="G10" s="11">
        <f>G16+G22+G28+G34+G40</f>
        <v>503005.06000000006</v>
      </c>
    </row>
    <row r="11" spans="1:7" ht="15.6" x14ac:dyDescent="0.3">
      <c r="A11" s="13" t="s">
        <v>11</v>
      </c>
      <c r="B11" s="13" t="s">
        <v>18</v>
      </c>
      <c r="C11" s="4" t="s">
        <v>6</v>
      </c>
      <c r="D11" s="11">
        <f>D13+D14+D15+D16</f>
        <v>558163.93999999994</v>
      </c>
      <c r="E11" s="11">
        <f t="shared" ref="E11:G11" si="3">E13+E14+E15+E16</f>
        <v>453734.13</v>
      </c>
      <c r="F11" s="11">
        <f t="shared" si="3"/>
        <v>453734.13</v>
      </c>
      <c r="G11" s="11">
        <f t="shared" si="3"/>
        <v>1465632.2</v>
      </c>
    </row>
    <row r="12" spans="1:7" ht="15.6" x14ac:dyDescent="0.3">
      <c r="A12" s="13"/>
      <c r="B12" s="13"/>
      <c r="C12" s="6" t="s">
        <v>7</v>
      </c>
      <c r="D12" s="5"/>
      <c r="E12" s="5"/>
      <c r="F12" s="8"/>
      <c r="G12" s="5">
        <f t="shared" si="1"/>
        <v>0</v>
      </c>
    </row>
    <row r="13" spans="1:7" ht="31.2" x14ac:dyDescent="0.3">
      <c r="A13" s="13"/>
      <c r="B13" s="13"/>
      <c r="C13" s="9" t="s">
        <v>8</v>
      </c>
      <c r="D13" s="5">
        <v>1990.8</v>
      </c>
      <c r="E13" s="5"/>
      <c r="F13" s="8"/>
      <c r="G13" s="5">
        <f t="shared" si="1"/>
        <v>1990.8</v>
      </c>
    </row>
    <row r="14" spans="1:7" ht="31.2" x14ac:dyDescent="0.3">
      <c r="A14" s="13"/>
      <c r="B14" s="13"/>
      <c r="C14" s="9" t="s">
        <v>9</v>
      </c>
      <c r="D14" s="11">
        <v>384171.11</v>
      </c>
      <c r="E14" s="11">
        <v>321652.09999999998</v>
      </c>
      <c r="F14" s="11">
        <v>321652.09999999998</v>
      </c>
      <c r="G14" s="11">
        <f t="shared" si="1"/>
        <v>1027475.3099999999</v>
      </c>
    </row>
    <row r="15" spans="1:7" ht="46.8" x14ac:dyDescent="0.3">
      <c r="A15" s="13"/>
      <c r="B15" s="13"/>
      <c r="C15" s="9" t="s">
        <v>10</v>
      </c>
      <c r="D15" s="11">
        <f>30797.81+170</f>
        <v>30967.81</v>
      </c>
      <c r="E15" s="11">
        <v>0</v>
      </c>
      <c r="F15" s="12">
        <v>0</v>
      </c>
      <c r="G15" s="11">
        <f t="shared" si="1"/>
        <v>30967.81</v>
      </c>
    </row>
    <row r="16" spans="1:7" ht="31.2" x14ac:dyDescent="0.3">
      <c r="A16" s="13"/>
      <c r="B16" s="13"/>
      <c r="C16" s="9" t="s">
        <v>25</v>
      </c>
      <c r="D16" s="11">
        <f>141220.65-186.43</f>
        <v>141034.22</v>
      </c>
      <c r="E16" s="11">
        <v>132082.03</v>
      </c>
      <c r="F16" s="12">
        <v>132082.03</v>
      </c>
      <c r="G16" s="11">
        <f t="shared" si="1"/>
        <v>405198.28</v>
      </c>
    </row>
    <row r="17" spans="1:7" ht="15.75" customHeight="1" x14ac:dyDescent="0.3">
      <c r="A17" s="13" t="s">
        <v>12</v>
      </c>
      <c r="B17" s="13" t="s">
        <v>19</v>
      </c>
      <c r="C17" s="4" t="s">
        <v>6</v>
      </c>
      <c r="D17" s="5">
        <f>D19+D20+D21+D22</f>
        <v>50</v>
      </c>
      <c r="E17" s="5">
        <f t="shared" ref="E17:G17" si="4">E19+E20+E21+E22</f>
        <v>50</v>
      </c>
      <c r="F17" s="5">
        <f t="shared" si="4"/>
        <v>50</v>
      </c>
      <c r="G17" s="5">
        <f t="shared" si="4"/>
        <v>150</v>
      </c>
    </row>
    <row r="18" spans="1:7" ht="15.6" x14ac:dyDescent="0.3">
      <c r="A18" s="13"/>
      <c r="B18" s="13"/>
      <c r="C18" s="6" t="s">
        <v>7</v>
      </c>
      <c r="D18" s="8"/>
      <c r="E18" s="8"/>
      <c r="F18" s="8"/>
      <c r="G18" s="5">
        <f t="shared" si="1"/>
        <v>0</v>
      </c>
    </row>
    <row r="19" spans="1:7" ht="31.2" x14ac:dyDescent="0.3">
      <c r="A19" s="13"/>
      <c r="B19" s="13"/>
      <c r="C19" s="9" t="s">
        <v>8</v>
      </c>
      <c r="D19" s="5"/>
      <c r="E19" s="5"/>
      <c r="F19" s="8"/>
      <c r="G19" s="5">
        <f t="shared" si="1"/>
        <v>0</v>
      </c>
    </row>
    <row r="20" spans="1:7" ht="31.2" x14ac:dyDescent="0.3">
      <c r="A20" s="13"/>
      <c r="B20" s="13"/>
      <c r="C20" s="9" t="s">
        <v>9</v>
      </c>
      <c r="D20" s="5"/>
      <c r="E20" s="5"/>
      <c r="F20" s="5"/>
      <c r="G20" s="5">
        <f t="shared" si="1"/>
        <v>0</v>
      </c>
    </row>
    <row r="21" spans="1:7" ht="62.4" x14ac:dyDescent="0.3">
      <c r="A21" s="13"/>
      <c r="B21" s="13"/>
      <c r="C21" s="10" t="s">
        <v>10</v>
      </c>
      <c r="D21" s="5"/>
      <c r="E21" s="5"/>
      <c r="F21" s="8"/>
      <c r="G21" s="5">
        <f t="shared" si="1"/>
        <v>0</v>
      </c>
    </row>
    <row r="22" spans="1:7" ht="31.2" x14ac:dyDescent="0.3">
      <c r="A22" s="13"/>
      <c r="B22" s="13"/>
      <c r="C22" s="9" t="s">
        <v>25</v>
      </c>
      <c r="D22" s="5">
        <v>50</v>
      </c>
      <c r="E22" s="5">
        <v>50</v>
      </c>
      <c r="F22" s="8">
        <v>50</v>
      </c>
      <c r="G22" s="5">
        <f t="shared" si="1"/>
        <v>150</v>
      </c>
    </row>
    <row r="23" spans="1:7" ht="15.75" customHeight="1" x14ac:dyDescent="0.3">
      <c r="A23" s="13" t="s">
        <v>13</v>
      </c>
      <c r="B23" s="13" t="s">
        <v>20</v>
      </c>
      <c r="C23" s="4" t="s">
        <v>6</v>
      </c>
      <c r="D23" s="11">
        <f>D25+D26+D27+D28</f>
        <v>27737.37</v>
      </c>
      <c r="E23" s="11">
        <f t="shared" ref="E23:G23" si="5">E25+E26+E27+E28</f>
        <v>9847.7799999999988</v>
      </c>
      <c r="F23" s="11">
        <f t="shared" si="5"/>
        <v>9847.7799999999988</v>
      </c>
      <c r="G23" s="11">
        <f t="shared" si="5"/>
        <v>47432.93</v>
      </c>
    </row>
    <row r="24" spans="1:7" ht="15.6" x14ac:dyDescent="0.3">
      <c r="A24" s="13"/>
      <c r="B24" s="13"/>
      <c r="C24" s="6" t="s">
        <v>7</v>
      </c>
      <c r="D24" s="11"/>
      <c r="E24" s="11"/>
      <c r="F24" s="12"/>
      <c r="G24" s="11">
        <f t="shared" si="1"/>
        <v>0</v>
      </c>
    </row>
    <row r="25" spans="1:7" ht="31.2" x14ac:dyDescent="0.3">
      <c r="A25" s="13"/>
      <c r="B25" s="13"/>
      <c r="C25" s="9" t="s">
        <v>8</v>
      </c>
      <c r="D25" s="11"/>
      <c r="E25" s="11"/>
      <c r="F25" s="12"/>
      <c r="G25" s="11">
        <f t="shared" si="1"/>
        <v>0</v>
      </c>
    </row>
    <row r="26" spans="1:7" ht="31.2" x14ac:dyDescent="0.3">
      <c r="A26" s="13"/>
      <c r="B26" s="13"/>
      <c r="C26" s="9" t="s">
        <v>9</v>
      </c>
      <c r="D26" s="11">
        <f>15866.92-119.17</f>
        <v>15747.75</v>
      </c>
      <c r="E26" s="11">
        <v>7956.4</v>
      </c>
      <c r="F26" s="11">
        <v>7956.4</v>
      </c>
      <c r="G26" s="11">
        <f t="shared" si="1"/>
        <v>31660.550000000003</v>
      </c>
    </row>
    <row r="27" spans="1:7" ht="46.8" x14ac:dyDescent="0.3">
      <c r="A27" s="13"/>
      <c r="B27" s="13"/>
      <c r="C27" s="9" t="s">
        <v>10</v>
      </c>
      <c r="D27" s="11">
        <f>6978.77+2033.22</f>
        <v>9011.99</v>
      </c>
      <c r="E27" s="11">
        <v>0</v>
      </c>
      <c r="F27" s="12">
        <v>0</v>
      </c>
      <c r="G27" s="11">
        <f t="shared" si="1"/>
        <v>9011.99</v>
      </c>
    </row>
    <row r="28" spans="1:7" ht="31.2" x14ac:dyDescent="0.3">
      <c r="A28" s="13"/>
      <c r="B28" s="13"/>
      <c r="C28" s="9" t="s">
        <v>25</v>
      </c>
      <c r="D28" s="11">
        <f>2818.46+40+119.17</f>
        <v>2977.63</v>
      </c>
      <c r="E28" s="11">
        <v>1891.38</v>
      </c>
      <c r="F28" s="12">
        <v>1891.38</v>
      </c>
      <c r="G28" s="11">
        <f t="shared" si="1"/>
        <v>6760.39</v>
      </c>
    </row>
    <row r="29" spans="1:7" ht="15.6" x14ac:dyDescent="0.3">
      <c r="A29" s="13" t="s">
        <v>14</v>
      </c>
      <c r="B29" s="13" t="s">
        <v>23</v>
      </c>
      <c r="C29" s="4" t="s">
        <v>6</v>
      </c>
      <c r="D29" s="11">
        <f>D31+D32+D33+D34</f>
        <v>0</v>
      </c>
      <c r="E29" s="11">
        <f t="shared" ref="E29:G29" si="6">E31+E32+E33+E34</f>
        <v>2264</v>
      </c>
      <c r="F29" s="11">
        <f t="shared" si="6"/>
        <v>2264</v>
      </c>
      <c r="G29" s="11">
        <f t="shared" si="6"/>
        <v>4528</v>
      </c>
    </row>
    <row r="30" spans="1:7" ht="15.6" x14ac:dyDescent="0.3">
      <c r="A30" s="13"/>
      <c r="B30" s="13"/>
      <c r="C30" s="6" t="s">
        <v>7</v>
      </c>
      <c r="D30" s="5"/>
      <c r="E30" s="5"/>
      <c r="F30" s="8"/>
      <c r="G30" s="5">
        <f t="shared" si="1"/>
        <v>0</v>
      </c>
    </row>
    <row r="31" spans="1:7" ht="31.2" x14ac:dyDescent="0.3">
      <c r="A31" s="13"/>
      <c r="B31" s="13"/>
      <c r="C31" s="9" t="s">
        <v>8</v>
      </c>
      <c r="D31" s="11">
        <v>0</v>
      </c>
      <c r="E31" s="11">
        <v>1003.5</v>
      </c>
      <c r="F31" s="11">
        <v>1031.2</v>
      </c>
      <c r="G31" s="11">
        <f t="shared" si="1"/>
        <v>2034.7</v>
      </c>
    </row>
    <row r="32" spans="1:7" ht="31.2" x14ac:dyDescent="0.3">
      <c r="A32" s="13"/>
      <c r="B32" s="13"/>
      <c r="C32" s="9" t="s">
        <v>9</v>
      </c>
      <c r="D32" s="11"/>
      <c r="E32" s="11">
        <v>1260.5</v>
      </c>
      <c r="F32" s="11">
        <v>1232.8</v>
      </c>
      <c r="G32" s="11">
        <f t="shared" si="1"/>
        <v>2493.3000000000002</v>
      </c>
    </row>
    <row r="33" spans="1:7" ht="46.8" x14ac:dyDescent="0.3">
      <c r="A33" s="13"/>
      <c r="B33" s="13"/>
      <c r="C33" s="9" t="s">
        <v>10</v>
      </c>
      <c r="D33" s="5"/>
      <c r="E33" s="5"/>
      <c r="F33" s="8"/>
      <c r="G33" s="5">
        <f t="shared" si="1"/>
        <v>0</v>
      </c>
    </row>
    <row r="34" spans="1:7" ht="31.2" x14ac:dyDescent="0.3">
      <c r="A34" s="13"/>
      <c r="B34" s="13"/>
      <c r="C34" s="9" t="s">
        <v>25</v>
      </c>
      <c r="D34" s="5"/>
      <c r="E34" s="5"/>
      <c r="F34" s="8"/>
      <c r="G34" s="5">
        <f t="shared" si="1"/>
        <v>0</v>
      </c>
    </row>
    <row r="35" spans="1:7" ht="15.6" x14ac:dyDescent="0.3">
      <c r="A35" s="13" t="s">
        <v>15</v>
      </c>
      <c r="B35" s="13" t="s">
        <v>21</v>
      </c>
      <c r="C35" s="4" t="s">
        <v>6</v>
      </c>
      <c r="D35" s="11">
        <f>D37+D38+D39+D40</f>
        <v>34243.25</v>
      </c>
      <c r="E35" s="11">
        <f t="shared" ref="E35:G35" si="7">E37+E38+E39+E40</f>
        <v>35510.99</v>
      </c>
      <c r="F35" s="11">
        <f t="shared" si="7"/>
        <v>35510.99</v>
      </c>
      <c r="G35" s="11">
        <f t="shared" si="7"/>
        <v>105265.22999999998</v>
      </c>
    </row>
    <row r="36" spans="1:7" ht="15.6" x14ac:dyDescent="0.3">
      <c r="A36" s="13"/>
      <c r="B36" s="13"/>
      <c r="C36" s="6" t="s">
        <v>7</v>
      </c>
      <c r="D36" s="5"/>
      <c r="E36" s="5"/>
      <c r="F36" s="8"/>
      <c r="G36" s="5">
        <f t="shared" ref="G36:G40" si="8">D36+E36+F36</f>
        <v>0</v>
      </c>
    </row>
    <row r="37" spans="1:7" ht="31.2" x14ac:dyDescent="0.3">
      <c r="A37" s="13"/>
      <c r="B37" s="13"/>
      <c r="C37" s="9" t="s">
        <v>8</v>
      </c>
      <c r="D37" s="5"/>
      <c r="E37" s="5"/>
      <c r="F37" s="5"/>
      <c r="G37" s="5">
        <f t="shared" si="8"/>
        <v>0</v>
      </c>
    </row>
    <row r="38" spans="1:7" ht="31.2" x14ac:dyDescent="0.3">
      <c r="A38" s="13"/>
      <c r="B38" s="13"/>
      <c r="C38" s="9" t="s">
        <v>9</v>
      </c>
      <c r="D38" s="11">
        <v>11168.84</v>
      </c>
      <c r="E38" s="11">
        <v>1600</v>
      </c>
      <c r="F38" s="11">
        <v>1600</v>
      </c>
      <c r="G38" s="11">
        <f t="shared" si="8"/>
        <v>14368.84</v>
      </c>
    </row>
    <row r="39" spans="1:7" ht="46.8" x14ac:dyDescent="0.3">
      <c r="A39" s="13"/>
      <c r="B39" s="13"/>
      <c r="C39" s="9" t="s">
        <v>10</v>
      </c>
      <c r="D39" s="5"/>
      <c r="E39" s="5"/>
      <c r="F39" s="8"/>
      <c r="G39" s="5">
        <f t="shared" si="8"/>
        <v>0</v>
      </c>
    </row>
    <row r="40" spans="1:7" ht="31.2" x14ac:dyDescent="0.3">
      <c r="A40" s="13"/>
      <c r="B40" s="13"/>
      <c r="C40" s="9" t="s">
        <v>25</v>
      </c>
      <c r="D40" s="11">
        <f>22983.27+91.14</f>
        <v>23074.41</v>
      </c>
      <c r="E40" s="11">
        <v>33910.99</v>
      </c>
      <c r="F40" s="12">
        <v>33910.99</v>
      </c>
      <c r="G40" s="11">
        <f t="shared" si="8"/>
        <v>90896.389999999985</v>
      </c>
    </row>
  </sheetData>
  <mergeCells count="18">
    <mergeCell ref="A5:A10"/>
    <mergeCell ref="B5:B10"/>
    <mergeCell ref="A11:A16"/>
    <mergeCell ref="A23:A28"/>
    <mergeCell ref="B23:B28"/>
    <mergeCell ref="B11:B16"/>
    <mergeCell ref="E1:G1"/>
    <mergeCell ref="A2:G2"/>
    <mergeCell ref="A3:A4"/>
    <mergeCell ref="B3:B4"/>
    <mergeCell ref="C3:C4"/>
    <mergeCell ref="D3:G3"/>
    <mergeCell ref="A17:A22"/>
    <mergeCell ref="B17:B22"/>
    <mergeCell ref="A35:A40"/>
    <mergeCell ref="B35:B40"/>
    <mergeCell ref="A29:A34"/>
    <mergeCell ref="B29:B3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mig</cp:lastModifiedBy>
  <cp:lastPrinted>2014-12-26T01:08:50Z</cp:lastPrinted>
  <dcterms:created xsi:type="dcterms:W3CDTF">2013-09-16T01:36:58Z</dcterms:created>
  <dcterms:modified xsi:type="dcterms:W3CDTF">2015-01-14T02:39:36Z</dcterms:modified>
</cp:coreProperties>
</file>