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firstSheet="1" activeTab="1"/>
  </bookViews>
  <sheets>
    <sheet name="прил 1" sheetId="1" state="hidden" r:id="rId1"/>
    <sheet name="прил 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3" i="2"/>
  <c r="G14"/>
  <c r="G15"/>
  <c r="G20"/>
  <c r="F16"/>
  <c r="D16"/>
  <c r="E16" l="1"/>
  <c r="F21"/>
  <c r="E21"/>
  <c r="D21"/>
  <c r="E11"/>
  <c r="F11"/>
  <c r="D11"/>
  <c r="E10"/>
  <c r="F10"/>
  <c r="D10"/>
  <c r="F26"/>
  <c r="E26"/>
  <c r="D26"/>
  <c r="G23"/>
  <c r="G24"/>
  <c r="G30"/>
  <c r="G16" s="1"/>
  <c r="G10" l="1"/>
  <c r="G21"/>
  <c r="G11"/>
  <c r="G26"/>
  <c r="G17"/>
  <c r="E35" l="1"/>
  <c r="E12" s="1"/>
  <c r="E8" s="1"/>
  <c r="F35"/>
  <c r="F12" s="1"/>
  <c r="F8" s="1"/>
  <c r="D35"/>
  <c r="D12" s="1"/>
  <c r="N8" i="1"/>
  <c r="N9"/>
  <c r="N10"/>
  <c r="N11"/>
  <c r="N12"/>
  <c r="N14"/>
  <c r="N15"/>
  <c r="N16"/>
  <c r="N17"/>
  <c r="N18"/>
  <c r="N19"/>
  <c r="N20"/>
  <c r="N21"/>
  <c r="N22"/>
  <c r="N23"/>
  <c r="N24"/>
  <c r="N26"/>
  <c r="N27"/>
  <c r="N28"/>
  <c r="N29"/>
  <c r="N30"/>
  <c r="N31"/>
  <c r="N32"/>
  <c r="N33"/>
  <c r="N34"/>
  <c r="N35"/>
  <c r="N36"/>
  <c r="N37"/>
  <c r="N38"/>
  <c r="N39"/>
  <c r="N40"/>
  <c r="N41"/>
  <c r="N42"/>
  <c r="N7"/>
  <c r="G12" i="2" l="1"/>
  <c r="D8"/>
  <c r="G8" s="1"/>
  <c r="D31"/>
  <c r="E31"/>
  <c r="G35"/>
  <c r="F31"/>
  <c r="G31" l="1"/>
</calcChain>
</file>

<file path=xl/sharedStrings.xml><?xml version="1.0" encoding="utf-8"?>
<sst xmlns="http://schemas.openxmlformats.org/spreadsheetml/2006/main" count="249" uniqueCount="122">
  <si>
    <t xml:space="preserve">Информация о распределении планируемых расходов по отдельным мероприятиям программы, подпрограммам государственной программы "Молодежь Красноярского края в XXI веке на 2014-2016 годы" </t>
  </si>
  <si>
    <t>Статус (государственная программа, в том числе ведомственная целевая программа)</t>
  </si>
  <si>
    <t>Наименование государственной программы, в том числе ведомственной целевой программы</t>
  </si>
  <si>
    <t>Ответственный исполнитель, соисполнители</t>
  </si>
  <si>
    <t>Код бюджетной классификации</t>
  </si>
  <si>
    <t>Расходы (тыс.руб.)</t>
  </si>
  <si>
    <t>ГРБС</t>
  </si>
  <si>
    <t>РэПр</t>
  </si>
  <si>
    <t>ЦСР</t>
  </si>
  <si>
    <t>ВР</t>
  </si>
  <si>
    <t xml:space="preserve">Итого за период </t>
  </si>
  <si>
    <t>Государственная программа</t>
  </si>
  <si>
    <t>"Молодеж Красноярского края в XXI веке на 2014-2016 годы"</t>
  </si>
  <si>
    <t>всего расходные обязательства</t>
  </si>
  <si>
    <t>в том числе:</t>
  </si>
  <si>
    <t xml:space="preserve">министерство спорта, туризма и молодежной политики Красноярского края, всего </t>
  </si>
  <si>
    <t xml:space="preserve">министерство образования и науки Красноярского края, всего </t>
  </si>
  <si>
    <t xml:space="preserve">министерство строительства и архитектуры Красноярского края, всего </t>
  </si>
  <si>
    <t>"Вовлечение молодежи Красноярского края в социальную практику"</t>
  </si>
  <si>
    <t>Предоставление субсидии на конкурс "Красноярский молодежный форум", направленного на поддержку инициативы молодежных и детских объединений</t>
  </si>
  <si>
    <t>0707</t>
  </si>
  <si>
    <t>10</t>
  </si>
  <si>
    <t>1</t>
  </si>
  <si>
    <t>1973</t>
  </si>
  <si>
    <t>350</t>
  </si>
  <si>
    <t>Предоставление субсидии на конкурс медиагрантов на реализацию информационных проектов для молодежных и детских объединений по взаимодействию с редакциями средств массовой информации в целях размещения материалов, направленных на профилактику негативных проявлений в молодежной среде</t>
  </si>
  <si>
    <t>164</t>
  </si>
  <si>
    <t>1975</t>
  </si>
  <si>
    <t>172</t>
  </si>
  <si>
    <t>1974</t>
  </si>
  <si>
    <t>1981</t>
  </si>
  <si>
    <t>1971</t>
  </si>
  <si>
    <t>0061</t>
  </si>
  <si>
    <t>611</t>
  </si>
  <si>
    <t>521</t>
  </si>
  <si>
    <t>621</t>
  </si>
  <si>
    <t>612</t>
  </si>
  <si>
    <t xml:space="preserve">Реализация мероприятий по трудовому воспитанию несовершеннолетних </t>
  </si>
  <si>
    <t>Реализация мероприятий по организации летнего отдыха и оздоровления детей</t>
  </si>
  <si>
    <t xml:space="preserve">Поддержка деятельности муниципальных молодежных центров </t>
  </si>
  <si>
    <t>Поддержка муниципальных программ по работе с молодежью</t>
  </si>
  <si>
    <r>
      <t xml:space="preserve">Предоставление субсидий на финансовое обеспечение </t>
    </r>
    <r>
      <rPr>
        <sz val="8"/>
        <color rgb="FFFF0000"/>
        <rFont val="Times New Roman"/>
        <family val="1"/>
        <charset val="204"/>
      </rPr>
      <t xml:space="preserve">государственного </t>
    </r>
    <r>
      <rPr>
        <sz val="8"/>
        <color theme="1"/>
        <rFont val="Times New Roman"/>
        <family val="1"/>
        <charset val="204"/>
      </rPr>
      <t>задания бюджетным учреждениям в сфере молодежной политики</t>
    </r>
  </si>
  <si>
    <r>
      <t xml:space="preserve">Предоставление субсидий на финансовое обеспечение </t>
    </r>
    <r>
      <rPr>
        <sz val="8"/>
        <color rgb="FFFF0000"/>
        <rFont val="Times New Roman"/>
        <family val="1"/>
        <charset val="204"/>
      </rPr>
      <t>государственного</t>
    </r>
    <r>
      <rPr>
        <sz val="8"/>
        <color theme="1"/>
        <rFont val="Times New Roman"/>
        <family val="1"/>
        <charset val="204"/>
      </rPr>
      <t xml:space="preserve"> задания автономным учреждениям в сфере молодежной политики</t>
    </r>
  </si>
  <si>
    <r>
      <t xml:space="preserve">Предоставление субсидии на цели, не связанные с финансовым обеспечением выполнения </t>
    </r>
    <r>
      <rPr>
        <sz val="8"/>
        <color rgb="FFFF0000"/>
        <rFont val="Times New Roman"/>
        <family val="1"/>
        <charset val="204"/>
      </rPr>
      <t xml:space="preserve">государственного </t>
    </r>
    <r>
      <rPr>
        <sz val="8"/>
        <color theme="1"/>
        <rFont val="Times New Roman"/>
        <family val="1"/>
        <charset val="204"/>
      </rPr>
      <t>задания бюджетным учреждениям в сфере молодежной политики</t>
    </r>
  </si>
  <si>
    <t>Подпрограмма 2</t>
  </si>
  <si>
    <t>Подпрограмма 1</t>
  </si>
  <si>
    <t>"Патриотическое воспитание молодежи Красноярского края"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</si>
  <si>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</si>
  <si>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</si>
  <si>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</si>
  <si>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</si>
  <si>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</si>
  <si>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</si>
  <si>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</si>
  <si>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</si>
  <si>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</si>
  <si>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Предоставление субсидии бюджетам муниципальных образований Красноярского края на развитие системы патриотического воспитания в рамках деятельности муниципальных молодежных центров</t>
  </si>
  <si>
    <t>Предоставление субсидии бюджетам муниципальных образований Красноярского края на развитие добровольчества в рамках деятельности муниципальных молодежных центров</t>
  </si>
  <si>
    <t>Проведение краевого турнира по пейнтболу среди членов и участников патриотических объединений Красноярского края, участников клубов патриотического воспитания муниципальных молодежных центров Красноярского края</t>
  </si>
  <si>
    <t>2</t>
  </si>
  <si>
    <t>7454</t>
  </si>
  <si>
    <t>7455</t>
  </si>
  <si>
    <t>1983</t>
  </si>
  <si>
    <t>Обеспечение участия членов и участников патриотических объединений Красноярского края, участников клубов патриотического воспитания муниципальных молодежных центров Красноярского края во Всероссийской акции "Вахта памяти"</t>
  </si>
  <si>
    <t>Проведение патриотических акций в дни официальных государственных и краевых праздников</t>
  </si>
  <si>
    <t xml:space="preserve">Организация и проведение семинаров по развитию добровольчества в Красноярском крае </t>
  </si>
  <si>
    <t>Организация деятельности по созданию интернет-ресурса "Карта социальных потребностей"</t>
  </si>
  <si>
    <t>Проведение краевого конкурса социальных инициатив "Мой край-мое дело"</t>
  </si>
  <si>
    <t>Проведение краевого фестиваля школьных музеев, клубов патриотической направленности, вручение дубликатов переходящих знамен сибирских воинских частей</t>
  </si>
  <si>
    <t xml:space="preserve">Организация молодежного патриотического форума </t>
  </si>
  <si>
    <t>075</t>
  </si>
  <si>
    <t>0709</t>
  </si>
  <si>
    <t>1984</t>
  </si>
  <si>
    <t>1985</t>
  </si>
  <si>
    <t>1986</t>
  </si>
  <si>
    <t>1987</t>
  </si>
  <si>
    <t>1988</t>
  </si>
  <si>
    <t>1989</t>
  </si>
  <si>
    <t>1990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</si>
  <si>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</si>
  <si>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</si>
  <si>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</si>
  <si>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</si>
  <si>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</si>
  <si>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</si>
  <si>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</si>
  <si>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</si>
  <si>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</si>
  <si>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</si>
  <si>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Подпрограмма 3</t>
  </si>
  <si>
    <t>"Обеспечение жильем молодых семей в Красноярском крае"</t>
  </si>
  <si>
    <t>3.1.</t>
  </si>
  <si>
    <t>3.2.</t>
  </si>
  <si>
    <t>Предоставление субсидий муниципальным образованиям на предоставление социальных выплат молодым семьям на приобретение (строительство) жилья</t>
  </si>
  <si>
    <t>Предоставлениедополнительной социальной выплаты молодой семье при рождении (усыновлении) 1 ребенка</t>
  </si>
  <si>
    <t>130</t>
  </si>
  <si>
    <t>1003</t>
  </si>
  <si>
    <t>3</t>
  </si>
  <si>
    <t>1273</t>
  </si>
  <si>
    <t>1274</t>
  </si>
  <si>
    <t>Приложение №1 к государственной программе "Молодежь Красноярского края в XXI веке на 2014-2016 годы"</t>
  </si>
  <si>
    <t>Статус</t>
  </si>
  <si>
    <t>Ответственный исполнитель, соисполнитель</t>
  </si>
  <si>
    <t>Оценка расходов (тыс.руб.), годы</t>
  </si>
  <si>
    <t>Итого на период</t>
  </si>
  <si>
    <t>Всего</t>
  </si>
  <si>
    <t>в том числе</t>
  </si>
  <si>
    <t>краевой бюджет</t>
  </si>
  <si>
    <t>внебюджетные источники</t>
  </si>
  <si>
    <t>"Вовлечение молодежи города Шарыпово в социальную практику"</t>
  </si>
  <si>
    <t>"Патриотическое воспитание молодежи города Шарыпово"</t>
  </si>
  <si>
    <t>"Обеспечение жильем молодых семей в городе Шарыпово"</t>
  </si>
  <si>
    <t>Информация о ресурсном обеспечении и прогнозной оценке расходов на реализацию муниципальнной программы "Молодежь города Шарыпово края в XXI веке на 2014-2016 годы" с учетом источников финансирования, в том числе средств краевого бюджета и бюджета города Шарыпово</t>
  </si>
  <si>
    <t>бюджет города</t>
  </si>
  <si>
    <t>Наименование муниципальной программы, подпрограммы муниципальной программы</t>
  </si>
  <si>
    <t>Отдел спорта, туризма и молодежной политики Администрации города Шарыпово</t>
  </si>
  <si>
    <t>комитет по управлению муниципальным имуществом и земельными отношениями Администрации горпода Шарыпово</t>
  </si>
  <si>
    <t>Муниципальная программа</t>
  </si>
  <si>
    <t>Начальник отдела СТиМП Администрации города Шарыпово</t>
  </si>
  <si>
    <t>Л.А. Когданина</t>
  </si>
  <si>
    <t>"Молодежь города Шарыпово в XXI веке на 2014-2016 годы"</t>
  </si>
  <si>
    <t>Приложение № 3 к Постановлению Адмиристрации города Шарыпово №     63     от  19.03.2014                                       Приложение № 4 к муниципальной программе "Молодежь города Шарыпово в XXI веке на 2014-2016 годы"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</si>
</sst>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J1" sqref="J1:N2"/>
    </sheetView>
  </sheetViews>
  <sheetFormatPr defaultRowHeight="15"/>
  <cols>
    <col min="1" max="1" width="5.28515625" style="1" customWidth="1"/>
    <col min="2" max="2" width="9.7109375" style="1" customWidth="1"/>
    <col min="3" max="3" width="33.42578125" style="1" customWidth="1"/>
    <col min="4" max="4" width="23.140625" style="1" customWidth="1"/>
    <col min="5" max="13" width="9.140625" style="1"/>
    <col min="14" max="14" width="10" style="1" bestFit="1" customWidth="1"/>
    <col min="15" max="16384" width="9.140625" style="1"/>
  </cols>
  <sheetData>
    <row r="1" spans="1:14">
      <c r="J1" s="29" t="s">
        <v>100</v>
      </c>
      <c r="K1" s="29"/>
      <c r="L1" s="29"/>
      <c r="M1" s="29"/>
      <c r="N1" s="29"/>
    </row>
    <row r="2" spans="1:14" ht="18.75" customHeight="1">
      <c r="J2" s="29"/>
      <c r="K2" s="29"/>
      <c r="L2" s="29"/>
      <c r="M2" s="29"/>
      <c r="N2" s="29"/>
    </row>
    <row r="4" spans="1:14" ht="39" customHeight="1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>
      <c r="A5" s="31"/>
      <c r="B5" s="31" t="s">
        <v>1</v>
      </c>
      <c r="C5" s="31" t="s">
        <v>2</v>
      </c>
      <c r="D5" s="31" t="s">
        <v>3</v>
      </c>
      <c r="E5" s="33" t="s">
        <v>4</v>
      </c>
      <c r="F5" s="34"/>
      <c r="G5" s="34"/>
      <c r="H5" s="34"/>
      <c r="I5" s="34"/>
      <c r="J5" s="35"/>
      <c r="K5" s="33" t="s">
        <v>5</v>
      </c>
      <c r="L5" s="34"/>
      <c r="M5" s="34"/>
      <c r="N5" s="35"/>
    </row>
    <row r="6" spans="1:14" ht="45" customHeight="1">
      <c r="A6" s="32"/>
      <c r="B6" s="32"/>
      <c r="C6" s="32"/>
      <c r="D6" s="32"/>
      <c r="E6" s="2" t="s">
        <v>6</v>
      </c>
      <c r="F6" s="2" t="s">
        <v>7</v>
      </c>
      <c r="G6" s="33" t="s">
        <v>8</v>
      </c>
      <c r="H6" s="34"/>
      <c r="I6" s="35"/>
      <c r="J6" s="2" t="s">
        <v>9</v>
      </c>
      <c r="K6" s="2">
        <v>2014</v>
      </c>
      <c r="L6" s="2">
        <v>2015</v>
      </c>
      <c r="M6" s="2">
        <v>2016</v>
      </c>
      <c r="N6" s="2" t="s">
        <v>10</v>
      </c>
    </row>
    <row r="7" spans="1:14" s="5" customFormat="1" ht="35.25" customHeight="1">
      <c r="A7" s="3"/>
      <c r="B7" s="3" t="s">
        <v>11</v>
      </c>
      <c r="C7" s="3" t="s">
        <v>12</v>
      </c>
      <c r="D7" s="3" t="s">
        <v>13</v>
      </c>
      <c r="E7" s="4"/>
      <c r="F7" s="4"/>
      <c r="G7" s="4"/>
      <c r="H7" s="4"/>
      <c r="I7" s="4"/>
      <c r="J7" s="4"/>
      <c r="K7" s="4">
        <v>500233.6</v>
      </c>
      <c r="L7" s="4">
        <v>505092.3</v>
      </c>
      <c r="M7" s="4">
        <v>305092.3</v>
      </c>
      <c r="N7" s="4">
        <f>SUM(K7:M7)</f>
        <v>1310418.2</v>
      </c>
    </row>
    <row r="8" spans="1:14">
      <c r="A8" s="2"/>
      <c r="B8" s="2"/>
      <c r="C8" s="2"/>
      <c r="D8" s="2" t="s">
        <v>14</v>
      </c>
      <c r="E8" s="6"/>
      <c r="F8" s="6"/>
      <c r="G8" s="6"/>
      <c r="H8" s="6"/>
      <c r="I8" s="6"/>
      <c r="J8" s="6"/>
      <c r="K8" s="6"/>
      <c r="L8" s="6"/>
      <c r="M8" s="6"/>
      <c r="N8" s="4">
        <f t="shared" ref="N8:N42" si="0">SUM(K8:M8)</f>
        <v>0</v>
      </c>
    </row>
    <row r="9" spans="1:14" ht="33.75">
      <c r="A9" s="2"/>
      <c r="B9" s="2"/>
      <c r="C9" s="2"/>
      <c r="D9" s="2" t="s">
        <v>15</v>
      </c>
      <c r="E9" s="6"/>
      <c r="F9" s="6"/>
      <c r="G9" s="6"/>
      <c r="H9" s="6"/>
      <c r="I9" s="6"/>
      <c r="J9" s="6"/>
      <c r="K9" s="6">
        <v>299331.90000000002</v>
      </c>
      <c r="L9" s="6">
        <v>305092.3</v>
      </c>
      <c r="M9" s="6">
        <v>305092.3</v>
      </c>
      <c r="N9" s="4">
        <f t="shared" si="0"/>
        <v>909516.5</v>
      </c>
    </row>
    <row r="10" spans="1:14" ht="33.75">
      <c r="A10" s="2"/>
      <c r="B10" s="2"/>
      <c r="C10" s="2"/>
      <c r="D10" s="2" t="s">
        <v>16</v>
      </c>
      <c r="E10" s="6"/>
      <c r="F10" s="6"/>
      <c r="G10" s="6"/>
      <c r="H10" s="6"/>
      <c r="I10" s="6"/>
      <c r="J10" s="6"/>
      <c r="K10" s="6">
        <v>901.7</v>
      </c>
      <c r="L10" s="6">
        <v>0</v>
      </c>
      <c r="M10" s="6">
        <v>0</v>
      </c>
      <c r="N10" s="4">
        <f t="shared" si="0"/>
        <v>901.7</v>
      </c>
    </row>
    <row r="11" spans="1:14" ht="33.75">
      <c r="A11" s="2"/>
      <c r="B11" s="2"/>
      <c r="C11" s="2"/>
      <c r="D11" s="2" t="s">
        <v>17</v>
      </c>
      <c r="E11" s="6"/>
      <c r="F11" s="6"/>
      <c r="G11" s="6"/>
      <c r="H11" s="6"/>
      <c r="I11" s="6"/>
      <c r="J11" s="6"/>
      <c r="K11" s="6">
        <v>200000</v>
      </c>
      <c r="L11" s="6">
        <v>200000</v>
      </c>
      <c r="M11" s="6">
        <v>0</v>
      </c>
      <c r="N11" s="4">
        <f t="shared" si="0"/>
        <v>400000</v>
      </c>
    </row>
    <row r="12" spans="1:14" s="5" customFormat="1" ht="21">
      <c r="A12" s="3">
        <v>1</v>
      </c>
      <c r="B12" s="3" t="s">
        <v>45</v>
      </c>
      <c r="C12" s="3" t="s">
        <v>18</v>
      </c>
      <c r="D12" s="3" t="s">
        <v>13</v>
      </c>
      <c r="E12" s="4"/>
      <c r="F12" s="4"/>
      <c r="G12" s="4"/>
      <c r="H12" s="4"/>
      <c r="I12" s="4"/>
      <c r="J12" s="4"/>
      <c r="K12" s="4">
        <v>293126.90000000002</v>
      </c>
      <c r="L12" s="4">
        <v>304092.3</v>
      </c>
      <c r="M12" s="4">
        <v>304092.3</v>
      </c>
      <c r="N12" s="4">
        <f t="shared" si="0"/>
        <v>901311.5</v>
      </c>
    </row>
    <row r="13" spans="1:14">
      <c r="A13" s="2"/>
      <c r="B13" s="2"/>
      <c r="C13" s="2"/>
      <c r="D13" s="2" t="s">
        <v>14</v>
      </c>
      <c r="E13" s="6"/>
      <c r="F13" s="6"/>
      <c r="G13" s="6"/>
      <c r="H13" s="6"/>
      <c r="I13" s="6"/>
      <c r="J13" s="6"/>
      <c r="K13" s="6"/>
      <c r="L13" s="6"/>
      <c r="M13" s="6"/>
      <c r="N13" s="4"/>
    </row>
    <row r="14" spans="1:14" ht="33.75">
      <c r="A14" s="2"/>
      <c r="B14" s="2"/>
      <c r="C14" s="2"/>
      <c r="D14" s="2" t="s">
        <v>15</v>
      </c>
      <c r="E14" s="6"/>
      <c r="F14" s="6"/>
      <c r="G14" s="6"/>
      <c r="H14" s="6"/>
      <c r="I14" s="6"/>
      <c r="J14" s="6"/>
      <c r="K14" s="6">
        <v>293126.90000000002</v>
      </c>
      <c r="L14" s="6">
        <v>304092.3</v>
      </c>
      <c r="M14" s="6">
        <v>304092.3</v>
      </c>
      <c r="N14" s="4">
        <f t="shared" si="0"/>
        <v>901311.5</v>
      </c>
    </row>
    <row r="15" spans="1:14" ht="51.75" customHeight="1">
      <c r="A15" s="2" t="s">
        <v>47</v>
      </c>
      <c r="B15" s="2"/>
      <c r="C15" s="2" t="s">
        <v>19</v>
      </c>
      <c r="D15" s="2"/>
      <c r="E15" s="7">
        <v>164</v>
      </c>
      <c r="F15" s="7" t="s">
        <v>20</v>
      </c>
      <c r="G15" s="7" t="s">
        <v>21</v>
      </c>
      <c r="H15" s="7" t="s">
        <v>22</v>
      </c>
      <c r="I15" s="7" t="s">
        <v>23</v>
      </c>
      <c r="J15" s="7" t="s">
        <v>24</v>
      </c>
      <c r="K15" s="6">
        <v>3150.5</v>
      </c>
      <c r="L15" s="6">
        <v>3150.5</v>
      </c>
      <c r="M15" s="6">
        <v>3150.5</v>
      </c>
      <c r="N15" s="4">
        <f t="shared" si="0"/>
        <v>9451.5</v>
      </c>
    </row>
    <row r="16" spans="1:14" ht="108" customHeight="1">
      <c r="A16" s="2" t="s">
        <v>48</v>
      </c>
      <c r="B16" s="2"/>
      <c r="C16" s="2" t="s">
        <v>25</v>
      </c>
      <c r="D16" s="2"/>
      <c r="E16" s="7" t="s">
        <v>26</v>
      </c>
      <c r="F16" s="7" t="s">
        <v>20</v>
      </c>
      <c r="G16" s="7" t="s">
        <v>21</v>
      </c>
      <c r="H16" s="7" t="s">
        <v>22</v>
      </c>
      <c r="I16" s="7" t="s">
        <v>27</v>
      </c>
      <c r="J16" s="7" t="s">
        <v>24</v>
      </c>
      <c r="K16" s="6">
        <v>250</v>
      </c>
      <c r="L16" s="6">
        <v>250</v>
      </c>
      <c r="M16" s="6">
        <v>250</v>
      </c>
      <c r="N16" s="4">
        <f t="shared" si="0"/>
        <v>750</v>
      </c>
    </row>
    <row r="17" spans="1:14" ht="22.5">
      <c r="A17" s="2" t="s">
        <v>49</v>
      </c>
      <c r="B17" s="2"/>
      <c r="C17" s="2" t="s">
        <v>37</v>
      </c>
      <c r="D17" s="2"/>
      <c r="E17" s="7" t="s">
        <v>26</v>
      </c>
      <c r="F17" s="7" t="s">
        <v>20</v>
      </c>
      <c r="G17" s="7" t="s">
        <v>21</v>
      </c>
      <c r="H17" s="7" t="s">
        <v>22</v>
      </c>
      <c r="I17" s="7" t="s">
        <v>29</v>
      </c>
      <c r="J17" s="7" t="s">
        <v>33</v>
      </c>
      <c r="K17" s="6">
        <v>51290</v>
      </c>
      <c r="L17" s="6">
        <v>53854.5</v>
      </c>
      <c r="M17" s="6">
        <v>53854.5</v>
      </c>
      <c r="N17" s="4">
        <f t="shared" si="0"/>
        <v>158999</v>
      </c>
    </row>
    <row r="18" spans="1:14" ht="22.5">
      <c r="A18" s="2" t="s">
        <v>50</v>
      </c>
      <c r="B18" s="2"/>
      <c r="C18" s="2" t="s">
        <v>38</v>
      </c>
      <c r="D18" s="2"/>
      <c r="E18" s="7" t="s">
        <v>26</v>
      </c>
      <c r="F18" s="7" t="s">
        <v>20</v>
      </c>
      <c r="G18" s="7" t="s">
        <v>21</v>
      </c>
      <c r="H18" s="7" t="s">
        <v>22</v>
      </c>
      <c r="I18" s="7" t="s">
        <v>30</v>
      </c>
      <c r="J18" s="7" t="s">
        <v>33</v>
      </c>
      <c r="K18" s="6">
        <v>14060</v>
      </c>
      <c r="L18" s="6">
        <v>14763</v>
      </c>
      <c r="M18" s="6">
        <v>14763</v>
      </c>
      <c r="N18" s="4">
        <f t="shared" si="0"/>
        <v>43586</v>
      </c>
    </row>
    <row r="19" spans="1:14" ht="22.5">
      <c r="A19" s="2" t="s">
        <v>51</v>
      </c>
      <c r="B19" s="2"/>
      <c r="C19" s="2" t="s">
        <v>39</v>
      </c>
      <c r="D19" s="2"/>
      <c r="E19" s="7" t="s">
        <v>26</v>
      </c>
      <c r="F19" s="7" t="s">
        <v>20</v>
      </c>
      <c r="G19" s="7" t="s">
        <v>21</v>
      </c>
      <c r="H19" s="7" t="s">
        <v>22</v>
      </c>
      <c r="I19" s="7" t="s">
        <v>31</v>
      </c>
      <c r="J19" s="7" t="s">
        <v>34</v>
      </c>
      <c r="K19" s="6">
        <v>54570.1</v>
      </c>
      <c r="L19" s="6">
        <v>54570.1</v>
      </c>
      <c r="M19" s="6">
        <v>54570.1</v>
      </c>
      <c r="N19" s="4">
        <f t="shared" si="0"/>
        <v>163710.29999999999</v>
      </c>
    </row>
    <row r="20" spans="1:14" ht="22.5">
      <c r="A20" s="2" t="s">
        <v>52</v>
      </c>
      <c r="B20" s="2"/>
      <c r="C20" s="2" t="s">
        <v>40</v>
      </c>
      <c r="D20" s="2"/>
      <c r="E20" s="7" t="s">
        <v>26</v>
      </c>
      <c r="F20" s="7" t="s">
        <v>20</v>
      </c>
      <c r="G20" s="7" t="s">
        <v>21</v>
      </c>
      <c r="H20" s="7" t="s">
        <v>22</v>
      </c>
      <c r="I20" s="7" t="s">
        <v>28</v>
      </c>
      <c r="J20" s="7" t="s">
        <v>34</v>
      </c>
      <c r="K20" s="6">
        <v>2000</v>
      </c>
      <c r="L20" s="6">
        <v>2000</v>
      </c>
      <c r="M20" s="6">
        <v>2000</v>
      </c>
      <c r="N20" s="4">
        <f t="shared" si="0"/>
        <v>6000</v>
      </c>
    </row>
    <row r="21" spans="1:14" ht="45">
      <c r="A21" s="2" t="s">
        <v>53</v>
      </c>
      <c r="B21" s="2"/>
      <c r="C21" s="2" t="s">
        <v>41</v>
      </c>
      <c r="D21" s="2"/>
      <c r="E21" s="7" t="s">
        <v>26</v>
      </c>
      <c r="F21" s="7" t="s">
        <v>20</v>
      </c>
      <c r="G21" s="7" t="s">
        <v>21</v>
      </c>
      <c r="H21" s="7" t="s">
        <v>22</v>
      </c>
      <c r="I21" s="7" t="s">
        <v>32</v>
      </c>
      <c r="J21" s="7" t="s">
        <v>33</v>
      </c>
      <c r="K21" s="6">
        <v>47626.8</v>
      </c>
      <c r="L21" s="6">
        <v>49758</v>
      </c>
      <c r="M21" s="6">
        <v>49758</v>
      </c>
      <c r="N21" s="4">
        <f t="shared" si="0"/>
        <v>147142.79999999999</v>
      </c>
    </row>
    <row r="22" spans="1:14" ht="45">
      <c r="A22" s="2" t="s">
        <v>54</v>
      </c>
      <c r="B22" s="2"/>
      <c r="C22" s="2" t="s">
        <v>42</v>
      </c>
      <c r="D22" s="2"/>
      <c r="E22" s="7" t="s">
        <v>26</v>
      </c>
      <c r="F22" s="7" t="s">
        <v>20</v>
      </c>
      <c r="G22" s="7" t="s">
        <v>21</v>
      </c>
      <c r="H22" s="7" t="s">
        <v>22</v>
      </c>
      <c r="I22" s="7" t="s">
        <v>32</v>
      </c>
      <c r="J22" s="7" t="s">
        <v>35</v>
      </c>
      <c r="K22" s="6">
        <v>119498.3</v>
      </c>
      <c r="L22" s="6">
        <v>125065.2</v>
      </c>
      <c r="M22" s="6">
        <v>125065.2</v>
      </c>
      <c r="N22" s="4">
        <f t="shared" si="0"/>
        <v>369628.7</v>
      </c>
    </row>
    <row r="23" spans="1:14" ht="56.25">
      <c r="A23" s="2" t="s">
        <v>55</v>
      </c>
      <c r="B23" s="2"/>
      <c r="C23" s="2" t="s">
        <v>43</v>
      </c>
      <c r="D23" s="2"/>
      <c r="E23" s="7" t="s">
        <v>26</v>
      </c>
      <c r="F23" s="7" t="s">
        <v>20</v>
      </c>
      <c r="G23" s="7" t="s">
        <v>21</v>
      </c>
      <c r="H23" s="7" t="s">
        <v>22</v>
      </c>
      <c r="I23" s="7" t="s">
        <v>32</v>
      </c>
      <c r="J23" s="7" t="s">
        <v>36</v>
      </c>
      <c r="K23" s="6">
        <v>681</v>
      </c>
      <c r="L23" s="6">
        <v>681</v>
      </c>
      <c r="M23" s="6">
        <v>681</v>
      </c>
      <c r="N23" s="4">
        <f t="shared" si="0"/>
        <v>2043</v>
      </c>
    </row>
    <row r="24" spans="1:14" s="5" customFormat="1" ht="21">
      <c r="A24" s="3">
        <v>2</v>
      </c>
      <c r="B24" s="3" t="s">
        <v>44</v>
      </c>
      <c r="C24" s="3" t="s">
        <v>46</v>
      </c>
      <c r="D24" s="3" t="s">
        <v>13</v>
      </c>
      <c r="E24" s="8"/>
      <c r="F24" s="8"/>
      <c r="G24" s="8"/>
      <c r="H24" s="8"/>
      <c r="I24" s="8"/>
      <c r="J24" s="8"/>
      <c r="K24" s="4">
        <v>7106.7</v>
      </c>
      <c r="L24" s="4">
        <v>1000</v>
      </c>
      <c r="M24" s="4">
        <v>1000</v>
      </c>
      <c r="N24" s="4">
        <f t="shared" si="0"/>
        <v>9106.7000000000007</v>
      </c>
    </row>
    <row r="25" spans="1:14">
      <c r="A25" s="2"/>
      <c r="B25" s="2"/>
      <c r="C25" s="2"/>
      <c r="D25" s="2" t="s">
        <v>14</v>
      </c>
      <c r="E25" s="7"/>
      <c r="F25" s="7"/>
      <c r="G25" s="7"/>
      <c r="H25" s="7"/>
      <c r="I25" s="7"/>
      <c r="J25" s="7"/>
      <c r="K25" s="6"/>
      <c r="L25" s="6"/>
      <c r="M25" s="6"/>
      <c r="N25" s="4"/>
    </row>
    <row r="26" spans="1:14" ht="33.75">
      <c r="A26" s="2"/>
      <c r="B26" s="2"/>
      <c r="C26" s="2"/>
      <c r="D26" s="2" t="s">
        <v>15</v>
      </c>
      <c r="E26" s="7"/>
      <c r="F26" s="7"/>
      <c r="G26" s="7"/>
      <c r="H26" s="7"/>
      <c r="I26" s="7"/>
      <c r="J26" s="7"/>
      <c r="K26" s="6">
        <v>6205</v>
      </c>
      <c r="L26" s="6">
        <v>1000</v>
      </c>
      <c r="M26" s="6">
        <v>1000</v>
      </c>
      <c r="N26" s="4">
        <f t="shared" si="0"/>
        <v>8205</v>
      </c>
    </row>
    <row r="27" spans="1:14" ht="33.75">
      <c r="A27" s="2"/>
      <c r="B27" s="2"/>
      <c r="C27" s="2"/>
      <c r="D27" s="2" t="s">
        <v>16</v>
      </c>
      <c r="E27" s="7"/>
      <c r="F27" s="7"/>
      <c r="G27" s="7"/>
      <c r="H27" s="7"/>
      <c r="I27" s="7"/>
      <c r="J27" s="7"/>
      <c r="K27" s="6">
        <v>901.7</v>
      </c>
      <c r="L27" s="6">
        <v>0</v>
      </c>
      <c r="M27" s="6">
        <v>0</v>
      </c>
      <c r="N27" s="4">
        <f t="shared" si="0"/>
        <v>901.7</v>
      </c>
    </row>
    <row r="28" spans="1:14" ht="56.25">
      <c r="A28" s="2" t="s">
        <v>79</v>
      </c>
      <c r="B28" s="2"/>
      <c r="C28" s="2" t="s">
        <v>56</v>
      </c>
      <c r="D28" s="2"/>
      <c r="E28" s="7" t="s">
        <v>26</v>
      </c>
      <c r="F28" s="7" t="s">
        <v>20</v>
      </c>
      <c r="G28" s="7" t="s">
        <v>21</v>
      </c>
      <c r="H28" s="7" t="s">
        <v>59</v>
      </c>
      <c r="I28" s="7" t="s">
        <v>60</v>
      </c>
      <c r="J28" s="7" t="s">
        <v>34</v>
      </c>
      <c r="K28" s="6">
        <v>1500</v>
      </c>
      <c r="L28" s="6"/>
      <c r="M28" s="6"/>
      <c r="N28" s="4">
        <f t="shared" si="0"/>
        <v>1500</v>
      </c>
    </row>
    <row r="29" spans="1:14" ht="56.25">
      <c r="A29" s="2" t="s">
        <v>80</v>
      </c>
      <c r="B29" s="2"/>
      <c r="C29" s="2" t="s">
        <v>57</v>
      </c>
      <c r="D29" s="2"/>
      <c r="E29" s="7" t="s">
        <v>26</v>
      </c>
      <c r="F29" s="7" t="s">
        <v>20</v>
      </c>
      <c r="G29" s="7" t="s">
        <v>21</v>
      </c>
      <c r="H29" s="7" t="s">
        <v>59</v>
      </c>
      <c r="I29" s="7" t="s">
        <v>61</v>
      </c>
      <c r="J29" s="7" t="s">
        <v>34</v>
      </c>
      <c r="K29" s="6">
        <v>500</v>
      </c>
      <c r="L29" s="6"/>
      <c r="M29" s="6"/>
      <c r="N29" s="4">
        <f t="shared" si="0"/>
        <v>500</v>
      </c>
    </row>
    <row r="30" spans="1:14" ht="67.5">
      <c r="A30" s="2" t="s">
        <v>81</v>
      </c>
      <c r="B30" s="2"/>
      <c r="C30" s="2" t="s">
        <v>58</v>
      </c>
      <c r="D30" s="2"/>
      <c r="E30" s="7" t="s">
        <v>26</v>
      </c>
      <c r="F30" s="7" t="s">
        <v>20</v>
      </c>
      <c r="G30" s="7" t="s">
        <v>21</v>
      </c>
      <c r="H30" s="7" t="s">
        <v>59</v>
      </c>
      <c r="I30" s="7" t="s">
        <v>62</v>
      </c>
      <c r="J30" s="7" t="s">
        <v>35</v>
      </c>
      <c r="K30" s="6">
        <v>400</v>
      </c>
      <c r="L30" s="6"/>
      <c r="M30" s="6"/>
      <c r="N30" s="4">
        <f t="shared" si="0"/>
        <v>400</v>
      </c>
    </row>
    <row r="31" spans="1:14" ht="67.5">
      <c r="A31" s="2" t="s">
        <v>82</v>
      </c>
      <c r="B31" s="2"/>
      <c r="C31" s="2" t="s">
        <v>63</v>
      </c>
      <c r="D31" s="2"/>
      <c r="E31" s="7" t="s">
        <v>26</v>
      </c>
      <c r="F31" s="7" t="s">
        <v>20</v>
      </c>
      <c r="G31" s="7" t="s">
        <v>21</v>
      </c>
      <c r="H31" s="7" t="s">
        <v>59</v>
      </c>
      <c r="I31" s="7" t="s">
        <v>72</v>
      </c>
      <c r="J31" s="7" t="s">
        <v>33</v>
      </c>
      <c r="K31" s="6">
        <v>1267.5</v>
      </c>
      <c r="L31" s="6"/>
      <c r="M31" s="6"/>
      <c r="N31" s="4">
        <f t="shared" si="0"/>
        <v>1267.5</v>
      </c>
    </row>
    <row r="32" spans="1:14" ht="33.75">
      <c r="A32" s="2" t="s">
        <v>83</v>
      </c>
      <c r="B32" s="2"/>
      <c r="C32" s="2" t="s">
        <v>64</v>
      </c>
      <c r="D32" s="2"/>
      <c r="E32" s="7" t="s">
        <v>26</v>
      </c>
      <c r="F32" s="7" t="s">
        <v>20</v>
      </c>
      <c r="G32" s="7" t="s">
        <v>21</v>
      </c>
      <c r="H32" s="7" t="s">
        <v>59</v>
      </c>
      <c r="I32" s="7" t="s">
        <v>73</v>
      </c>
      <c r="J32" s="7" t="s">
        <v>33</v>
      </c>
      <c r="K32" s="6">
        <v>1800</v>
      </c>
      <c r="L32" s="6"/>
      <c r="M32" s="6"/>
      <c r="N32" s="4">
        <f t="shared" si="0"/>
        <v>1800</v>
      </c>
    </row>
    <row r="33" spans="1:14" ht="33.75">
      <c r="A33" s="2" t="s">
        <v>84</v>
      </c>
      <c r="B33" s="2"/>
      <c r="C33" s="2" t="s">
        <v>65</v>
      </c>
      <c r="D33" s="2"/>
      <c r="E33" s="7" t="s">
        <v>26</v>
      </c>
      <c r="F33" s="7" t="s">
        <v>20</v>
      </c>
      <c r="G33" s="7" t="s">
        <v>21</v>
      </c>
      <c r="H33" s="7" t="s">
        <v>59</v>
      </c>
      <c r="I33" s="7" t="s">
        <v>74</v>
      </c>
      <c r="J33" s="7" t="s">
        <v>36</v>
      </c>
      <c r="K33" s="6">
        <v>157.5</v>
      </c>
      <c r="L33" s="6"/>
      <c r="M33" s="6"/>
      <c r="N33" s="4">
        <f t="shared" si="0"/>
        <v>157.5</v>
      </c>
    </row>
    <row r="34" spans="1:14" ht="33.75">
      <c r="A34" s="2" t="s">
        <v>85</v>
      </c>
      <c r="B34" s="2"/>
      <c r="C34" s="2" t="s">
        <v>66</v>
      </c>
      <c r="D34" s="2"/>
      <c r="E34" s="7" t="s">
        <v>26</v>
      </c>
      <c r="F34" s="7" t="s">
        <v>20</v>
      </c>
      <c r="G34" s="7" t="s">
        <v>21</v>
      </c>
      <c r="H34" s="7" t="s">
        <v>59</v>
      </c>
      <c r="I34" s="7" t="s">
        <v>75</v>
      </c>
      <c r="J34" s="7" t="s">
        <v>36</v>
      </c>
      <c r="K34" s="6">
        <v>580</v>
      </c>
      <c r="L34" s="6"/>
      <c r="M34" s="6"/>
      <c r="N34" s="4">
        <f t="shared" si="0"/>
        <v>580</v>
      </c>
    </row>
    <row r="35" spans="1:14" ht="22.5">
      <c r="A35" s="9" t="s">
        <v>86</v>
      </c>
      <c r="B35" s="2"/>
      <c r="C35" s="2" t="s">
        <v>67</v>
      </c>
      <c r="D35" s="2"/>
      <c r="E35" s="7" t="s">
        <v>70</v>
      </c>
      <c r="F35" s="7" t="s">
        <v>71</v>
      </c>
      <c r="G35" s="7" t="s">
        <v>21</v>
      </c>
      <c r="H35" s="7" t="s">
        <v>59</v>
      </c>
      <c r="I35" s="7" t="s">
        <v>76</v>
      </c>
      <c r="J35" s="7" t="s">
        <v>33</v>
      </c>
      <c r="K35" s="6">
        <v>426.8</v>
      </c>
      <c r="L35" s="6"/>
      <c r="M35" s="6"/>
      <c r="N35" s="4">
        <f t="shared" si="0"/>
        <v>426.8</v>
      </c>
    </row>
    <row r="36" spans="1:14" ht="56.25">
      <c r="A36" s="2" t="s">
        <v>87</v>
      </c>
      <c r="B36" s="2"/>
      <c r="C36" s="2" t="s">
        <v>68</v>
      </c>
      <c r="D36" s="2"/>
      <c r="E36" s="7" t="s">
        <v>70</v>
      </c>
      <c r="F36" s="7" t="s">
        <v>71</v>
      </c>
      <c r="G36" s="7" t="s">
        <v>21</v>
      </c>
      <c r="H36" s="7" t="s">
        <v>59</v>
      </c>
      <c r="I36" s="7" t="s">
        <v>77</v>
      </c>
      <c r="J36" s="7" t="s">
        <v>33</v>
      </c>
      <c r="K36" s="6">
        <v>474.9</v>
      </c>
      <c r="L36" s="6"/>
      <c r="M36" s="6"/>
      <c r="N36" s="4">
        <f t="shared" si="0"/>
        <v>474.9</v>
      </c>
    </row>
    <row r="37" spans="1:14" ht="22.5">
      <c r="A37" s="2" t="s">
        <v>88</v>
      </c>
      <c r="B37" s="2"/>
      <c r="C37" s="2" t="s">
        <v>69</v>
      </c>
      <c r="D37" s="2"/>
      <c r="E37" s="7" t="s">
        <v>26</v>
      </c>
      <c r="F37" s="7" t="s">
        <v>20</v>
      </c>
      <c r="G37" s="7" t="s">
        <v>21</v>
      </c>
      <c r="H37" s="7" t="s">
        <v>59</v>
      </c>
      <c r="I37" s="7" t="s">
        <v>78</v>
      </c>
      <c r="J37" s="7" t="s">
        <v>33</v>
      </c>
      <c r="K37" s="6"/>
      <c r="L37" s="6">
        <v>1000</v>
      </c>
      <c r="M37" s="6">
        <v>1000</v>
      </c>
      <c r="N37" s="4">
        <f t="shared" si="0"/>
        <v>2000</v>
      </c>
    </row>
    <row r="38" spans="1:14" s="5" customFormat="1" ht="21">
      <c r="A38" s="3">
        <v>3</v>
      </c>
      <c r="B38" s="3" t="s">
        <v>89</v>
      </c>
      <c r="C38" s="3" t="s">
        <v>90</v>
      </c>
      <c r="D38" s="3" t="s">
        <v>13</v>
      </c>
      <c r="E38" s="8"/>
      <c r="F38" s="8"/>
      <c r="G38" s="8"/>
      <c r="H38" s="8"/>
      <c r="I38" s="8"/>
      <c r="J38" s="8"/>
      <c r="K38" s="4">
        <v>200000</v>
      </c>
      <c r="L38" s="4">
        <v>200000</v>
      </c>
      <c r="M38" s="4">
        <v>0</v>
      </c>
      <c r="N38" s="4">
        <f t="shared" si="0"/>
        <v>400000</v>
      </c>
    </row>
    <row r="39" spans="1:14">
      <c r="A39" s="2"/>
      <c r="B39" s="2"/>
      <c r="C39" s="2"/>
      <c r="D39" s="2" t="s">
        <v>14</v>
      </c>
      <c r="E39" s="7"/>
      <c r="F39" s="7"/>
      <c r="G39" s="7"/>
      <c r="H39" s="7"/>
      <c r="I39" s="7"/>
      <c r="J39" s="7"/>
      <c r="K39" s="6"/>
      <c r="L39" s="6"/>
      <c r="M39" s="6"/>
      <c r="N39" s="4">
        <f t="shared" si="0"/>
        <v>0</v>
      </c>
    </row>
    <row r="40" spans="1:14" ht="33.75">
      <c r="A40" s="2"/>
      <c r="B40" s="2"/>
      <c r="C40" s="2"/>
      <c r="D40" s="2" t="s">
        <v>17</v>
      </c>
      <c r="E40" s="7" t="s">
        <v>95</v>
      </c>
      <c r="F40" s="7" t="s">
        <v>96</v>
      </c>
      <c r="G40" s="7"/>
      <c r="H40" s="7"/>
      <c r="I40" s="7"/>
      <c r="J40" s="7"/>
      <c r="K40" s="6">
        <v>200000</v>
      </c>
      <c r="L40" s="6">
        <v>200000</v>
      </c>
      <c r="M40" s="6">
        <v>0</v>
      </c>
      <c r="N40" s="4">
        <f t="shared" si="0"/>
        <v>400000</v>
      </c>
    </row>
    <row r="41" spans="1:14" ht="45">
      <c r="A41" s="2" t="s">
        <v>91</v>
      </c>
      <c r="B41" s="2"/>
      <c r="C41" s="2" t="s">
        <v>93</v>
      </c>
      <c r="D41" s="2"/>
      <c r="E41" s="7" t="s">
        <v>95</v>
      </c>
      <c r="F41" s="7" t="s">
        <v>96</v>
      </c>
      <c r="G41" s="7" t="s">
        <v>21</v>
      </c>
      <c r="H41" s="7" t="s">
        <v>97</v>
      </c>
      <c r="I41" s="7" t="s">
        <v>98</v>
      </c>
      <c r="J41" s="7" t="s">
        <v>34</v>
      </c>
      <c r="K41" s="6">
        <v>196265</v>
      </c>
      <c r="L41" s="6">
        <v>195995</v>
      </c>
      <c r="M41" s="6">
        <v>0</v>
      </c>
      <c r="N41" s="4">
        <f t="shared" si="0"/>
        <v>392260</v>
      </c>
    </row>
    <row r="42" spans="1:14" ht="33.75">
      <c r="A42" s="2" t="s">
        <v>92</v>
      </c>
      <c r="B42" s="2"/>
      <c r="C42" s="2" t="s">
        <v>94</v>
      </c>
      <c r="D42" s="2"/>
      <c r="E42" s="7" t="s">
        <v>95</v>
      </c>
      <c r="F42" s="7" t="s">
        <v>96</v>
      </c>
      <c r="G42" s="7" t="s">
        <v>21</v>
      </c>
      <c r="H42" s="7" t="s">
        <v>97</v>
      </c>
      <c r="I42" s="7" t="s">
        <v>99</v>
      </c>
      <c r="J42" s="7" t="s">
        <v>34</v>
      </c>
      <c r="K42" s="6">
        <v>3735</v>
      </c>
      <c r="L42" s="6">
        <v>4005</v>
      </c>
      <c r="M42" s="6">
        <v>0</v>
      </c>
      <c r="N42" s="4">
        <f t="shared" si="0"/>
        <v>7740</v>
      </c>
    </row>
  </sheetData>
  <mergeCells count="9">
    <mergeCell ref="J1:N2"/>
    <mergeCell ref="A4:N4"/>
    <mergeCell ref="A5:A6"/>
    <mergeCell ref="B5:B6"/>
    <mergeCell ref="C5:C6"/>
    <mergeCell ref="D5:D6"/>
    <mergeCell ref="E5:J5"/>
    <mergeCell ref="K5:N5"/>
    <mergeCell ref="G6:I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C1" workbookViewId="0">
      <selection activeCell="E1" sqref="E1:G3"/>
    </sheetView>
  </sheetViews>
  <sheetFormatPr defaultRowHeight="11.25"/>
  <cols>
    <col min="1" max="1" width="20.5703125" style="10" customWidth="1"/>
    <col min="2" max="2" width="35" style="10" customWidth="1"/>
    <col min="3" max="3" width="40.85546875" style="10" customWidth="1"/>
    <col min="4" max="4" width="14.7109375" style="10" customWidth="1"/>
    <col min="5" max="5" width="13.85546875" style="10" customWidth="1"/>
    <col min="6" max="6" width="13.5703125" style="10" customWidth="1"/>
    <col min="7" max="7" width="13.28515625" style="10" customWidth="1"/>
    <col min="8" max="16384" width="9.140625" style="10"/>
  </cols>
  <sheetData>
    <row r="1" spans="1:9" ht="15" customHeight="1">
      <c r="D1" s="17"/>
      <c r="E1" s="39" t="s">
        <v>121</v>
      </c>
      <c r="F1" s="39"/>
      <c r="G1" s="39"/>
    </row>
    <row r="2" spans="1:9" ht="11.25" customHeight="1">
      <c r="C2" s="17"/>
      <c r="D2" s="17"/>
      <c r="E2" s="39"/>
      <c r="F2" s="39"/>
      <c r="G2" s="39"/>
    </row>
    <row r="3" spans="1:9" ht="40.5" customHeight="1">
      <c r="A3" s="13"/>
      <c r="B3" s="13"/>
      <c r="C3" s="13"/>
      <c r="D3" s="13"/>
      <c r="E3" s="39"/>
      <c r="F3" s="39"/>
      <c r="G3" s="39"/>
      <c r="H3" s="13"/>
      <c r="I3" s="13"/>
    </row>
    <row r="4" spans="1:9" ht="39" customHeight="1">
      <c r="A4" s="40" t="s">
        <v>112</v>
      </c>
      <c r="B4" s="40"/>
      <c r="C4" s="40"/>
      <c r="D4" s="40"/>
      <c r="E4" s="40"/>
      <c r="F4" s="40"/>
      <c r="G4" s="40"/>
      <c r="H4" s="13"/>
      <c r="I4" s="13"/>
    </row>
    <row r="6" spans="1:9" s="15" customFormat="1" ht="12.75">
      <c r="A6" s="41" t="s">
        <v>101</v>
      </c>
      <c r="B6" s="41" t="s">
        <v>114</v>
      </c>
      <c r="C6" s="41" t="s">
        <v>102</v>
      </c>
      <c r="D6" s="43" t="s">
        <v>103</v>
      </c>
      <c r="E6" s="44"/>
      <c r="F6" s="44"/>
      <c r="G6" s="45"/>
    </row>
    <row r="7" spans="1:9" s="15" customFormat="1" ht="25.5">
      <c r="A7" s="42"/>
      <c r="B7" s="42"/>
      <c r="C7" s="42"/>
      <c r="D7" s="11">
        <v>2014</v>
      </c>
      <c r="E7" s="11">
        <v>2015</v>
      </c>
      <c r="F7" s="11">
        <v>2016</v>
      </c>
      <c r="G7" s="11" t="s">
        <v>104</v>
      </c>
    </row>
    <row r="8" spans="1:9" s="15" customFormat="1" ht="25.5">
      <c r="A8" s="23" t="s">
        <v>117</v>
      </c>
      <c r="B8" s="23" t="s">
        <v>120</v>
      </c>
      <c r="C8" s="24" t="s">
        <v>105</v>
      </c>
      <c r="D8" s="25">
        <f>SUM(D10:D12)</f>
        <v>6519.2699999999995</v>
      </c>
      <c r="E8" s="25">
        <f>SUM(E9:E12)</f>
        <v>6634.59</v>
      </c>
      <c r="F8" s="25">
        <f>SUM(F9:F12)</f>
        <v>6634.59</v>
      </c>
      <c r="G8" s="25">
        <f>SUM(D8:F8)</f>
        <v>19788.45</v>
      </c>
    </row>
    <row r="9" spans="1:9" s="15" customFormat="1" ht="12.75">
      <c r="A9" s="11"/>
      <c r="B9" s="11"/>
      <c r="C9" s="18" t="s">
        <v>106</v>
      </c>
      <c r="D9" s="19"/>
      <c r="E9" s="19"/>
      <c r="F9" s="19"/>
      <c r="G9" s="19"/>
    </row>
    <row r="10" spans="1:9" s="15" customFormat="1" ht="12.75">
      <c r="A10" s="11"/>
      <c r="B10" s="11"/>
      <c r="C10" s="18" t="s">
        <v>107</v>
      </c>
      <c r="D10" s="19">
        <f>D23</f>
        <v>769.7</v>
      </c>
      <c r="E10" s="19">
        <f t="shared" ref="E10:F10" si="0">E23</f>
        <v>769.7</v>
      </c>
      <c r="F10" s="19">
        <f t="shared" si="0"/>
        <v>769.7</v>
      </c>
      <c r="G10" s="19">
        <f>SUM(D10:F10)</f>
        <v>2309.1000000000004</v>
      </c>
    </row>
    <row r="11" spans="1:9" s="15" customFormat="1" ht="12.75">
      <c r="A11" s="11"/>
      <c r="B11" s="11"/>
      <c r="C11" s="18" t="s">
        <v>108</v>
      </c>
      <c r="D11" s="19">
        <f>D24+D29</f>
        <v>800</v>
      </c>
      <c r="E11" s="19">
        <f t="shared" ref="E11:F11" si="1">E24+E29</f>
        <v>800</v>
      </c>
      <c r="F11" s="19">
        <f t="shared" si="1"/>
        <v>800</v>
      </c>
      <c r="G11" s="19">
        <f>SUM(D11:F11)</f>
        <v>2400</v>
      </c>
    </row>
    <row r="12" spans="1:9" s="15" customFormat="1" ht="12.75">
      <c r="A12" s="23"/>
      <c r="B12" s="23"/>
      <c r="C12" s="24" t="s">
        <v>113</v>
      </c>
      <c r="D12" s="25">
        <f>D30+D35+D25</f>
        <v>4949.57</v>
      </c>
      <c r="E12" s="25">
        <f>E25+E30+E35</f>
        <v>5064.8900000000003</v>
      </c>
      <c r="F12" s="25">
        <f>F25+F30+F35</f>
        <v>5064.8900000000003</v>
      </c>
      <c r="G12" s="25">
        <f>SUM(D12:F12)</f>
        <v>15079.349999999999</v>
      </c>
    </row>
    <row r="13" spans="1:9" s="15" customFormat="1" ht="26.25" customHeight="1">
      <c r="A13" s="11"/>
      <c r="B13" s="11"/>
      <c r="C13" s="20" t="s">
        <v>115</v>
      </c>
      <c r="D13" s="19">
        <v>6019.27</v>
      </c>
      <c r="E13" s="19">
        <v>6134.59</v>
      </c>
      <c r="F13" s="19">
        <v>6134.59</v>
      </c>
      <c r="G13" s="25">
        <f t="shared" ref="G13:G14" si="2">SUM(D13:F13)</f>
        <v>18288.45</v>
      </c>
    </row>
    <row r="14" spans="1:9" s="15" customFormat="1" ht="12.75">
      <c r="A14" s="11"/>
      <c r="B14" s="11"/>
      <c r="C14" s="18" t="s">
        <v>107</v>
      </c>
      <c r="D14" s="19">
        <v>769.7</v>
      </c>
      <c r="E14" s="19">
        <v>769.7</v>
      </c>
      <c r="F14" s="19">
        <v>769.7</v>
      </c>
      <c r="G14" s="25">
        <f t="shared" si="2"/>
        <v>2309.1000000000004</v>
      </c>
    </row>
    <row r="15" spans="1:9" s="15" customFormat="1" ht="12.75">
      <c r="A15" s="11"/>
      <c r="B15" s="11"/>
      <c r="C15" s="18" t="s">
        <v>108</v>
      </c>
      <c r="D15" s="19">
        <v>800</v>
      </c>
      <c r="E15" s="19">
        <v>800</v>
      </c>
      <c r="F15" s="19">
        <v>800</v>
      </c>
      <c r="G15" s="19">
        <f>SUM(D15:F15)</f>
        <v>2400</v>
      </c>
    </row>
    <row r="16" spans="1:9" s="15" customFormat="1" ht="12.75">
      <c r="A16" s="23"/>
      <c r="B16" s="23"/>
      <c r="C16" s="24" t="s">
        <v>113</v>
      </c>
      <c r="D16" s="25">
        <f>SUM(D25+D30)</f>
        <v>4449.57</v>
      </c>
      <c r="E16" s="25">
        <f>SUM(E25+E30)</f>
        <v>4564.8900000000003</v>
      </c>
      <c r="F16" s="25">
        <f>SUM(F25+F30)</f>
        <v>4564.8900000000003</v>
      </c>
      <c r="G16" s="25">
        <f>SUM(G25+G30)</f>
        <v>13579.35</v>
      </c>
    </row>
    <row r="17" spans="1:8" s="15" customFormat="1" ht="42.75" customHeight="1">
      <c r="A17" s="11"/>
      <c r="B17" s="11"/>
      <c r="C17" s="20" t="s">
        <v>116</v>
      </c>
      <c r="D17" s="19">
        <v>500</v>
      </c>
      <c r="E17" s="19">
        <v>500</v>
      </c>
      <c r="F17" s="19">
        <v>500</v>
      </c>
      <c r="G17" s="19">
        <f>SUM(D17:F17)</f>
        <v>1500</v>
      </c>
    </row>
    <row r="18" spans="1:8" s="15" customFormat="1" ht="12.75">
      <c r="A18" s="11"/>
      <c r="B18" s="11"/>
      <c r="C18" s="18" t="s">
        <v>107</v>
      </c>
      <c r="D18" s="19"/>
      <c r="E18" s="19"/>
      <c r="F18" s="19"/>
      <c r="G18" s="19"/>
    </row>
    <row r="19" spans="1:8" s="15" customFormat="1" ht="12.75">
      <c r="A19" s="11"/>
      <c r="B19" s="11"/>
      <c r="C19" s="18" t="s">
        <v>108</v>
      </c>
      <c r="D19" s="19"/>
      <c r="E19" s="19"/>
      <c r="F19" s="19"/>
      <c r="G19" s="19"/>
    </row>
    <row r="20" spans="1:8" s="15" customFormat="1" ht="12.75">
      <c r="A20" s="11"/>
      <c r="B20" s="11"/>
      <c r="C20" s="18" t="s">
        <v>113</v>
      </c>
      <c r="D20" s="19">
        <v>500</v>
      </c>
      <c r="E20" s="19">
        <v>500</v>
      </c>
      <c r="F20" s="19">
        <v>500</v>
      </c>
      <c r="G20" s="19">
        <f>SUM(D20:F20)</f>
        <v>1500</v>
      </c>
    </row>
    <row r="21" spans="1:8" s="15" customFormat="1" ht="25.5">
      <c r="A21" s="26" t="s">
        <v>45</v>
      </c>
      <c r="B21" s="26" t="s">
        <v>109</v>
      </c>
      <c r="C21" s="27" t="s">
        <v>105</v>
      </c>
      <c r="D21" s="28">
        <f>SUM(D22:D25)</f>
        <v>5712.7699999999995</v>
      </c>
      <c r="E21" s="28">
        <f>SUM(E22:E25)</f>
        <v>5828.09</v>
      </c>
      <c r="F21" s="28">
        <f>SUM(F22:F25)</f>
        <v>5828.09</v>
      </c>
      <c r="G21" s="28">
        <f>SUM(D21:F21)</f>
        <v>17368.95</v>
      </c>
    </row>
    <row r="22" spans="1:8" s="15" customFormat="1" ht="12.75">
      <c r="A22" s="11"/>
      <c r="B22" s="11"/>
      <c r="C22" s="18" t="s">
        <v>106</v>
      </c>
      <c r="D22" s="19"/>
      <c r="E22" s="19"/>
      <c r="F22" s="19"/>
      <c r="G22" s="19"/>
    </row>
    <row r="23" spans="1:8" s="15" customFormat="1" ht="12.75">
      <c r="A23" s="11"/>
      <c r="B23" s="11"/>
      <c r="C23" s="18" t="s">
        <v>107</v>
      </c>
      <c r="D23" s="22">
        <v>769.7</v>
      </c>
      <c r="E23" s="19">
        <v>769.7</v>
      </c>
      <c r="F23" s="19">
        <v>769.7</v>
      </c>
      <c r="G23" s="19">
        <f>SUM(D23:F23)</f>
        <v>2309.1000000000004</v>
      </c>
    </row>
    <row r="24" spans="1:8" s="15" customFormat="1" ht="12.75">
      <c r="A24" s="11"/>
      <c r="B24" s="11"/>
      <c r="C24" s="18" t="s">
        <v>108</v>
      </c>
      <c r="D24" s="19">
        <v>800</v>
      </c>
      <c r="E24" s="19">
        <v>800</v>
      </c>
      <c r="F24" s="19">
        <v>800</v>
      </c>
      <c r="G24" s="19">
        <f>SUM(D24:F24)</f>
        <v>2400</v>
      </c>
    </row>
    <row r="25" spans="1:8" s="15" customFormat="1" ht="12.75">
      <c r="A25" s="23"/>
      <c r="B25" s="23"/>
      <c r="C25" s="24" t="s">
        <v>113</v>
      </c>
      <c r="D25" s="25">
        <v>4143.07</v>
      </c>
      <c r="E25" s="25">
        <v>4258.3900000000003</v>
      </c>
      <c r="F25" s="25">
        <v>4258.3900000000003</v>
      </c>
      <c r="G25" s="25">
        <v>12659.85</v>
      </c>
      <c r="H25" s="16"/>
    </row>
    <row r="26" spans="1:8" s="15" customFormat="1" ht="25.5">
      <c r="A26" s="14" t="s">
        <v>44</v>
      </c>
      <c r="B26" s="14" t="s">
        <v>110</v>
      </c>
      <c r="C26" s="20" t="s">
        <v>105</v>
      </c>
      <c r="D26" s="21">
        <f>SUM(D27:D30)</f>
        <v>306.5</v>
      </c>
      <c r="E26" s="21">
        <f>SUM(E27:E30)</f>
        <v>306.5</v>
      </c>
      <c r="F26" s="21">
        <f>SUM(F27:F30)</f>
        <v>306.5</v>
      </c>
      <c r="G26" s="21">
        <f>SUM(D26:F26)</f>
        <v>919.5</v>
      </c>
    </row>
    <row r="27" spans="1:8" s="15" customFormat="1" ht="12.75">
      <c r="A27" s="11"/>
      <c r="B27" s="11"/>
      <c r="C27" s="18" t="s">
        <v>106</v>
      </c>
      <c r="D27" s="19"/>
      <c r="E27" s="19"/>
      <c r="F27" s="19"/>
      <c r="G27" s="19"/>
    </row>
    <row r="28" spans="1:8" s="15" customFormat="1" ht="12.75">
      <c r="A28" s="11"/>
      <c r="B28" s="11"/>
      <c r="C28" s="18" t="s">
        <v>107</v>
      </c>
      <c r="D28" s="19"/>
      <c r="E28" s="19"/>
      <c r="F28" s="19"/>
      <c r="G28" s="19"/>
    </row>
    <row r="29" spans="1:8" s="15" customFormat="1" ht="12.75">
      <c r="A29" s="11"/>
      <c r="B29" s="11"/>
      <c r="C29" s="18" t="s">
        <v>108</v>
      </c>
      <c r="D29" s="19"/>
      <c r="E29" s="19"/>
      <c r="F29" s="19"/>
      <c r="G29" s="19"/>
    </row>
    <row r="30" spans="1:8" s="15" customFormat="1" ht="12.75">
      <c r="A30" s="11"/>
      <c r="B30" s="11"/>
      <c r="C30" s="18" t="s">
        <v>113</v>
      </c>
      <c r="D30" s="19">
        <v>306.5</v>
      </c>
      <c r="E30" s="19">
        <v>306.5</v>
      </c>
      <c r="F30" s="19">
        <v>306.5</v>
      </c>
      <c r="G30" s="19">
        <f>SUM(D30:F30)</f>
        <v>919.5</v>
      </c>
    </row>
    <row r="31" spans="1:8" s="15" customFormat="1" ht="25.5">
      <c r="A31" s="14" t="s">
        <v>89</v>
      </c>
      <c r="B31" s="14" t="s">
        <v>111</v>
      </c>
      <c r="C31" s="20" t="s">
        <v>105</v>
      </c>
      <c r="D31" s="21">
        <f>SUM(D32:D35)</f>
        <v>500</v>
      </c>
      <c r="E31" s="21">
        <f>SUM(E32:E35)</f>
        <v>500</v>
      </c>
      <c r="F31" s="21">
        <f>SUM(F32:F35)</f>
        <v>500</v>
      </c>
      <c r="G31" s="21">
        <f t="shared" ref="G31:G35" si="3">SUM(D31:F31)</f>
        <v>1500</v>
      </c>
    </row>
    <row r="32" spans="1:8" s="15" customFormat="1" ht="12.75">
      <c r="A32" s="11"/>
      <c r="B32" s="11"/>
      <c r="C32" s="18" t="s">
        <v>106</v>
      </c>
      <c r="D32" s="19"/>
      <c r="E32" s="19"/>
      <c r="F32" s="19"/>
      <c r="G32" s="19"/>
    </row>
    <row r="33" spans="1:7" s="15" customFormat="1" ht="12.75">
      <c r="A33" s="11"/>
      <c r="B33" s="11"/>
      <c r="C33" s="18" t="s">
        <v>107</v>
      </c>
      <c r="D33" s="19"/>
      <c r="E33" s="19"/>
      <c r="F33" s="19"/>
      <c r="G33" s="19"/>
    </row>
    <row r="34" spans="1:7" s="15" customFormat="1" ht="12.75">
      <c r="A34" s="11"/>
      <c r="B34" s="11"/>
      <c r="C34" s="18" t="s">
        <v>108</v>
      </c>
      <c r="D34" s="19"/>
      <c r="E34" s="19"/>
      <c r="F34" s="19"/>
      <c r="G34" s="19"/>
    </row>
    <row r="35" spans="1:7" s="15" customFormat="1" ht="12.75">
      <c r="A35" s="11"/>
      <c r="B35" s="11"/>
      <c r="C35" s="18" t="s">
        <v>113</v>
      </c>
      <c r="D35" s="19">
        <f>500000/1000</f>
        <v>500</v>
      </c>
      <c r="E35" s="19">
        <f t="shared" ref="E35:F35" si="4">500000/1000</f>
        <v>500</v>
      </c>
      <c r="F35" s="19">
        <f t="shared" si="4"/>
        <v>500</v>
      </c>
      <c r="G35" s="19">
        <f t="shared" si="3"/>
        <v>1500</v>
      </c>
    </row>
    <row r="36" spans="1:7" ht="11.25" customHeight="1">
      <c r="A36" s="36" t="s">
        <v>118</v>
      </c>
      <c r="B36" s="36"/>
    </row>
    <row r="37" spans="1:7">
      <c r="A37" s="37"/>
      <c r="B37" s="37"/>
      <c r="F37" s="38" t="s">
        <v>119</v>
      </c>
      <c r="G37" s="38"/>
    </row>
  </sheetData>
  <mergeCells count="8">
    <mergeCell ref="A36:B37"/>
    <mergeCell ref="F37:G37"/>
    <mergeCell ref="E1:G3"/>
    <mergeCell ref="A4:G4"/>
    <mergeCell ref="A6:A7"/>
    <mergeCell ref="B6:B7"/>
    <mergeCell ref="C6:C7"/>
    <mergeCell ref="D6:G6"/>
  </mergeCells>
  <pageMargins left="0.70866141732283472" right="0.31496062992125984" top="0.35433070866141736" bottom="0.35433070866141736" header="0.31496062992125984" footer="0.31496062992125984"/>
  <pageSetup paperSize="9" scale="7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D15"/>
  <sheetViews>
    <sheetView workbookViewId="0">
      <selection activeCell="G20" sqref="G20"/>
    </sheetView>
  </sheetViews>
  <sheetFormatPr defaultRowHeight="15"/>
  <cols>
    <col min="3" max="3" width="16.28515625" customWidth="1"/>
    <col min="4" max="4" width="12.140625" customWidth="1"/>
  </cols>
  <sheetData>
    <row r="3" spans="3:4">
      <c r="C3" s="12"/>
      <c r="D3" s="12"/>
    </row>
    <row r="4" spans="3:4">
      <c r="C4" s="12"/>
      <c r="D4" s="12"/>
    </row>
    <row r="5" spans="3:4">
      <c r="C5" s="12"/>
      <c r="D5" s="12"/>
    </row>
    <row r="7" spans="3:4">
      <c r="C7" s="12"/>
      <c r="D7" s="12"/>
    </row>
    <row r="8" spans="3:4">
      <c r="C8" s="12"/>
      <c r="D8" s="12"/>
    </row>
    <row r="9" spans="3:4">
      <c r="C9" s="12"/>
      <c r="D9" s="12"/>
    </row>
    <row r="10" spans="3:4">
      <c r="C10" s="12"/>
      <c r="D10" s="12"/>
    </row>
    <row r="11" spans="3:4">
      <c r="C11" s="12"/>
      <c r="D11" s="12"/>
    </row>
    <row r="12" spans="3:4">
      <c r="C12" s="12"/>
      <c r="D12" s="12"/>
    </row>
    <row r="13" spans="3:4">
      <c r="C13" s="12"/>
      <c r="D13" s="12"/>
    </row>
    <row r="14" spans="3:4">
      <c r="C14" s="12"/>
      <c r="D14" s="12"/>
    </row>
    <row r="15" spans="3:4">
      <c r="C15" s="12"/>
      <c r="D15" s="12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 1</vt:lpstr>
      <vt:lpstr>прил 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2014-03-28T14:46:26Z</dcterms:modified>
</cp:coreProperties>
</file>