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00" windowWidth="15450" windowHeight="7890" tabRatio="211" firstSheet="1" activeTab="1"/>
  </bookViews>
  <sheets>
    <sheet name="Лист2" sheetId="2" r:id="rId1"/>
    <sheet name="Приложение 2" sheetId="3" r:id="rId2"/>
  </sheets>
  <definedNames>
    <definedName name="Excel_BuiltIn_Print_Titles_2">Лист2!$6:$7</definedName>
    <definedName name="_xlnm.Print_Titles" localSheetId="1">'Приложение 2'!$7:$8</definedName>
    <definedName name="_xlnm.Print_Area" localSheetId="0">Лист2!$A$1:$L$45</definedName>
    <definedName name="_xlnm.Print_Area" localSheetId="1">'Приложение 2'!$A$1:$J$28</definedName>
  </definedNames>
  <calcPr calcId="125725" calcMode="manual" refMode="R1C1"/>
</workbook>
</file>

<file path=xl/calcChain.xml><?xml version="1.0" encoding="utf-8"?>
<calcChain xmlns="http://schemas.openxmlformats.org/spreadsheetml/2006/main">
  <c r="J34" i="2"/>
  <c r="K34"/>
  <c r="L34"/>
  <c r="I34"/>
  <c r="L30"/>
  <c r="J30"/>
  <c r="I30"/>
  <c r="L28"/>
  <c r="J28"/>
  <c r="K28"/>
  <c r="I28"/>
  <c r="J26"/>
  <c r="K26"/>
  <c r="L26"/>
  <c r="I26"/>
  <c r="H34"/>
  <c r="H29"/>
  <c r="H30"/>
  <c r="H28"/>
  <c r="F26"/>
  <c r="G26"/>
  <c r="H26"/>
</calcChain>
</file>

<file path=xl/sharedStrings.xml><?xml version="1.0" encoding="utf-8"?>
<sst xmlns="http://schemas.openxmlformats.org/spreadsheetml/2006/main" count="235" uniqueCount="129">
  <si>
    <t>№ п/п</t>
  </si>
  <si>
    <t>Цели, задачи, показатели результатов</t>
  </si>
  <si>
    <t>Единицы измерения</t>
  </si>
  <si>
    <t xml:space="preserve">Вес показателя результативности </t>
  </si>
  <si>
    <t>Источник информации</t>
  </si>
  <si>
    <t>Обеспеченность спортивными сооружениями в Красноярском крае</t>
  </si>
  <si>
    <t>%</t>
  </si>
  <si>
    <t>Ведомственная отчетность</t>
  </si>
  <si>
    <t>Количество учащихся в учреждениях дополнительного образования физкультурно-спортивной направленности и среднего профессионального образования</t>
  </si>
  <si>
    <t>чел.</t>
  </si>
  <si>
    <t>ед.</t>
  </si>
  <si>
    <t>1.1</t>
  </si>
  <si>
    <t>Единовременная пропускная способность спортивных сооружений края</t>
  </si>
  <si>
    <t>тыс. чел.</t>
  </si>
  <si>
    <t>Гос. стат. отчетность</t>
  </si>
  <si>
    <t>1.2</t>
  </si>
  <si>
    <t>Количество детских клубов по месту жительства физкультурно-спортивной направленности</t>
  </si>
  <si>
    <t>Расчетный</t>
  </si>
  <si>
    <t>1.5</t>
  </si>
  <si>
    <t>1.6</t>
  </si>
  <si>
    <t>Расходы консолидированного бюджета Красноярского края на физическую культуру и спорт - всего</t>
  </si>
  <si>
    <t>тыс. рублей</t>
  </si>
  <si>
    <t>в том числе</t>
  </si>
  <si>
    <t>капитальные расходы</t>
  </si>
  <si>
    <t>текущие расходы</t>
  </si>
  <si>
    <t>из них расходы и начисления на оплату труда</t>
  </si>
  <si>
    <t>Расчетная</t>
  </si>
  <si>
    <t>1.8</t>
  </si>
  <si>
    <t>руб.</t>
  </si>
  <si>
    <t>1.9</t>
  </si>
  <si>
    <t>Доля доходов от платных услуг в общих расходах отрасли</t>
  </si>
  <si>
    <t>1.10</t>
  </si>
  <si>
    <t>Объем средств федерального бюджета, привлеченных в отрасль в рамках федеральной адресной инвестиционной программы и федеральных целевых программ</t>
  </si>
  <si>
    <t>млн.рублей</t>
  </si>
  <si>
    <t>1.12</t>
  </si>
  <si>
    <t>Доля автономных учреждений от общего числа государственных (муниципальных) учреждений в крае</t>
  </si>
  <si>
    <t>Количество участников краевых спортивно-массовых мероприятий</t>
  </si>
  <si>
    <t>Доля расходов консолидированного бюджета Красноярского края на финансирование услуг социальной сферы, оказываемых автономными учреждениями и негосударственными (немуниципальными) организациями, в общем объеме расходов консолидированного бюджета Красноярского края на финансирование отраслей социальной сферы</t>
  </si>
  <si>
    <t>Удельный вес занимающихся в группах спортивного совершенствования и высшего спортивного мастерства к общему числу занимающихся в учреждениях дополнительного образования физкультурно-спортивной направленности</t>
  </si>
  <si>
    <t>Удельный вес мастеров спорта по индивидуальным видам спорта и кандидатов в мастера спорта по игровым видам спорта к числу выпускников училищ олимпийского резерва</t>
  </si>
  <si>
    <t>3.1</t>
  </si>
  <si>
    <t>Удельный вес количества команд по игровым видам спорта участвующих в высшем дивизионе чемпионата России</t>
  </si>
  <si>
    <t>3.2</t>
  </si>
  <si>
    <t>Количество красноярцев участников Олимпийских игр</t>
  </si>
  <si>
    <t>3.3</t>
  </si>
  <si>
    <t>Количество команд по игровым видам спорта в чемпионатах и первенствах России</t>
  </si>
  <si>
    <t>3.4</t>
  </si>
  <si>
    <t>Количество зрителей, посещающих матчи команд-мастеров по игровым видам спорта в календарном году</t>
  </si>
  <si>
    <t>Плановый период</t>
  </si>
  <si>
    <t>Отчетный период</t>
  </si>
  <si>
    <t xml:space="preserve">       Цели, целевые показатели, задачи, показатели результативности                                                                                                                                                                                                  </t>
  </si>
  <si>
    <t>Задача 2. Обеспечение повышения эффективности системы подготовки спортивного резерва в Красноярском крае</t>
  </si>
  <si>
    <t>Задача 3. Обеспечение достойного выступления красноярских спортсменов на всероссийской и международной аренах</t>
  </si>
  <si>
    <t>Задача 1. Обеспечение развития массовой физической культуры на территории Красноярского края</t>
  </si>
  <si>
    <t>Цель - повышение роли физической культуры и спорта в формировании здорового образа жизни населения Красноярского края</t>
  </si>
  <si>
    <t>Удельный вес населения, систематически занимающегося физической культурой и спортом</t>
  </si>
  <si>
    <t>Удельный вес инвалидов, систематически занимающихся физической культурой и спортом</t>
  </si>
  <si>
    <t>Министр</t>
  </si>
  <si>
    <t>С. Н. Гуров</t>
  </si>
  <si>
    <t>Исаева</t>
  </si>
  <si>
    <t>Численность лиц, систематически занимающихся физической культурой и спортом</t>
  </si>
  <si>
    <t>единиц</t>
  </si>
  <si>
    <t>тыс. кв. м на 10 тыс. населения</t>
  </si>
  <si>
    <t xml:space="preserve"> кв. м зеркала воды  на 10 тыс. населения</t>
  </si>
  <si>
    <t>Количество красноярских спортсменов в национальных сборных командах по всем видам спорта</t>
  </si>
  <si>
    <t>Количество завоеванных медалей на российских и международных соревнованиях по олимпийским видам спорта (чемпионаты мира, Европы, России, Олимпийские игры)</t>
  </si>
  <si>
    <t>5 лето</t>
  </si>
  <si>
    <t>обеспеченность спортивными залами</t>
  </si>
  <si>
    <t>обеспеченность плоскостными спортивными сооружениями</t>
  </si>
  <si>
    <t>обеспеченность плавательными бассейнами</t>
  </si>
  <si>
    <t>Расходы консолидированного бюджета Красноярского края на физическую культуру и спорт в расчете на одного жителя</t>
  </si>
  <si>
    <t>Среднемесячная номинальная начисленная заработная плата работников государственных (муниципальных) учреждений  физической культуры и спорта</t>
  </si>
  <si>
    <t>Удельный вес занимающихся в возрасте 6-15 лет в учреждениях дополнительного образования физкультурно-спортивной направленности к числу детей и подростков этого возраста</t>
  </si>
  <si>
    <t>1.3</t>
  </si>
  <si>
    <t>1.4</t>
  </si>
  <si>
    <t>1.5.1</t>
  </si>
  <si>
    <t>1.5.2</t>
  </si>
  <si>
    <t>1.5.3</t>
  </si>
  <si>
    <t>1.7</t>
  </si>
  <si>
    <t>1.11</t>
  </si>
  <si>
    <t>в том числе  по олимпийским видам спорта (основной + резервный  составы)</t>
  </si>
  <si>
    <t>1.</t>
  </si>
  <si>
    <t>2.</t>
  </si>
  <si>
    <t>3.</t>
  </si>
  <si>
    <t>4.</t>
  </si>
  <si>
    <t>5.</t>
  </si>
  <si>
    <t>6.</t>
  </si>
  <si>
    <t>7.</t>
  </si>
  <si>
    <t>7.1</t>
  </si>
  <si>
    <t>8.</t>
  </si>
  <si>
    <t>Тутышкина</t>
  </si>
  <si>
    <t>Сафина</t>
  </si>
  <si>
    <t>Банникова</t>
  </si>
  <si>
    <t>Зверева</t>
  </si>
  <si>
    <t>3 лето</t>
  </si>
  <si>
    <t>Приложение № 2                                                        к Программе "Развитие физической культуры и спорта в Красноярском крае   на 2010-2012 годы"</t>
  </si>
  <si>
    <t>12 зима</t>
  </si>
  <si>
    <t>Единица измерения</t>
  </si>
  <si>
    <t>2.1.</t>
  </si>
  <si>
    <t>2.2.</t>
  </si>
  <si>
    <t>Задача 2. Создание условий для  дальнейшего развития и совершенствования системы  патриотического воспитания</t>
  </si>
  <si>
    <t xml:space="preserve">Задача 3. Государственная поддержка в решении жилищной  проблемы молодых семей, признанных в установленном порядке нуждающимися в улучшении  жилищных условий                         
</t>
  </si>
  <si>
    <t>1.1.</t>
  </si>
  <si>
    <t>1.2.</t>
  </si>
  <si>
    <t>1.3.</t>
  </si>
  <si>
    <t>ведомственная отчетсность</t>
  </si>
  <si>
    <t>1.4.</t>
  </si>
  <si>
    <t xml:space="preserve">доля  молодых семей, улучшивших жилищные  условия за счет полученных социальных выплат, к общему количеству молодых семей, состоящих на учете  нуждающихся в улучшении жилищных условий  </t>
  </si>
  <si>
    <t xml:space="preserve">доля молодых семей, получивших свидетельства о выделении социальных выплат на приобретение или строительство жилья и реализовавших свое право  на улучшение жилищных условий за счет средств   социальной выплаты, в общем количестве молодых  семей, получивших свидетельства о выделении социальной выплаты на приобретение или строительство жилья, - претендентов на получение социальной выплаты в текущем году на конец планируемого года </t>
  </si>
  <si>
    <t>Цель: Создание условий для развития и реализаци и потенциала молодежи интересах муниципального образования города Шарыпово</t>
  </si>
  <si>
    <t>количество поддержанных социально-экономических проектов, реализуемых молодежью города</t>
  </si>
  <si>
    <t xml:space="preserve">удельный вес благополучателей – граждан, проживающих в городе, получающих безвозмездные услуги от участников молодежных социально-экономических проектов </t>
  </si>
  <si>
    <t>удельный вес молодых граждан, проживающих в городе, вовлеченных в реализацию социально-экономических проектов города</t>
  </si>
  <si>
    <t>Задача 1.Создание условий успешной социализации и эффективной самореализации молодежи города Шарыпово</t>
  </si>
  <si>
    <t>Доля молодежи, получившей информационные услуги</t>
  </si>
  <si>
    <t>Количество созданных рабочих мест для несовершеннолетних граждан</t>
  </si>
  <si>
    <t>Количество несовершеннолетних граждан, принявших участие в профильных палаточных лагерях</t>
  </si>
  <si>
    <t>Снижение количества правонарушений, совершаемых несовершеннолетними</t>
  </si>
  <si>
    <t>ед</t>
  </si>
  <si>
    <t>чел</t>
  </si>
  <si>
    <t>Удельный вес молодых граждан, проживающих в городе Шарыпово являющихся воспитанниками патриотических клубов, прошедших подготовку к военной службе  в Вооруженных Силах РФ, в их общей численности</t>
  </si>
  <si>
    <t>Удельный вес молодых граждан, вовлеченных в добровольческую деятельность, в их общей численности</t>
  </si>
  <si>
    <t>Удельный вес учащихся, вовлечен-ных в творческую и исследователь-скую деятельность патриотической направленности</t>
  </si>
  <si>
    <t>Начальник ОСТиМП Администрации города Шарыпово</t>
  </si>
  <si>
    <t>Л.А. Когданина</t>
  </si>
  <si>
    <t>Подпрограмма 1 «Вовлечение молодежи города Шарыпово в социальную практику на 2014-2016 годы»</t>
  </si>
  <si>
    <t xml:space="preserve">Подпрограмма 2 «Патриотическое воспитание молодежи города Шарыпово на 2012 - 2014 годы» </t>
  </si>
  <si>
    <t xml:space="preserve">Подпрограмма 3 « Обеспечение жильем молодых семей в Красноярском крае на 2014-2016 годы» </t>
  </si>
  <si>
    <t>Приложение №1 к Постановлению Администрации орода Шарыпово                        №      63           от      19.03.2014                                                                         Приложение № 1 к Паспорту муниципальной программы "Молодежь города Шарыпово в XXI веке на 2014 - 2016 годы"</t>
  </si>
</sst>
</file>

<file path=xl/styles.xml><?xml version="1.0" encoding="utf-8"?>
<styleSheet xmlns="http://schemas.openxmlformats.org/spreadsheetml/2006/main">
  <numFmts count="8">
    <numFmt numFmtId="164" formatCode="0.0"/>
    <numFmt numFmtId="165" formatCode="#"/>
    <numFmt numFmtId="166" formatCode="0.000"/>
    <numFmt numFmtId="167" formatCode="#,##0.0"/>
    <numFmt numFmtId="168" formatCode="&quot;2.1&quot;"/>
    <numFmt numFmtId="169" formatCode="&quot;2.2&quot;"/>
    <numFmt numFmtId="170" formatCode="&quot;2.3&quot;"/>
    <numFmt numFmtId="171" formatCode="#,##0.000"/>
  </numFmts>
  <fonts count="2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63">
    <xf numFmtId="0" fontId="0" fillId="0" borderId="0" xfId="0"/>
    <xf numFmtId="0" fontId="0" fillId="0" borderId="0" xfId="0" applyFill="1"/>
    <xf numFmtId="0" fontId="20" fillId="0" borderId="0" xfId="0" applyFont="1" applyFill="1"/>
    <xf numFmtId="0" fontId="21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center" vertical="top" wrapText="1"/>
    </xf>
    <xf numFmtId="2" fontId="20" fillId="0" borderId="12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justify" vertical="top" wrapText="1"/>
    </xf>
    <xf numFmtId="49" fontId="20" fillId="0" borderId="12" xfId="0" applyNumberFormat="1" applyFont="1" applyFill="1" applyBorder="1" applyAlignment="1" applyProtection="1">
      <alignment horizontal="center" vertical="top" wrapText="1"/>
      <protection hidden="1"/>
    </xf>
    <xf numFmtId="165" fontId="20" fillId="0" borderId="12" xfId="0" applyNumberFormat="1" applyFont="1" applyFill="1" applyBorder="1" applyAlignment="1">
      <alignment horizontal="center" vertical="top" wrapText="1"/>
    </xf>
    <xf numFmtId="49" fontId="20" fillId="0" borderId="13" xfId="0" applyNumberFormat="1" applyFont="1" applyFill="1" applyBorder="1" applyAlignment="1" applyProtection="1">
      <alignment horizontal="center" vertical="top" wrapText="1"/>
      <protection hidden="1"/>
    </xf>
    <xf numFmtId="0" fontId="20" fillId="0" borderId="13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center" vertical="top" wrapText="1"/>
    </xf>
    <xf numFmtId="166" fontId="20" fillId="0" borderId="13" xfId="0" applyNumberFormat="1" applyFont="1" applyFill="1" applyBorder="1" applyAlignment="1">
      <alignment horizontal="center" vertical="top" wrapText="1"/>
    </xf>
    <xf numFmtId="164" fontId="20" fillId="0" borderId="13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/>
    </xf>
    <xf numFmtId="164" fontId="20" fillId="0" borderId="12" xfId="0" applyNumberFormat="1" applyFont="1" applyFill="1" applyBorder="1" applyAlignment="1">
      <alignment horizontal="center" vertical="top" wrapText="1"/>
    </xf>
    <xf numFmtId="164" fontId="20" fillId="0" borderId="12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164" fontId="20" fillId="0" borderId="0" xfId="0" applyNumberFormat="1" applyFont="1" applyFill="1"/>
    <xf numFmtId="0" fontId="20" fillId="0" borderId="0" xfId="0" applyFont="1" applyFill="1" applyAlignment="1">
      <alignment vertical="top"/>
    </xf>
    <xf numFmtId="0" fontId="20" fillId="0" borderId="0" xfId="0" applyFont="1" applyFill="1" applyBorder="1" applyAlignment="1">
      <alignment vertical="top" wrapText="1"/>
    </xf>
    <xf numFmtId="164" fontId="21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68" fontId="20" fillId="0" borderId="12" xfId="0" applyNumberFormat="1" applyFont="1" applyFill="1" applyBorder="1" applyAlignment="1" applyProtection="1">
      <alignment horizontal="center" vertical="top" wrapText="1"/>
      <protection hidden="1"/>
    </xf>
    <xf numFmtId="169" fontId="20" fillId="0" borderId="12" xfId="0" applyNumberFormat="1" applyFont="1" applyFill="1" applyBorder="1" applyAlignment="1" applyProtection="1">
      <alignment horizontal="center" vertical="top" wrapText="1"/>
      <protection hidden="1"/>
    </xf>
    <xf numFmtId="170" fontId="20" fillId="0" borderId="12" xfId="0" applyNumberFormat="1" applyFont="1" applyFill="1" applyBorder="1" applyAlignment="1" applyProtection="1">
      <alignment horizontal="center" vertical="top" wrapText="1"/>
      <protection hidden="1"/>
    </xf>
    <xf numFmtId="0" fontId="20" fillId="0" borderId="0" xfId="0" applyFont="1" applyFill="1" applyAlignment="1">
      <alignment horizontal="justify" wrapText="1"/>
    </xf>
    <xf numFmtId="0" fontId="0" fillId="0" borderId="0" xfId="0" applyFont="1" applyFill="1" applyAlignment="1">
      <alignment horizontal="justify" wrapText="1"/>
    </xf>
    <xf numFmtId="0" fontId="0" fillId="0" borderId="0" xfId="0" applyFill="1" applyAlignment="1">
      <alignment horizontal="justify"/>
    </xf>
    <xf numFmtId="0" fontId="22" fillId="0" borderId="0" xfId="0" applyFont="1" applyFill="1" applyAlignment="1">
      <alignment horizontal="right"/>
    </xf>
    <xf numFmtId="166" fontId="20" fillId="0" borderId="12" xfId="0" applyNumberFormat="1" applyFont="1" applyFill="1" applyBorder="1" applyAlignment="1">
      <alignment horizontal="center" vertical="top" wrapText="1"/>
    </xf>
    <xf numFmtId="49" fontId="20" fillId="0" borderId="15" xfId="0" applyNumberFormat="1" applyFont="1" applyFill="1" applyBorder="1" applyAlignment="1" applyProtection="1">
      <alignment vertical="top" wrapText="1"/>
      <protection hidden="1"/>
    </xf>
    <xf numFmtId="0" fontId="20" fillId="0" borderId="15" xfId="0" applyFont="1" applyFill="1" applyBorder="1" applyAlignment="1">
      <alignment horizontal="left" vertical="top" wrapText="1"/>
    </xf>
    <xf numFmtId="0" fontId="20" fillId="0" borderId="15" xfId="0" applyFont="1" applyFill="1" applyBorder="1" applyAlignment="1">
      <alignment horizontal="center" vertical="top"/>
    </xf>
    <xf numFmtId="0" fontId="20" fillId="0" borderId="15" xfId="0" applyFont="1" applyFill="1" applyBorder="1" applyAlignment="1">
      <alignment horizontal="center" vertical="top" wrapText="1"/>
    </xf>
    <xf numFmtId="4" fontId="20" fillId="0" borderId="15" xfId="0" applyNumberFormat="1" applyFont="1" applyFill="1" applyBorder="1" applyAlignment="1">
      <alignment horizontal="center" vertical="top"/>
    </xf>
    <xf numFmtId="4" fontId="20" fillId="0" borderId="15" xfId="0" applyNumberFormat="1" applyFont="1" applyFill="1" applyBorder="1" applyAlignment="1">
      <alignment horizontal="center" vertical="top" wrapText="1"/>
    </xf>
    <xf numFmtId="49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/>
    </xf>
    <xf numFmtId="4" fontId="20" fillId="0" borderId="11" xfId="0" applyNumberFormat="1" applyFont="1" applyFill="1" applyBorder="1" applyAlignment="1">
      <alignment horizontal="center" vertical="top"/>
    </xf>
    <xf numFmtId="4" fontId="20" fillId="0" borderId="11" xfId="0" applyNumberFormat="1" applyFont="1" applyFill="1" applyBorder="1" applyAlignment="1">
      <alignment horizontal="center" vertical="top" wrapText="1"/>
    </xf>
    <xf numFmtId="49" fontId="20" fillId="0" borderId="12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left" vertical="center" wrapText="1"/>
    </xf>
    <xf numFmtId="2" fontId="20" fillId="0" borderId="12" xfId="0" applyNumberFormat="1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center" vertical="top"/>
    </xf>
    <xf numFmtId="171" fontId="20" fillId="0" borderId="12" xfId="0" applyNumberFormat="1" applyFont="1" applyFill="1" applyBorder="1" applyAlignment="1">
      <alignment horizontal="center" vertical="top"/>
    </xf>
    <xf numFmtId="171" fontId="20" fillId="0" borderId="12" xfId="0" applyNumberFormat="1" applyFont="1" applyFill="1" applyBorder="1" applyAlignment="1">
      <alignment horizontal="center" vertical="top" wrapText="1"/>
    </xf>
    <xf numFmtId="167" fontId="20" fillId="0" borderId="12" xfId="0" applyNumberFormat="1" applyFont="1" applyFill="1" applyBorder="1" applyAlignment="1">
      <alignment horizontal="center" vertical="top"/>
    </xf>
    <xf numFmtId="49" fontId="20" fillId="0" borderId="12" xfId="0" applyNumberFormat="1" applyFont="1" applyFill="1" applyBorder="1" applyAlignment="1">
      <alignment horizontal="center" vertical="top"/>
    </xf>
    <xf numFmtId="166" fontId="20" fillId="0" borderId="12" xfId="0" applyNumberFormat="1" applyFont="1" applyFill="1" applyBorder="1" applyAlignment="1">
      <alignment horizontal="center" vertical="top"/>
    </xf>
    <xf numFmtId="164" fontId="20" fillId="0" borderId="12" xfId="0" applyNumberFormat="1" applyFont="1" applyFill="1" applyBorder="1" applyAlignment="1">
      <alignment horizontal="center" vertical="top"/>
    </xf>
    <xf numFmtId="2" fontId="20" fillId="0" borderId="11" xfId="0" applyNumberFormat="1" applyFont="1" applyFill="1" applyBorder="1" applyAlignment="1">
      <alignment horizontal="center" vertical="top" wrapText="1"/>
    </xf>
    <xf numFmtId="166" fontId="0" fillId="0" borderId="0" xfId="0" applyNumberFormat="1" applyFill="1"/>
    <xf numFmtId="166" fontId="20" fillId="0" borderId="15" xfId="0" applyNumberFormat="1" applyFont="1" applyFill="1" applyBorder="1" applyAlignment="1">
      <alignment horizontal="center" vertical="top" wrapText="1"/>
    </xf>
    <xf numFmtId="166" fontId="20" fillId="0" borderId="15" xfId="0" applyNumberFormat="1" applyFont="1" applyFill="1" applyBorder="1" applyAlignment="1">
      <alignment horizontal="center" vertical="top"/>
    </xf>
    <xf numFmtId="166" fontId="20" fillId="0" borderId="11" xfId="0" applyNumberFormat="1" applyFont="1" applyFill="1" applyBorder="1" applyAlignment="1">
      <alignment horizontal="center" vertical="top"/>
    </xf>
    <xf numFmtId="164" fontId="2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164" fontId="20" fillId="0" borderId="16" xfId="0" applyNumberFormat="1" applyFont="1" applyFill="1" applyBorder="1" applyAlignment="1">
      <alignment wrapText="1"/>
    </xf>
    <xf numFmtId="164" fontId="20" fillId="0" borderId="17" xfId="0" applyNumberFormat="1" applyFont="1" applyFill="1" applyBorder="1" applyAlignment="1">
      <alignment wrapText="1"/>
    </xf>
    <xf numFmtId="49" fontId="20" fillId="0" borderId="17" xfId="0" applyNumberFormat="1" applyFont="1" applyFill="1" applyBorder="1" applyAlignment="1">
      <alignment wrapText="1"/>
    </xf>
    <xf numFmtId="164" fontId="0" fillId="0" borderId="0" xfId="0" applyNumberFormat="1" applyFont="1" applyFill="1"/>
    <xf numFmtId="167" fontId="20" fillId="0" borderId="15" xfId="0" applyNumberFormat="1" applyFont="1" applyFill="1" applyBorder="1" applyAlignment="1">
      <alignment horizontal="center" vertical="top" wrapText="1"/>
    </xf>
    <xf numFmtId="0" fontId="0" fillId="0" borderId="15" xfId="0" applyFill="1" applyBorder="1"/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2" fontId="20" fillId="24" borderId="11" xfId="0" applyNumberFormat="1" applyFont="1" applyFill="1" applyBorder="1" applyAlignment="1">
      <alignment horizontal="center" vertical="top" wrapText="1"/>
    </xf>
    <xf numFmtId="167" fontId="20" fillId="0" borderId="12" xfId="0" applyNumberFormat="1" applyFont="1" applyFill="1" applyBorder="1" applyAlignment="1">
      <alignment horizontal="center" vertical="top" wrapText="1"/>
    </xf>
    <xf numFmtId="167" fontId="20" fillId="24" borderId="12" xfId="0" applyNumberFormat="1" applyFont="1" applyFill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center" vertical="top" wrapText="1"/>
    </xf>
    <xf numFmtId="0" fontId="20" fillId="24" borderId="12" xfId="0" applyFont="1" applyFill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center" vertical="top"/>
    </xf>
    <xf numFmtId="2" fontId="20" fillId="25" borderId="12" xfId="0" applyNumberFormat="1" applyFont="1" applyFill="1" applyBorder="1" applyAlignment="1">
      <alignment horizontal="center" vertical="top" wrapText="1"/>
    </xf>
    <xf numFmtId="165" fontId="20" fillId="25" borderId="12" xfId="0" applyNumberFormat="1" applyFont="1" applyFill="1" applyBorder="1" applyAlignment="1">
      <alignment horizontal="center" vertical="top" wrapText="1"/>
    </xf>
    <xf numFmtId="171" fontId="20" fillId="25" borderId="12" xfId="0" applyNumberFormat="1" applyFont="1" applyFill="1" applyBorder="1" applyAlignment="1">
      <alignment horizontal="center" vertical="top" wrapText="1"/>
    </xf>
    <xf numFmtId="164" fontId="20" fillId="25" borderId="13" xfId="0" applyNumberFormat="1" applyFont="1" applyFill="1" applyBorder="1" applyAlignment="1">
      <alignment horizontal="center" vertical="top" wrapText="1"/>
    </xf>
    <xf numFmtId="164" fontId="20" fillId="24" borderId="12" xfId="0" applyNumberFormat="1" applyFont="1" applyFill="1" applyBorder="1" applyAlignment="1">
      <alignment horizontal="center" vertical="center"/>
    </xf>
    <xf numFmtId="2" fontId="20" fillId="24" borderId="12" xfId="0" applyNumberFormat="1" applyFont="1" applyFill="1" applyBorder="1" applyAlignment="1">
      <alignment horizontal="center" vertical="center"/>
    </xf>
    <xf numFmtId="164" fontId="20" fillId="24" borderId="12" xfId="0" applyNumberFormat="1" applyFont="1" applyFill="1" applyBorder="1" applyAlignment="1">
      <alignment horizontal="center" vertical="top" wrapText="1"/>
    </xf>
    <xf numFmtId="0" fontId="20" fillId="24" borderId="13" xfId="0" applyFont="1" applyFill="1" applyBorder="1" applyAlignment="1">
      <alignment horizontal="center" vertical="top" wrapText="1"/>
    </xf>
    <xf numFmtId="0" fontId="20" fillId="24" borderId="15" xfId="0" applyFont="1" applyFill="1" applyBorder="1" applyAlignment="1">
      <alignment horizontal="center" vertical="top" wrapText="1"/>
    </xf>
    <xf numFmtId="4" fontId="20" fillId="24" borderId="15" xfId="0" applyNumberFormat="1" applyFont="1" applyFill="1" applyBorder="1" applyAlignment="1">
      <alignment horizontal="center" vertical="top"/>
    </xf>
    <xf numFmtId="4" fontId="20" fillId="24" borderId="15" xfId="0" applyNumberFormat="1" applyFont="1" applyFill="1" applyBorder="1" applyAlignment="1">
      <alignment horizontal="center" vertical="top" wrapText="1"/>
    </xf>
    <xf numFmtId="0" fontId="0" fillId="24" borderId="0" xfId="0" applyFill="1"/>
    <xf numFmtId="4" fontId="20" fillId="24" borderId="12" xfId="0" applyNumberFormat="1" applyFont="1" applyFill="1" applyBorder="1" applyAlignment="1">
      <alignment horizontal="center" vertical="top"/>
    </xf>
    <xf numFmtId="171" fontId="20" fillId="24" borderId="12" xfId="0" applyNumberFormat="1" applyFont="1" applyFill="1" applyBorder="1" applyAlignment="1">
      <alignment horizontal="center" vertical="top"/>
    </xf>
    <xf numFmtId="167" fontId="20" fillId="24" borderId="12" xfId="0" applyNumberFormat="1" applyFont="1" applyFill="1" applyBorder="1" applyAlignment="1">
      <alignment horizontal="center" vertical="top"/>
    </xf>
    <xf numFmtId="0" fontId="0" fillId="26" borderId="0" xfId="0" applyNumberFormat="1" applyFont="1" applyFill="1" applyBorder="1" applyAlignment="1">
      <alignment horizontal="center"/>
    </xf>
    <xf numFmtId="164" fontId="20" fillId="26" borderId="0" xfId="0" applyNumberFormat="1" applyFont="1" applyFill="1"/>
    <xf numFmtId="0" fontId="20" fillId="26" borderId="0" xfId="0" applyFont="1" applyFill="1" applyAlignment="1">
      <alignment vertical="top"/>
    </xf>
    <xf numFmtId="0" fontId="20" fillId="26" borderId="0" xfId="0" applyFont="1" applyFill="1"/>
    <xf numFmtId="164" fontId="0" fillId="26" borderId="0" xfId="0" applyNumberFormat="1" applyFont="1" applyFill="1"/>
    <xf numFmtId="0" fontId="20" fillId="26" borderId="0" xfId="0" applyFont="1" applyFill="1" applyBorder="1" applyAlignment="1">
      <alignment horizontal="left" vertical="top" wrapText="1"/>
    </xf>
    <xf numFmtId="0" fontId="20" fillId="26" borderId="0" xfId="0" applyFont="1" applyFill="1" applyAlignment="1">
      <alignment vertical="center"/>
    </xf>
    <xf numFmtId="0" fontId="20" fillId="26" borderId="15" xfId="0" applyFont="1" applyFill="1" applyBorder="1" applyAlignment="1">
      <alignment vertical="center" wrapText="1"/>
    </xf>
    <xf numFmtId="0" fontId="20" fillId="26" borderId="0" xfId="0" applyFont="1" applyFill="1" applyBorder="1" applyAlignment="1">
      <alignment vertical="top" wrapText="1"/>
    </xf>
    <xf numFmtId="49" fontId="20" fillId="26" borderId="15" xfId="0" applyNumberFormat="1" applyFont="1" applyFill="1" applyBorder="1" applyAlignment="1" applyProtection="1">
      <alignment horizontal="center" vertical="center" wrapText="1"/>
      <protection hidden="1"/>
    </xf>
    <xf numFmtId="0" fontId="23" fillId="26" borderId="0" xfId="0" applyFont="1" applyFill="1" applyAlignment="1">
      <alignment horizontal="center" vertical="center"/>
    </xf>
    <xf numFmtId="0" fontId="25" fillId="26" borderId="0" xfId="0" applyFont="1" applyFill="1" applyAlignment="1">
      <alignment horizontal="center" vertical="center"/>
    </xf>
    <xf numFmtId="0" fontId="25" fillId="26" borderId="0" xfId="0" applyFont="1" applyFill="1"/>
    <xf numFmtId="164" fontId="23" fillId="26" borderId="0" xfId="0" applyNumberFormat="1" applyFont="1" applyFill="1" applyAlignment="1">
      <alignment horizontal="left" vertical="center"/>
    </xf>
    <xf numFmtId="0" fontId="0" fillId="26" borderId="0" xfId="0" applyNumberFormat="1" applyFont="1" applyFill="1" applyAlignment="1">
      <alignment horizontal="center" vertical="center"/>
    </xf>
    <xf numFmtId="0" fontId="0" fillId="26" borderId="0" xfId="0" applyNumberFormat="1" applyFont="1" applyFill="1" applyAlignment="1">
      <alignment horizontal="center"/>
    </xf>
    <xf numFmtId="0" fontId="0" fillId="26" borderId="0" xfId="0" applyFont="1" applyFill="1"/>
    <xf numFmtId="0" fontId="0" fillId="26" borderId="0" xfId="0" applyFont="1" applyFill="1" applyAlignment="1">
      <alignment horizontal="center" vertical="center" wrapText="1"/>
    </xf>
    <xf numFmtId="0" fontId="0" fillId="26" borderId="0" xfId="0" applyFont="1" applyFill="1" applyAlignment="1">
      <alignment horizontal="center" vertical="center"/>
    </xf>
    <xf numFmtId="0" fontId="0" fillId="26" borderId="0" xfId="0" applyFont="1" applyFill="1" applyAlignment="1">
      <alignment vertical="center"/>
    </xf>
    <xf numFmtId="0" fontId="20" fillId="26" borderId="15" xfId="0" applyFont="1" applyFill="1" applyBorder="1" applyAlignment="1">
      <alignment horizontal="center" vertical="center" wrapText="1"/>
    </xf>
    <xf numFmtId="164" fontId="20" fillId="26" borderId="15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 wrapText="1"/>
    </xf>
    <xf numFmtId="167" fontId="20" fillId="0" borderId="15" xfId="0" applyNumberFormat="1" applyFont="1" applyFill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0" fillId="26" borderId="15" xfId="0" applyFont="1" applyFill="1" applyBorder="1" applyAlignment="1">
      <alignment horizontal="center" vertical="center" wrapText="1"/>
    </xf>
    <xf numFmtId="0" fontId="20" fillId="26" borderId="15" xfId="0" applyFont="1" applyFill="1" applyBorder="1" applyAlignment="1">
      <alignment vertical="top" wrapText="1"/>
    </xf>
    <xf numFmtId="49" fontId="24" fillId="26" borderId="15" xfId="0" applyNumberFormat="1" applyFont="1" applyFill="1" applyBorder="1" applyAlignment="1">
      <alignment horizontal="center" vertical="center" wrapText="1"/>
    </xf>
    <xf numFmtId="0" fontId="20" fillId="26" borderId="15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2" fontId="20" fillId="26" borderId="20" xfId="0" applyNumberFormat="1" applyFont="1" applyFill="1" applyBorder="1" applyAlignment="1" applyProtection="1">
      <alignment horizontal="center" vertical="center" wrapText="1"/>
      <protection hidden="1"/>
    </xf>
    <xf numFmtId="2" fontId="20" fillId="26" borderId="21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justify" vertical="top" wrapText="1"/>
    </xf>
    <xf numFmtId="0" fontId="20" fillId="26" borderId="20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26" borderId="15" xfId="0" applyFont="1" applyFill="1" applyBorder="1" applyAlignment="1">
      <alignment horizontal="center" vertical="center" wrapText="1"/>
    </xf>
    <xf numFmtId="3" fontId="20" fillId="27" borderId="15" xfId="0" applyNumberFormat="1" applyFont="1" applyFill="1" applyBorder="1" applyAlignment="1">
      <alignment horizontal="center" vertical="center" wrapText="1"/>
    </xf>
    <xf numFmtId="4" fontId="20" fillId="27" borderId="15" xfId="0" applyNumberFormat="1" applyFont="1" applyFill="1" applyBorder="1" applyAlignment="1">
      <alignment horizontal="center" vertical="center" wrapText="1"/>
    </xf>
    <xf numFmtId="0" fontId="24" fillId="27" borderId="15" xfId="0" applyFont="1" applyFill="1" applyBorder="1" applyAlignment="1">
      <alignment horizontal="center" vertical="center" wrapText="1"/>
    </xf>
    <xf numFmtId="164" fontId="24" fillId="27" borderId="15" xfId="0" applyNumberFormat="1" applyFont="1" applyFill="1" applyBorder="1" applyAlignment="1">
      <alignment horizontal="center" vertical="center" wrapText="1"/>
    </xf>
    <xf numFmtId="0" fontId="20" fillId="27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164" fontId="23" fillId="0" borderId="0" xfId="0" applyNumberFormat="1" applyFont="1" applyFill="1" applyBorder="1" applyAlignment="1">
      <alignment horizontal="center" wrapText="1"/>
    </xf>
    <xf numFmtId="0" fontId="20" fillId="0" borderId="21" xfId="0" applyFont="1" applyFill="1" applyBorder="1" applyAlignment="1">
      <alignment horizontal="center" vertical="center" wrapText="1"/>
    </xf>
    <xf numFmtId="164" fontId="20" fillId="0" borderId="12" xfId="0" applyNumberFormat="1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164" fontId="22" fillId="0" borderId="0" xfId="0" applyNumberFormat="1" applyFont="1" applyFill="1" applyAlignment="1">
      <alignment horizontal="left"/>
    </xf>
    <xf numFmtId="164" fontId="21" fillId="0" borderId="15" xfId="0" applyNumberFormat="1" applyFont="1" applyFill="1" applyBorder="1" applyAlignment="1">
      <alignment horizontal="center" wrapText="1"/>
    </xf>
    <xf numFmtId="164" fontId="21" fillId="0" borderId="12" xfId="0" applyNumberFormat="1" applyFont="1" applyFill="1" applyBorder="1" applyAlignment="1">
      <alignment horizontal="left" wrapText="1"/>
    </xf>
    <xf numFmtId="164" fontId="21" fillId="0" borderId="17" xfId="0" applyNumberFormat="1" applyFont="1" applyFill="1" applyBorder="1" applyAlignment="1">
      <alignment horizontal="left" wrapText="1"/>
    </xf>
    <xf numFmtId="164" fontId="21" fillId="0" borderId="22" xfId="0" applyNumberFormat="1" applyFont="1" applyFill="1" applyBorder="1" applyAlignment="1">
      <alignment horizontal="left" wrapText="1"/>
    </xf>
    <xf numFmtId="164" fontId="21" fillId="0" borderId="23" xfId="0" applyNumberFormat="1" applyFont="1" applyFill="1" applyBorder="1" applyAlignment="1">
      <alignment horizontal="left" wrapText="1"/>
    </xf>
    <xf numFmtId="0" fontId="20" fillId="26" borderId="15" xfId="0" applyFont="1" applyFill="1" applyBorder="1" applyAlignment="1">
      <alignment horizontal="center" vertical="center" wrapText="1"/>
    </xf>
    <xf numFmtId="164" fontId="21" fillId="26" borderId="15" xfId="0" applyNumberFormat="1" applyFont="1" applyFill="1" applyBorder="1" applyAlignment="1">
      <alignment horizontal="left" vertical="center" wrapText="1"/>
    </xf>
    <xf numFmtId="164" fontId="21" fillId="26" borderId="10" xfId="0" applyNumberFormat="1" applyFont="1" applyFill="1" applyBorder="1" applyAlignment="1">
      <alignment horizontal="left" vertical="center" wrapText="1"/>
    </xf>
    <xf numFmtId="0" fontId="20" fillId="26" borderId="0" xfId="0" applyFont="1" applyFill="1" applyBorder="1" applyAlignment="1">
      <alignment horizontal="left" vertical="center" wrapText="1"/>
    </xf>
    <xf numFmtId="164" fontId="23" fillId="26" borderId="0" xfId="0" applyNumberFormat="1" applyFont="1" applyFill="1" applyBorder="1" applyAlignment="1">
      <alignment horizontal="center" vertical="center" wrapText="1"/>
    </xf>
    <xf numFmtId="164" fontId="20" fillId="26" borderId="15" xfId="0" applyNumberFormat="1" applyFont="1" applyFill="1" applyBorder="1" applyAlignment="1">
      <alignment horizontal="center" vertical="center" wrapText="1"/>
    </xf>
    <xf numFmtId="49" fontId="21" fillId="26" borderId="15" xfId="0" applyNumberFormat="1" applyFont="1" applyFill="1" applyBorder="1" applyAlignment="1" applyProtection="1">
      <alignment horizontal="left" vertical="top" wrapText="1"/>
      <protection hidden="1"/>
    </xf>
    <xf numFmtId="49" fontId="21" fillId="26" borderId="25" xfId="0" applyNumberFormat="1" applyFont="1" applyFill="1" applyBorder="1" applyAlignment="1" applyProtection="1">
      <alignment horizontal="left" vertical="top" wrapText="1"/>
      <protection hidden="1"/>
    </xf>
    <xf numFmtId="164" fontId="21" fillId="26" borderId="25" xfId="0" applyNumberFormat="1" applyFont="1" applyFill="1" applyBorder="1" applyAlignment="1">
      <alignment horizontal="left" vertical="center" wrapText="1"/>
    </xf>
    <xf numFmtId="164" fontId="20" fillId="26" borderId="15" xfId="0" applyNumberFormat="1" applyFont="1" applyFill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view="pageBreakPreview" topLeftCell="A34" zoomScale="50" zoomScaleSheetLayoutView="50" workbookViewId="0">
      <selection activeCell="A16" sqref="A1:IV65536"/>
    </sheetView>
  </sheetViews>
  <sheetFormatPr defaultColWidth="11.5703125" defaultRowHeight="12.75"/>
  <cols>
    <col min="1" max="1" width="9.85546875" style="65" customWidth="1"/>
    <col min="2" max="2" width="62.85546875" style="1" customWidth="1"/>
    <col min="3" max="3" width="17.140625" style="1" customWidth="1"/>
    <col min="4" max="4" width="25.5703125" style="1" customWidth="1"/>
    <col min="5" max="5" width="21.85546875" style="1" customWidth="1"/>
    <col min="6" max="6" width="18.85546875" style="1" hidden="1" customWidth="1"/>
    <col min="7" max="7" width="20.85546875" style="1" customWidth="1"/>
    <col min="8" max="8" width="21.28515625" style="1" customWidth="1"/>
    <col min="9" max="9" width="20.7109375" style="1" customWidth="1"/>
    <col min="10" max="10" width="22" style="1" customWidth="1"/>
    <col min="11" max="11" width="15.7109375" style="1" hidden="1" customWidth="1"/>
    <col min="12" max="12" width="25.85546875" style="1" customWidth="1"/>
    <col min="13" max="13" width="19.28515625" style="1" customWidth="1"/>
    <col min="14" max="16384" width="11.5703125" style="1"/>
  </cols>
  <sheetData>
    <row r="1" spans="1:13">
      <c r="A1" s="61"/>
      <c r="B1" s="20"/>
      <c r="C1" s="20"/>
      <c r="D1" s="20"/>
      <c r="E1" s="20"/>
      <c r="F1" s="20"/>
      <c r="G1" s="20"/>
      <c r="H1" s="20"/>
      <c r="I1" s="20"/>
    </row>
    <row r="2" spans="1:13" ht="100.15" customHeight="1">
      <c r="A2" s="21"/>
      <c r="B2" s="22"/>
      <c r="C2" s="22"/>
      <c r="D2" s="22"/>
      <c r="E2" s="22"/>
      <c r="F2" s="2"/>
      <c r="G2" s="23"/>
      <c r="H2" s="23"/>
      <c r="I2" s="138" t="s">
        <v>95</v>
      </c>
      <c r="J2" s="138"/>
      <c r="K2" s="138"/>
      <c r="L2" s="138"/>
    </row>
    <row r="3" spans="1:13" ht="33.6" customHeight="1">
      <c r="A3" s="139" t="s">
        <v>50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3" ht="15.75" customHeight="1">
      <c r="A4" s="60"/>
      <c r="B4" s="24"/>
      <c r="C4" s="24"/>
      <c r="D4" s="24"/>
      <c r="E4" s="24"/>
      <c r="F4" s="24"/>
      <c r="G4" s="24"/>
      <c r="H4" s="24"/>
      <c r="I4" s="24"/>
      <c r="J4" s="2"/>
    </row>
    <row r="5" spans="1:13" ht="20.25">
      <c r="A5" s="21"/>
      <c r="B5" s="22"/>
      <c r="C5" s="22"/>
      <c r="D5" s="22"/>
      <c r="E5" s="22"/>
      <c r="F5" s="22"/>
      <c r="G5" s="22"/>
      <c r="H5" s="22"/>
      <c r="I5" s="22"/>
      <c r="J5" s="2"/>
    </row>
    <row r="6" spans="1:13" s="25" customFormat="1" ht="46.7" customHeight="1">
      <c r="A6" s="141" t="s">
        <v>0</v>
      </c>
      <c r="B6" s="143" t="s">
        <v>1</v>
      </c>
      <c r="C6" s="143" t="s">
        <v>2</v>
      </c>
      <c r="D6" s="145" t="s">
        <v>3</v>
      </c>
      <c r="E6" s="137" t="s">
        <v>4</v>
      </c>
      <c r="F6" s="140" t="s">
        <v>49</v>
      </c>
      <c r="G6" s="137"/>
      <c r="H6" s="137"/>
      <c r="I6" s="137" t="s">
        <v>48</v>
      </c>
      <c r="J6" s="137"/>
      <c r="K6" s="137"/>
      <c r="L6" s="137"/>
    </row>
    <row r="7" spans="1:13" s="25" customFormat="1" ht="44.25" customHeight="1">
      <c r="A7" s="142"/>
      <c r="B7" s="144"/>
      <c r="C7" s="144"/>
      <c r="D7" s="146"/>
      <c r="E7" s="137"/>
      <c r="F7" s="69">
        <v>2007</v>
      </c>
      <c r="G7" s="26">
        <v>2008</v>
      </c>
      <c r="H7" s="3">
        <v>2009</v>
      </c>
      <c r="I7" s="68">
        <v>2010</v>
      </c>
      <c r="J7" s="68">
        <v>2011</v>
      </c>
      <c r="L7" s="68">
        <v>2012</v>
      </c>
    </row>
    <row r="8" spans="1:13" ht="29.25" customHeight="1">
      <c r="A8" s="148" t="s">
        <v>54</v>
      </c>
      <c r="B8" s="148"/>
      <c r="C8" s="148"/>
      <c r="D8" s="148"/>
      <c r="E8" s="148"/>
      <c r="F8" s="148"/>
      <c r="G8" s="148"/>
      <c r="H8" s="148"/>
      <c r="I8" s="148"/>
      <c r="J8" s="148"/>
      <c r="L8" s="67"/>
    </row>
    <row r="9" spans="1:13" ht="78" customHeight="1">
      <c r="A9" s="62" t="s">
        <v>81</v>
      </c>
      <c r="B9" s="4" t="s">
        <v>5</v>
      </c>
      <c r="C9" s="5" t="s">
        <v>61</v>
      </c>
      <c r="D9" s="55"/>
      <c r="E9" s="5" t="s">
        <v>7</v>
      </c>
      <c r="F9" s="55">
        <v>5306</v>
      </c>
      <c r="G9" s="55">
        <v>5309</v>
      </c>
      <c r="H9" s="70">
        <v>5309</v>
      </c>
      <c r="I9" s="70">
        <v>5309</v>
      </c>
      <c r="J9" s="70">
        <v>5309</v>
      </c>
      <c r="K9" s="70">
        <v>5309</v>
      </c>
      <c r="L9" s="70">
        <v>5309</v>
      </c>
      <c r="M9" s="67" t="s">
        <v>90</v>
      </c>
    </row>
    <row r="10" spans="1:13" ht="82.5" customHeight="1">
      <c r="A10" s="63" t="s">
        <v>82</v>
      </c>
      <c r="B10" s="6" t="s">
        <v>68</v>
      </c>
      <c r="C10" s="7" t="s">
        <v>62</v>
      </c>
      <c r="D10" s="8"/>
      <c r="E10" s="7" t="s">
        <v>7</v>
      </c>
      <c r="F10" s="8">
        <v>10.4</v>
      </c>
      <c r="G10" s="71">
        <v>11.1</v>
      </c>
      <c r="H10" s="72">
        <v>11.3</v>
      </c>
      <c r="I10" s="72">
        <v>11.5</v>
      </c>
      <c r="J10" s="72">
        <v>11.5</v>
      </c>
      <c r="K10" s="72">
        <v>10.4</v>
      </c>
      <c r="L10" s="72">
        <v>11.7</v>
      </c>
      <c r="M10" s="67" t="s">
        <v>90</v>
      </c>
    </row>
    <row r="11" spans="1:13" ht="80.25" customHeight="1">
      <c r="A11" s="63" t="s">
        <v>83</v>
      </c>
      <c r="B11" s="6" t="s">
        <v>67</v>
      </c>
      <c r="C11" s="7" t="s">
        <v>62</v>
      </c>
      <c r="D11" s="8"/>
      <c r="E11" s="7" t="s">
        <v>7</v>
      </c>
      <c r="F11" s="8">
        <v>1.8</v>
      </c>
      <c r="G11" s="8">
        <v>1.8</v>
      </c>
      <c r="H11" s="72">
        <v>1.8</v>
      </c>
      <c r="I11" s="72">
        <v>1.8</v>
      </c>
      <c r="J11" s="72">
        <v>1.8</v>
      </c>
      <c r="K11" s="72">
        <v>1.8</v>
      </c>
      <c r="L11" s="72">
        <v>1.8</v>
      </c>
      <c r="M11" s="67" t="s">
        <v>90</v>
      </c>
    </row>
    <row r="12" spans="1:13" ht="107.25" customHeight="1">
      <c r="A12" s="63" t="s">
        <v>84</v>
      </c>
      <c r="B12" s="6" t="s">
        <v>69</v>
      </c>
      <c r="C12" s="7" t="s">
        <v>63</v>
      </c>
      <c r="D12" s="8"/>
      <c r="E12" s="7" t="s">
        <v>7</v>
      </c>
      <c r="F12" s="8">
        <v>66.3</v>
      </c>
      <c r="G12" s="8">
        <v>64.099999999999994</v>
      </c>
      <c r="H12" s="72">
        <v>58.1</v>
      </c>
      <c r="I12" s="72">
        <v>58.1</v>
      </c>
      <c r="J12" s="72">
        <v>58.1</v>
      </c>
      <c r="K12" s="72">
        <v>58.1</v>
      </c>
      <c r="L12" s="72">
        <v>58.1</v>
      </c>
      <c r="M12" s="67" t="s">
        <v>90</v>
      </c>
    </row>
    <row r="13" spans="1:13" ht="74.25" customHeight="1">
      <c r="A13" s="63" t="s">
        <v>85</v>
      </c>
      <c r="B13" s="6" t="s">
        <v>55</v>
      </c>
      <c r="C13" s="7" t="s">
        <v>6</v>
      </c>
      <c r="D13" s="8"/>
      <c r="E13" s="7" t="s">
        <v>7</v>
      </c>
      <c r="F13" s="8">
        <v>10.8</v>
      </c>
      <c r="G13" s="8">
        <v>13.45</v>
      </c>
      <c r="H13" s="76">
        <v>14.1</v>
      </c>
      <c r="I13" s="76">
        <v>7.8</v>
      </c>
      <c r="J13" s="76">
        <v>7.8</v>
      </c>
      <c r="K13" s="76">
        <v>7.8</v>
      </c>
      <c r="L13" s="76">
        <v>7.8</v>
      </c>
      <c r="M13" s="67" t="s">
        <v>92</v>
      </c>
    </row>
    <row r="14" spans="1:13" ht="108" customHeight="1">
      <c r="A14" s="63" t="s">
        <v>86</v>
      </c>
      <c r="B14" s="9" t="s">
        <v>8</v>
      </c>
      <c r="C14" s="7" t="s">
        <v>9</v>
      </c>
      <c r="D14" s="8"/>
      <c r="E14" s="7" t="s">
        <v>7</v>
      </c>
      <c r="F14" s="7">
        <v>63882</v>
      </c>
      <c r="G14" s="7">
        <v>63725</v>
      </c>
      <c r="H14" s="74">
        <v>63725</v>
      </c>
      <c r="I14" s="74">
        <v>63725</v>
      </c>
      <c r="J14" s="74">
        <v>63725</v>
      </c>
      <c r="K14" s="74">
        <v>63725</v>
      </c>
      <c r="L14" s="74">
        <v>63725</v>
      </c>
      <c r="M14" s="67" t="s">
        <v>91</v>
      </c>
    </row>
    <row r="15" spans="1:13" ht="81.599999999999994" customHeight="1">
      <c r="A15" s="63" t="s">
        <v>87</v>
      </c>
      <c r="B15" s="9" t="s">
        <v>64</v>
      </c>
      <c r="C15" s="7" t="s">
        <v>9</v>
      </c>
      <c r="D15" s="8"/>
      <c r="E15" s="7" t="s">
        <v>7</v>
      </c>
      <c r="F15" s="7"/>
      <c r="G15" s="74"/>
      <c r="H15" s="74">
        <v>280</v>
      </c>
      <c r="I15" s="74">
        <v>224</v>
      </c>
      <c r="J15" s="74">
        <v>224</v>
      </c>
      <c r="K15" s="74">
        <v>224</v>
      </c>
      <c r="L15" s="74">
        <v>224</v>
      </c>
      <c r="M15" s="67" t="s">
        <v>59</v>
      </c>
    </row>
    <row r="16" spans="1:13" ht="48" customHeight="1">
      <c r="A16" s="64" t="s">
        <v>88</v>
      </c>
      <c r="B16" s="9" t="s">
        <v>80</v>
      </c>
      <c r="C16" s="7" t="s">
        <v>9</v>
      </c>
      <c r="D16" s="8"/>
      <c r="E16" s="7" t="s">
        <v>7</v>
      </c>
      <c r="F16" s="7">
        <v>138</v>
      </c>
      <c r="G16" s="7">
        <v>162</v>
      </c>
      <c r="H16" s="74">
        <v>221</v>
      </c>
      <c r="I16" s="74">
        <v>165</v>
      </c>
      <c r="J16" s="74">
        <v>165</v>
      </c>
      <c r="K16" s="74">
        <v>165</v>
      </c>
      <c r="L16" s="74">
        <v>165</v>
      </c>
      <c r="M16" s="67" t="s">
        <v>59</v>
      </c>
    </row>
    <row r="17" spans="1:13" ht="108.75" customHeight="1">
      <c r="A17" s="64" t="s">
        <v>89</v>
      </c>
      <c r="B17" s="9" t="s">
        <v>65</v>
      </c>
      <c r="C17" s="7" t="s">
        <v>10</v>
      </c>
      <c r="D17" s="8"/>
      <c r="E17" s="7" t="s">
        <v>7</v>
      </c>
      <c r="F17" s="7">
        <v>108</v>
      </c>
      <c r="G17" s="7">
        <v>139</v>
      </c>
      <c r="H17" s="74">
        <v>130</v>
      </c>
      <c r="I17" s="74">
        <v>97</v>
      </c>
      <c r="J17" s="74">
        <v>97</v>
      </c>
      <c r="K17" s="74">
        <v>97</v>
      </c>
      <c r="L17" s="74">
        <v>97</v>
      </c>
      <c r="M17" s="67" t="s">
        <v>59</v>
      </c>
    </row>
    <row r="18" spans="1:13" ht="36.75" customHeight="1">
      <c r="A18" s="149" t="s">
        <v>53</v>
      </c>
      <c r="B18" s="149"/>
      <c r="C18" s="149"/>
      <c r="D18" s="149"/>
      <c r="E18" s="149"/>
      <c r="F18" s="149"/>
      <c r="G18" s="149"/>
      <c r="H18" s="149"/>
      <c r="I18" s="149"/>
      <c r="J18" s="149"/>
      <c r="L18" s="67"/>
      <c r="M18" s="67"/>
    </row>
    <row r="19" spans="1:13" ht="61.15" customHeight="1">
      <c r="A19" s="10" t="s">
        <v>11</v>
      </c>
      <c r="B19" s="6" t="s">
        <v>12</v>
      </c>
      <c r="C19" s="7" t="s">
        <v>13</v>
      </c>
      <c r="D19" s="34">
        <v>0.09</v>
      </c>
      <c r="E19" s="7" t="s">
        <v>14</v>
      </c>
      <c r="F19" s="8">
        <v>127.69</v>
      </c>
      <c r="G19" s="8">
        <v>129.9</v>
      </c>
      <c r="H19" s="73">
        <v>130.69999999999999</v>
      </c>
      <c r="I19" s="73">
        <v>130.69999999999999</v>
      </c>
      <c r="J19" s="73">
        <v>130.69999999999999</v>
      </c>
      <c r="K19" s="73">
        <v>130.69999999999999</v>
      </c>
      <c r="L19" s="73">
        <v>130.69999999999999</v>
      </c>
      <c r="M19" s="67" t="s">
        <v>90</v>
      </c>
    </row>
    <row r="20" spans="1:13" ht="80.25" customHeight="1">
      <c r="A20" s="10" t="s">
        <v>15</v>
      </c>
      <c r="B20" s="6" t="s">
        <v>16</v>
      </c>
      <c r="C20" s="7" t="s">
        <v>10</v>
      </c>
      <c r="D20" s="34">
        <v>0.05</v>
      </c>
      <c r="E20" s="7" t="s">
        <v>17</v>
      </c>
      <c r="F20" s="11">
        <v>164</v>
      </c>
      <c r="G20" s="11">
        <v>162</v>
      </c>
      <c r="H20" s="77">
        <v>196</v>
      </c>
      <c r="I20" s="77">
        <v>162</v>
      </c>
      <c r="J20" s="77">
        <v>162</v>
      </c>
      <c r="K20" s="77">
        <v>162</v>
      </c>
      <c r="L20" s="77">
        <v>162</v>
      </c>
      <c r="M20" s="67" t="s">
        <v>92</v>
      </c>
    </row>
    <row r="21" spans="1:13" ht="78" customHeight="1">
      <c r="A21" s="12" t="s">
        <v>73</v>
      </c>
      <c r="B21" s="6" t="s">
        <v>60</v>
      </c>
      <c r="C21" s="7" t="s">
        <v>9</v>
      </c>
      <c r="D21" s="34">
        <v>0.09</v>
      </c>
      <c r="E21" s="7" t="s">
        <v>7</v>
      </c>
      <c r="F21" s="8">
        <v>300332</v>
      </c>
      <c r="G21" s="50">
        <v>388801</v>
      </c>
      <c r="H21" s="78">
        <v>403500</v>
      </c>
      <c r="I21" s="78">
        <v>223370</v>
      </c>
      <c r="J21" s="78">
        <v>223370</v>
      </c>
      <c r="K21" s="78">
        <v>223370</v>
      </c>
      <c r="L21" s="78">
        <v>223370</v>
      </c>
      <c r="M21" s="67" t="s">
        <v>92</v>
      </c>
    </row>
    <row r="22" spans="1:13" ht="83.25" customHeight="1">
      <c r="A22" s="12" t="s">
        <v>74</v>
      </c>
      <c r="B22" s="13" t="s">
        <v>56</v>
      </c>
      <c r="C22" s="14" t="s">
        <v>6</v>
      </c>
      <c r="D22" s="15">
        <v>0.08</v>
      </c>
      <c r="E22" s="14" t="s">
        <v>7</v>
      </c>
      <c r="F22" s="16">
        <v>1</v>
      </c>
      <c r="G22" s="16">
        <v>1.1000000000000001</v>
      </c>
      <c r="H22" s="79">
        <v>1.2</v>
      </c>
      <c r="I22" s="79">
        <v>1</v>
      </c>
      <c r="J22" s="79">
        <v>1</v>
      </c>
      <c r="K22" s="79"/>
      <c r="L22" s="79">
        <v>1</v>
      </c>
      <c r="M22" s="67" t="s">
        <v>92</v>
      </c>
    </row>
    <row r="23" spans="1:13" ht="86.25" customHeight="1">
      <c r="A23" s="35" t="s">
        <v>18</v>
      </c>
      <c r="B23" s="36" t="s">
        <v>20</v>
      </c>
      <c r="C23" s="37" t="s">
        <v>21</v>
      </c>
      <c r="D23" s="57">
        <v>0.06</v>
      </c>
      <c r="E23" s="38" t="s">
        <v>7</v>
      </c>
      <c r="F23" s="39">
        <v>1289352.06</v>
      </c>
      <c r="G23" s="39">
        <v>1706353.75</v>
      </c>
      <c r="H23" s="39">
        <v>1518358.9</v>
      </c>
      <c r="I23" s="85">
        <v>805161.5</v>
      </c>
      <c r="J23" s="86">
        <v>805927.6</v>
      </c>
      <c r="K23" s="87"/>
      <c r="L23" s="86">
        <v>806748.2</v>
      </c>
      <c r="M23" s="67" t="s">
        <v>93</v>
      </c>
    </row>
    <row r="24" spans="1:13" ht="23.25" customHeight="1">
      <c r="A24" s="35"/>
      <c r="B24" s="36" t="s">
        <v>22</v>
      </c>
      <c r="C24" s="37"/>
      <c r="D24" s="58"/>
      <c r="E24" s="37"/>
      <c r="F24" s="39"/>
      <c r="G24" s="39"/>
      <c r="H24" s="39"/>
      <c r="I24" s="39"/>
      <c r="J24" s="40"/>
      <c r="L24" s="67"/>
      <c r="M24" s="67"/>
    </row>
    <row r="25" spans="1:13" ht="49.5" customHeight="1">
      <c r="A25" s="41" t="s">
        <v>75</v>
      </c>
      <c r="B25" s="4" t="s">
        <v>23</v>
      </c>
      <c r="C25" s="42" t="s">
        <v>21</v>
      </c>
      <c r="D25" s="59"/>
      <c r="E25" s="5" t="s">
        <v>7</v>
      </c>
      <c r="F25" s="43">
        <v>309980.57</v>
      </c>
      <c r="G25" s="43">
        <v>417962.1</v>
      </c>
      <c r="H25" s="43">
        <v>631169.5</v>
      </c>
      <c r="I25" s="43">
        <v>0</v>
      </c>
      <c r="J25" s="44">
        <v>0</v>
      </c>
      <c r="K25" s="44">
        <v>0</v>
      </c>
      <c r="L25" s="44">
        <v>0</v>
      </c>
      <c r="M25" s="67" t="s">
        <v>93</v>
      </c>
    </row>
    <row r="26" spans="1:13" ht="49.5" customHeight="1">
      <c r="A26" s="45" t="s">
        <v>76</v>
      </c>
      <c r="B26" s="46" t="s">
        <v>24</v>
      </c>
      <c r="C26" s="17" t="s">
        <v>21</v>
      </c>
      <c r="D26" s="53"/>
      <c r="E26" s="7" t="s">
        <v>7</v>
      </c>
      <c r="F26" s="48">
        <f>F23-F25</f>
        <v>979371.49</v>
      </c>
      <c r="G26" s="48">
        <f>G23-G25</f>
        <v>1288391.6499999999</v>
      </c>
      <c r="H26" s="48">
        <f>H23-H25</f>
        <v>887189.39999999991</v>
      </c>
      <c r="I26" s="88">
        <f>I23</f>
        <v>805161.5</v>
      </c>
      <c r="J26" s="88">
        <f>J23</f>
        <v>805927.6</v>
      </c>
      <c r="K26" s="88">
        <f>K23</f>
        <v>0</v>
      </c>
      <c r="L26" s="88">
        <f>L23</f>
        <v>806748.2</v>
      </c>
      <c r="M26" s="67" t="s">
        <v>93</v>
      </c>
    </row>
    <row r="27" spans="1:13" ht="51" customHeight="1">
      <c r="A27" s="45" t="s">
        <v>77</v>
      </c>
      <c r="B27" s="6" t="s">
        <v>25</v>
      </c>
      <c r="C27" s="17" t="s">
        <v>21</v>
      </c>
      <c r="D27" s="53"/>
      <c r="E27" s="7" t="s">
        <v>7</v>
      </c>
      <c r="F27" s="48">
        <v>233728.53</v>
      </c>
      <c r="G27" s="48">
        <v>311392.59999999998</v>
      </c>
      <c r="H27" s="48">
        <v>302379.59999999998</v>
      </c>
      <c r="I27" s="88">
        <v>336595.1</v>
      </c>
      <c r="J27" s="88">
        <v>336595.1</v>
      </c>
      <c r="K27" s="88">
        <v>336595.1</v>
      </c>
      <c r="L27" s="88">
        <v>336595.1</v>
      </c>
      <c r="M27" s="67" t="s">
        <v>93</v>
      </c>
    </row>
    <row r="28" spans="1:13" ht="93.75" customHeight="1">
      <c r="A28" s="45" t="s">
        <v>19</v>
      </c>
      <c r="B28" s="6" t="s">
        <v>70</v>
      </c>
      <c r="C28" s="17" t="s">
        <v>21</v>
      </c>
      <c r="D28" s="53">
        <v>0.06</v>
      </c>
      <c r="E28" s="17" t="s">
        <v>26</v>
      </c>
      <c r="F28" s="49">
        <v>0.44600000000000001</v>
      </c>
      <c r="G28" s="49">
        <v>0.59</v>
      </c>
      <c r="H28" s="49">
        <f>H23/2889500</f>
        <v>0.52547461498529158</v>
      </c>
      <c r="I28" s="89">
        <f>I23/2889300</f>
        <v>0.27867009310213547</v>
      </c>
      <c r="J28" s="89">
        <f>J23/2889600</f>
        <v>0.27890628460686601</v>
      </c>
      <c r="K28" s="89">
        <f>K23/2889300</f>
        <v>0</v>
      </c>
      <c r="L28" s="89">
        <f>L23/2889600</f>
        <v>0.27919026854928014</v>
      </c>
      <c r="M28" s="67" t="s">
        <v>93</v>
      </c>
    </row>
    <row r="29" spans="1:13" ht="109.5" customHeight="1">
      <c r="A29" s="10" t="s">
        <v>78</v>
      </c>
      <c r="B29" s="6" t="s">
        <v>71</v>
      </c>
      <c r="C29" s="17" t="s">
        <v>28</v>
      </c>
      <c r="D29" s="34">
        <v>0.06</v>
      </c>
      <c r="E29" s="7" t="s">
        <v>14</v>
      </c>
      <c r="F29" s="48">
        <v>10987.5</v>
      </c>
      <c r="G29" s="51">
        <v>14425.7</v>
      </c>
      <c r="H29" s="51">
        <f>G29*1.1</f>
        <v>15868.270000000002</v>
      </c>
      <c r="I29" s="90">
        <v>15868.3</v>
      </c>
      <c r="J29" s="90">
        <v>15868.3</v>
      </c>
      <c r="K29" s="90">
        <v>15868.3</v>
      </c>
      <c r="L29" s="90">
        <v>15868.3</v>
      </c>
      <c r="M29" s="67" t="s">
        <v>93</v>
      </c>
    </row>
    <row r="30" spans="1:13" ht="75" customHeight="1">
      <c r="A30" s="10" t="s">
        <v>27</v>
      </c>
      <c r="B30" s="6" t="s">
        <v>30</v>
      </c>
      <c r="C30" s="17" t="s">
        <v>6</v>
      </c>
      <c r="D30" s="53">
        <v>0.04</v>
      </c>
      <c r="E30" s="7" t="s">
        <v>7</v>
      </c>
      <c r="F30" s="47">
        <v>1.97</v>
      </c>
      <c r="G30" s="47">
        <v>1.73</v>
      </c>
      <c r="H30" s="47">
        <f>22770.2/H23*100</f>
        <v>1.4996586116760671</v>
      </c>
      <c r="I30" s="75">
        <f>16821.1/I23*100</f>
        <v>2.089158510435484</v>
      </c>
      <c r="J30" s="75">
        <f>17587.2/J23*100</f>
        <v>2.1822307611750738</v>
      </c>
      <c r="K30" s="87"/>
      <c r="L30" s="75">
        <f>18407.8/L23*100</f>
        <v>2.2817280534372433</v>
      </c>
      <c r="M30" s="67" t="s">
        <v>93</v>
      </c>
    </row>
    <row r="31" spans="1:13" ht="132.75" customHeight="1">
      <c r="A31" s="52" t="s">
        <v>29</v>
      </c>
      <c r="B31" s="6" t="s">
        <v>32</v>
      </c>
      <c r="C31" s="17" t="s">
        <v>33</v>
      </c>
      <c r="D31" s="53">
        <v>4.4999999999999998E-2</v>
      </c>
      <c r="E31" s="7" t="s">
        <v>7</v>
      </c>
      <c r="F31" s="17">
        <v>37.5</v>
      </c>
      <c r="G31" s="54"/>
      <c r="H31" s="51">
        <v>77.5</v>
      </c>
      <c r="I31" s="90">
        <v>0</v>
      </c>
      <c r="J31" s="82">
        <v>0</v>
      </c>
      <c r="K31" s="87"/>
      <c r="L31" s="82">
        <v>0</v>
      </c>
      <c r="M31" s="67" t="s">
        <v>93</v>
      </c>
    </row>
    <row r="32" spans="1:13" ht="78.599999999999994" customHeight="1">
      <c r="A32" s="10" t="s">
        <v>31</v>
      </c>
      <c r="B32" s="6" t="s">
        <v>35</v>
      </c>
      <c r="C32" s="17" t="s">
        <v>6</v>
      </c>
      <c r="D32" s="53">
        <v>0.04</v>
      </c>
      <c r="E32" s="7" t="s">
        <v>7</v>
      </c>
      <c r="F32" s="47">
        <v>3.28</v>
      </c>
      <c r="G32" s="47">
        <v>4.07</v>
      </c>
      <c r="H32" s="47">
        <v>4.07</v>
      </c>
      <c r="I32" s="47">
        <v>4.42</v>
      </c>
      <c r="J32" s="47">
        <v>4.42</v>
      </c>
      <c r="K32" s="47">
        <v>4.42</v>
      </c>
      <c r="L32" s="47">
        <v>4.42</v>
      </c>
      <c r="M32" s="67" t="s">
        <v>91</v>
      </c>
    </row>
    <row r="33" spans="1:13" ht="77.45" customHeight="1">
      <c r="A33" s="10" t="s">
        <v>79</v>
      </c>
      <c r="B33" s="6" t="s">
        <v>36</v>
      </c>
      <c r="C33" s="17" t="s">
        <v>13</v>
      </c>
      <c r="D33" s="53">
        <v>0.05</v>
      </c>
      <c r="E33" s="7" t="s">
        <v>17</v>
      </c>
      <c r="F33" s="47">
        <v>37.200000000000003</v>
      </c>
      <c r="G33" s="75">
        <v>53.3</v>
      </c>
      <c r="H33" s="75">
        <v>53.3</v>
      </c>
      <c r="I33" s="75">
        <v>53.3</v>
      </c>
      <c r="J33" s="75">
        <v>53.3</v>
      </c>
      <c r="K33" s="75">
        <v>53.3</v>
      </c>
      <c r="L33" s="75">
        <v>53.3</v>
      </c>
      <c r="M33" s="67" t="s">
        <v>59</v>
      </c>
    </row>
    <row r="34" spans="1:13" ht="205.5" customHeight="1">
      <c r="A34" s="10" t="s">
        <v>34</v>
      </c>
      <c r="B34" s="6" t="s">
        <v>37</v>
      </c>
      <c r="C34" s="17" t="s">
        <v>6</v>
      </c>
      <c r="D34" s="34">
        <v>0.06</v>
      </c>
      <c r="E34" s="7" t="s">
        <v>7</v>
      </c>
      <c r="F34" s="17">
        <v>15.5</v>
      </c>
      <c r="G34" s="48">
        <v>14.64</v>
      </c>
      <c r="H34" s="48">
        <f>262272.8/H23*100</f>
        <v>17.27343910586621</v>
      </c>
      <c r="I34" s="88">
        <f>426728.9/I23*100</f>
        <v>52.999168489799878</v>
      </c>
      <c r="J34" s="88">
        <f>426728.9/J23*100</f>
        <v>52.948788451965164</v>
      </c>
      <c r="K34" s="88" t="e">
        <f>426728.9/K23*100</f>
        <v>#DIV/0!</v>
      </c>
      <c r="L34" s="88">
        <f>426728.9/L23*100</f>
        <v>52.894930537186205</v>
      </c>
      <c r="M34" s="67" t="s">
        <v>93</v>
      </c>
    </row>
    <row r="35" spans="1:13" ht="34.9" customHeight="1">
      <c r="A35" s="150" t="s">
        <v>51</v>
      </c>
      <c r="B35" s="151"/>
      <c r="C35" s="151"/>
      <c r="D35" s="151"/>
      <c r="E35" s="151"/>
      <c r="F35" s="151"/>
      <c r="G35" s="151"/>
      <c r="H35" s="151"/>
      <c r="I35" s="151"/>
      <c r="J35" s="152"/>
      <c r="L35" s="67"/>
      <c r="M35" s="67"/>
    </row>
    <row r="36" spans="1:13" ht="132" customHeight="1">
      <c r="A36" s="27">
        <v>39539</v>
      </c>
      <c r="B36" s="6" t="s">
        <v>38</v>
      </c>
      <c r="C36" s="17" t="s">
        <v>6</v>
      </c>
      <c r="D36" s="53">
        <v>0.03</v>
      </c>
      <c r="E36" s="7" t="s">
        <v>14</v>
      </c>
      <c r="F36" s="19">
        <v>1.9</v>
      </c>
      <c r="G36" s="19">
        <v>2</v>
      </c>
      <c r="H36" s="80">
        <v>2</v>
      </c>
      <c r="I36" s="81">
        <v>2.15</v>
      </c>
      <c r="J36" s="81">
        <v>2.15</v>
      </c>
      <c r="K36" s="81">
        <v>2.15</v>
      </c>
      <c r="L36" s="81">
        <v>2.15</v>
      </c>
      <c r="M36" s="67" t="s">
        <v>91</v>
      </c>
    </row>
    <row r="37" spans="1:13" ht="120.6" customHeight="1">
      <c r="A37" s="28">
        <v>39539</v>
      </c>
      <c r="B37" s="9" t="s">
        <v>39</v>
      </c>
      <c r="C37" s="17" t="s">
        <v>6</v>
      </c>
      <c r="D37" s="53">
        <v>0.03</v>
      </c>
      <c r="E37" s="7" t="s">
        <v>14</v>
      </c>
      <c r="F37" s="19">
        <v>60</v>
      </c>
      <c r="G37" s="19">
        <v>73.900000000000006</v>
      </c>
      <c r="H37" s="80">
        <v>67</v>
      </c>
      <c r="I37" s="80">
        <v>66</v>
      </c>
      <c r="J37" s="80">
        <v>66</v>
      </c>
      <c r="K37" s="80">
        <v>66</v>
      </c>
      <c r="L37" s="80">
        <v>66</v>
      </c>
      <c r="M37" s="67" t="s">
        <v>91</v>
      </c>
    </row>
    <row r="38" spans="1:13" ht="104.45" customHeight="1">
      <c r="A38" s="29">
        <v>39539</v>
      </c>
      <c r="B38" s="9" t="s">
        <v>72</v>
      </c>
      <c r="C38" s="17" t="s">
        <v>6</v>
      </c>
      <c r="D38" s="53">
        <v>0.03</v>
      </c>
      <c r="E38" s="7" t="s">
        <v>14</v>
      </c>
      <c r="F38" s="19">
        <v>16</v>
      </c>
      <c r="G38" s="19">
        <v>18</v>
      </c>
      <c r="H38" s="80">
        <v>18</v>
      </c>
      <c r="I38" s="80">
        <v>18</v>
      </c>
      <c r="J38" s="80">
        <v>18.5</v>
      </c>
      <c r="K38" s="80">
        <v>18</v>
      </c>
      <c r="L38" s="80">
        <v>19</v>
      </c>
      <c r="M38" s="67" t="s">
        <v>91</v>
      </c>
    </row>
    <row r="39" spans="1:13" ht="30" customHeight="1">
      <c r="A39" s="150" t="s">
        <v>52</v>
      </c>
      <c r="B39" s="151"/>
      <c r="C39" s="151"/>
      <c r="D39" s="151"/>
      <c r="E39" s="151"/>
      <c r="F39" s="151"/>
      <c r="G39" s="151"/>
      <c r="H39" s="151"/>
      <c r="I39" s="151"/>
      <c r="J39" s="152"/>
      <c r="L39" s="67"/>
      <c r="M39" s="67"/>
    </row>
    <row r="40" spans="1:13" ht="96" customHeight="1">
      <c r="A40" s="10" t="s">
        <v>40</v>
      </c>
      <c r="B40" s="9" t="s">
        <v>41</v>
      </c>
      <c r="C40" s="17" t="s">
        <v>6</v>
      </c>
      <c r="D40" s="34">
        <v>0.05</v>
      </c>
      <c r="E40" s="7" t="s">
        <v>17</v>
      </c>
      <c r="F40" s="18">
        <v>40</v>
      </c>
      <c r="G40" s="18">
        <v>40</v>
      </c>
      <c r="H40" s="82">
        <v>20</v>
      </c>
      <c r="I40" s="82">
        <v>0</v>
      </c>
      <c r="J40" s="82">
        <v>0</v>
      </c>
      <c r="K40" s="82">
        <v>40</v>
      </c>
      <c r="L40" s="82">
        <v>0</v>
      </c>
      <c r="M40" s="67" t="s">
        <v>59</v>
      </c>
    </row>
    <row r="41" spans="1:13" ht="66.75" customHeight="1">
      <c r="A41" s="10" t="s">
        <v>42</v>
      </c>
      <c r="B41" s="9" t="s">
        <v>43</v>
      </c>
      <c r="C41" s="7" t="s">
        <v>9</v>
      </c>
      <c r="D41" s="34">
        <v>8.5000000000000006E-2</v>
      </c>
      <c r="E41" s="7" t="s">
        <v>17</v>
      </c>
      <c r="F41" s="7">
        <v>0</v>
      </c>
      <c r="G41" s="7" t="s">
        <v>66</v>
      </c>
      <c r="H41" s="74">
        <v>0</v>
      </c>
      <c r="I41" s="74" t="s">
        <v>96</v>
      </c>
      <c r="J41" s="74">
        <v>0</v>
      </c>
      <c r="K41" s="74">
        <v>0</v>
      </c>
      <c r="L41" s="74" t="s">
        <v>94</v>
      </c>
      <c r="M41" s="67" t="s">
        <v>59</v>
      </c>
    </row>
    <row r="42" spans="1:13" ht="76.5" customHeight="1">
      <c r="A42" s="10" t="s">
        <v>44</v>
      </c>
      <c r="B42" s="9" t="s">
        <v>45</v>
      </c>
      <c r="C42" s="7" t="s">
        <v>10</v>
      </c>
      <c r="D42" s="34">
        <v>0.05</v>
      </c>
      <c r="E42" s="7" t="s">
        <v>17</v>
      </c>
      <c r="F42" s="7">
        <v>10</v>
      </c>
      <c r="G42" s="7">
        <v>10</v>
      </c>
      <c r="H42" s="83">
        <v>10</v>
      </c>
      <c r="I42" s="83">
        <v>1</v>
      </c>
      <c r="J42" s="83">
        <v>1</v>
      </c>
      <c r="K42" s="83">
        <v>10</v>
      </c>
      <c r="L42" s="83">
        <v>1</v>
      </c>
      <c r="M42" s="67" t="s">
        <v>59</v>
      </c>
    </row>
    <row r="43" spans="1:13" ht="75.75" customHeight="1">
      <c r="A43" s="10" t="s">
        <v>46</v>
      </c>
      <c r="B43" s="9" t="s">
        <v>47</v>
      </c>
      <c r="C43" s="7" t="s">
        <v>13</v>
      </c>
      <c r="D43" s="34">
        <v>0.06</v>
      </c>
      <c r="E43" s="7" t="s">
        <v>17</v>
      </c>
      <c r="F43" s="7">
        <v>231.4</v>
      </c>
      <c r="G43" s="66">
        <v>260</v>
      </c>
      <c r="H43" s="84">
        <v>260.10000000000002</v>
      </c>
      <c r="I43" s="84">
        <v>26</v>
      </c>
      <c r="J43" s="84">
        <v>26</v>
      </c>
      <c r="K43" s="84">
        <v>26</v>
      </c>
      <c r="L43" s="84">
        <v>26</v>
      </c>
      <c r="M43" s="67" t="s">
        <v>59</v>
      </c>
    </row>
    <row r="44" spans="1:13" ht="20.25">
      <c r="A44" s="21"/>
      <c r="B44" s="30"/>
      <c r="C44" s="2"/>
      <c r="D44" s="2"/>
      <c r="E44" s="2"/>
      <c r="F44" s="2"/>
      <c r="G44" s="2"/>
      <c r="H44" s="2"/>
      <c r="I44" s="2"/>
      <c r="J44" s="2"/>
    </row>
    <row r="45" spans="1:13" ht="24.75" customHeight="1">
      <c r="A45" s="147" t="s">
        <v>57</v>
      </c>
      <c r="B45" s="147"/>
      <c r="C45" s="2"/>
      <c r="D45" s="2"/>
      <c r="E45" s="2"/>
      <c r="F45" s="2"/>
      <c r="G45" s="2"/>
      <c r="H45" s="2"/>
      <c r="I45" s="2"/>
      <c r="L45" s="33" t="s">
        <v>58</v>
      </c>
    </row>
    <row r="46" spans="1:13">
      <c r="B46" s="31"/>
    </row>
    <row r="47" spans="1:13">
      <c r="B47" s="31"/>
    </row>
    <row r="48" spans="1:13">
      <c r="B48" s="31"/>
    </row>
    <row r="49" spans="2:4">
      <c r="B49" s="31"/>
    </row>
    <row r="50" spans="2:4">
      <c r="B50" s="31"/>
      <c r="D50" s="56"/>
    </row>
    <row r="51" spans="2:4">
      <c r="B51" s="31"/>
    </row>
    <row r="52" spans="2:4">
      <c r="B52" s="31"/>
    </row>
    <row r="53" spans="2:4">
      <c r="B53" s="31"/>
    </row>
    <row r="54" spans="2:4">
      <c r="B54" s="32"/>
    </row>
    <row r="55" spans="2:4">
      <c r="B55" s="32"/>
    </row>
    <row r="56" spans="2:4">
      <c r="B56" s="32"/>
    </row>
    <row r="57" spans="2:4">
      <c r="B57" s="32"/>
    </row>
    <row r="58" spans="2:4">
      <c r="B58" s="32"/>
    </row>
    <row r="59" spans="2:4">
      <c r="B59" s="32"/>
    </row>
    <row r="60" spans="2:4">
      <c r="B60" s="32"/>
    </row>
    <row r="61" spans="2:4">
      <c r="B61" s="32"/>
    </row>
    <row r="62" spans="2:4">
      <c r="B62" s="32"/>
    </row>
    <row r="63" spans="2:4">
      <c r="B63" s="32"/>
    </row>
    <row r="64" spans="2:4">
      <c r="B64" s="32"/>
    </row>
  </sheetData>
  <mergeCells count="14">
    <mergeCell ref="A45:B45"/>
    <mergeCell ref="A8:J8"/>
    <mergeCell ref="A18:J18"/>
    <mergeCell ref="A35:J35"/>
    <mergeCell ref="A39:J39"/>
    <mergeCell ref="E6:E7"/>
    <mergeCell ref="I6:L6"/>
    <mergeCell ref="I2:L2"/>
    <mergeCell ref="A3:L3"/>
    <mergeCell ref="F6:H6"/>
    <mergeCell ref="A6:A7"/>
    <mergeCell ref="B6:B7"/>
    <mergeCell ref="C6:C7"/>
    <mergeCell ref="D6:D7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scale="58" fitToHeight="3" orientation="landscape" useFirstPageNumber="1" horizontalDpi="300" verticalDpi="300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view="pageBreakPreview" topLeftCell="C1" zoomScale="60" zoomScaleNormal="50" workbookViewId="0">
      <selection activeCell="H2" sqref="H2:J3"/>
    </sheetView>
  </sheetViews>
  <sheetFormatPr defaultColWidth="11.5703125" defaultRowHeight="12.75"/>
  <cols>
    <col min="1" max="1" width="9.85546875" style="95" customWidth="1"/>
    <col min="2" max="2" width="77.85546875" style="110" customWidth="1"/>
    <col min="3" max="3" width="17.140625" style="107" customWidth="1"/>
    <col min="4" max="4" width="25.7109375" style="107" customWidth="1"/>
    <col min="5" max="5" width="23.42578125" style="107" customWidth="1"/>
    <col min="6" max="6" width="20.140625" style="107" customWidth="1"/>
    <col min="7" max="7" width="23.42578125" style="107" customWidth="1"/>
    <col min="8" max="8" width="20" style="107" customWidth="1"/>
    <col min="9" max="9" width="19.28515625" style="107" customWidth="1"/>
    <col min="10" max="10" width="16.42578125" style="107" customWidth="1"/>
    <col min="11" max="13" width="11.5703125" style="107"/>
    <col min="14" max="14" width="29" style="107" customWidth="1"/>
    <col min="15" max="16384" width="11.5703125" style="107"/>
  </cols>
  <sheetData>
    <row r="1" spans="1:10">
      <c r="A1" s="91"/>
      <c r="B1" s="105"/>
      <c r="C1" s="106"/>
      <c r="D1" s="106"/>
      <c r="E1" s="106"/>
      <c r="F1" s="106"/>
    </row>
    <row r="2" spans="1:10" ht="20.25" customHeight="1">
      <c r="A2" s="92"/>
      <c r="B2" s="97"/>
      <c r="C2" s="93"/>
      <c r="D2" s="93"/>
      <c r="E2" s="93"/>
      <c r="F2" s="99"/>
      <c r="G2" s="99"/>
      <c r="H2" s="156" t="s">
        <v>128</v>
      </c>
      <c r="I2" s="156"/>
      <c r="J2" s="156"/>
    </row>
    <row r="3" spans="1:10" ht="129.75" customHeight="1">
      <c r="A3" s="92"/>
      <c r="B3" s="97"/>
      <c r="C3" s="93"/>
      <c r="D3" s="93"/>
      <c r="E3" s="93"/>
      <c r="F3" s="99"/>
      <c r="G3" s="99"/>
      <c r="H3" s="156"/>
      <c r="I3" s="156"/>
      <c r="J3" s="156"/>
    </row>
    <row r="4" spans="1:10" ht="5.25" customHeight="1">
      <c r="A4" s="92"/>
      <c r="B4" s="97"/>
      <c r="C4" s="93"/>
      <c r="D4" s="93"/>
      <c r="E4" s="93"/>
      <c r="F4" s="96"/>
      <c r="G4" s="96"/>
      <c r="H4" s="96"/>
    </row>
    <row r="5" spans="1:10" ht="37.5" customHeight="1">
      <c r="A5" s="157" t="s">
        <v>50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0" ht="20.25">
      <c r="A6" s="92"/>
      <c r="B6" s="97"/>
      <c r="C6" s="93"/>
      <c r="D6" s="93"/>
      <c r="E6" s="93"/>
      <c r="F6" s="93"/>
      <c r="G6" s="94"/>
    </row>
    <row r="7" spans="1:10" s="108" customFormat="1" ht="20.25" customHeight="1">
      <c r="A7" s="158" t="s">
        <v>0</v>
      </c>
      <c r="B7" s="153" t="s">
        <v>1</v>
      </c>
      <c r="C7" s="153" t="s">
        <v>97</v>
      </c>
      <c r="D7" s="153" t="s">
        <v>3</v>
      </c>
      <c r="E7" s="153" t="s">
        <v>4</v>
      </c>
      <c r="F7" s="153">
        <v>2012</v>
      </c>
      <c r="G7" s="153">
        <v>2013</v>
      </c>
      <c r="H7" s="153">
        <v>2014</v>
      </c>
      <c r="I7" s="153">
        <v>2015</v>
      </c>
      <c r="J7" s="153">
        <v>2016</v>
      </c>
    </row>
    <row r="8" spans="1:10" s="108" customFormat="1" ht="33.75" customHeight="1">
      <c r="A8" s="158"/>
      <c r="B8" s="153"/>
      <c r="C8" s="153"/>
      <c r="D8" s="153"/>
      <c r="E8" s="153"/>
      <c r="F8" s="153"/>
      <c r="G8" s="153"/>
      <c r="H8" s="153"/>
      <c r="I8" s="153"/>
      <c r="J8" s="153"/>
    </row>
    <row r="9" spans="1:10" ht="33.75" customHeight="1">
      <c r="A9" s="162" t="s">
        <v>109</v>
      </c>
      <c r="B9" s="162"/>
      <c r="C9" s="162"/>
      <c r="D9" s="162"/>
      <c r="E9" s="162"/>
      <c r="F9" s="162"/>
      <c r="G9" s="162"/>
      <c r="H9" s="162"/>
      <c r="I9" s="162"/>
      <c r="J9" s="162"/>
    </row>
    <row r="10" spans="1:10" ht="40.5">
      <c r="A10" s="112" t="s">
        <v>81</v>
      </c>
      <c r="B10" s="114" t="s">
        <v>110</v>
      </c>
      <c r="C10" s="113" t="s">
        <v>10</v>
      </c>
      <c r="D10" s="115"/>
      <c r="E10" s="113" t="s">
        <v>7</v>
      </c>
      <c r="F10" s="113">
        <v>7</v>
      </c>
      <c r="G10" s="113">
        <v>8</v>
      </c>
      <c r="H10" s="132">
        <v>5</v>
      </c>
      <c r="I10" s="132">
        <v>5</v>
      </c>
      <c r="J10" s="132">
        <v>5</v>
      </c>
    </row>
    <row r="11" spans="1:10" ht="60.75">
      <c r="A11" s="112" t="s">
        <v>82</v>
      </c>
      <c r="B11" s="116" t="s">
        <v>112</v>
      </c>
      <c r="C11" s="113" t="s">
        <v>6</v>
      </c>
      <c r="D11" s="115"/>
      <c r="E11" s="113" t="s">
        <v>7</v>
      </c>
      <c r="F11" s="113">
        <v>2.52</v>
      </c>
      <c r="G11" s="113">
        <v>2.73</v>
      </c>
      <c r="H11" s="133">
        <v>2.9</v>
      </c>
      <c r="I11" s="133">
        <v>2.9</v>
      </c>
      <c r="J11" s="133">
        <v>2.9</v>
      </c>
    </row>
    <row r="12" spans="1:10" ht="81">
      <c r="A12" s="112" t="s">
        <v>83</v>
      </c>
      <c r="B12" s="116" t="s">
        <v>111</v>
      </c>
      <c r="C12" s="113" t="s">
        <v>6</v>
      </c>
      <c r="D12" s="115"/>
      <c r="E12" s="113" t="s">
        <v>7</v>
      </c>
      <c r="F12" s="117">
        <v>4.8</v>
      </c>
      <c r="G12" s="118">
        <v>5.21</v>
      </c>
      <c r="H12" s="133">
        <v>5.3</v>
      </c>
      <c r="I12" s="133">
        <v>5.3</v>
      </c>
      <c r="J12" s="133">
        <v>5.3</v>
      </c>
    </row>
    <row r="13" spans="1:10" ht="32.25" customHeight="1">
      <c r="A13" s="154" t="s">
        <v>113</v>
      </c>
      <c r="B13" s="154"/>
      <c r="C13" s="154"/>
      <c r="D13" s="154"/>
      <c r="E13" s="154"/>
      <c r="F13" s="154"/>
      <c r="G13" s="154"/>
      <c r="H13" s="154"/>
      <c r="I13" s="154"/>
      <c r="J13" s="154"/>
    </row>
    <row r="14" spans="1:10" ht="31.5" customHeight="1">
      <c r="A14" s="154" t="s">
        <v>125</v>
      </c>
      <c r="B14" s="154"/>
      <c r="C14" s="154"/>
      <c r="D14" s="154"/>
      <c r="E14" s="154"/>
      <c r="F14" s="155"/>
      <c r="G14" s="155"/>
      <c r="H14" s="155"/>
      <c r="I14" s="155"/>
      <c r="J14" s="155"/>
    </row>
    <row r="15" spans="1:10" ht="40.5">
      <c r="A15" s="100" t="s">
        <v>102</v>
      </c>
      <c r="B15" s="116" t="s">
        <v>114</v>
      </c>
      <c r="C15" s="113" t="s">
        <v>6</v>
      </c>
      <c r="D15" s="115">
        <v>0.2</v>
      </c>
      <c r="E15" s="124" t="s">
        <v>105</v>
      </c>
      <c r="F15" s="125">
        <v>13.09</v>
      </c>
      <c r="G15" s="125">
        <v>14.93</v>
      </c>
      <c r="H15" s="134">
        <v>15.9</v>
      </c>
      <c r="I15" s="134">
        <v>15.9</v>
      </c>
      <c r="J15" s="134">
        <v>15.9</v>
      </c>
    </row>
    <row r="16" spans="1:10" ht="40.5">
      <c r="A16" s="100" t="s">
        <v>103</v>
      </c>
      <c r="B16" s="98" t="s">
        <v>115</v>
      </c>
      <c r="C16" s="113" t="s">
        <v>118</v>
      </c>
      <c r="D16" s="115">
        <v>0.1</v>
      </c>
      <c r="E16" s="124" t="s">
        <v>105</v>
      </c>
      <c r="F16" s="125">
        <v>100</v>
      </c>
      <c r="G16" s="125">
        <v>161</v>
      </c>
      <c r="H16" s="134">
        <v>60</v>
      </c>
      <c r="I16" s="134">
        <v>60</v>
      </c>
      <c r="J16" s="134">
        <v>60</v>
      </c>
    </row>
    <row r="17" spans="1:11" ht="40.5">
      <c r="A17" s="100" t="s">
        <v>104</v>
      </c>
      <c r="B17" s="119" t="s">
        <v>116</v>
      </c>
      <c r="C17" s="131" t="s">
        <v>119</v>
      </c>
      <c r="D17" s="131">
        <v>0.1</v>
      </c>
      <c r="E17" s="124" t="s">
        <v>105</v>
      </c>
      <c r="F17" s="125">
        <v>20</v>
      </c>
      <c r="G17" s="125">
        <v>20</v>
      </c>
      <c r="H17" s="134">
        <v>20</v>
      </c>
      <c r="I17" s="134">
        <v>20</v>
      </c>
      <c r="J17" s="134">
        <v>20</v>
      </c>
    </row>
    <row r="18" spans="1:11" ht="40.5">
      <c r="A18" s="100" t="s">
        <v>106</v>
      </c>
      <c r="B18" s="119" t="s">
        <v>117</v>
      </c>
      <c r="C18" s="131" t="s">
        <v>6</v>
      </c>
      <c r="D18" s="131">
        <v>0.1</v>
      </c>
      <c r="E18" s="124" t="s">
        <v>105</v>
      </c>
      <c r="F18" s="125">
        <v>5.3</v>
      </c>
      <c r="G18" s="125">
        <v>5.0999999999999996</v>
      </c>
      <c r="H18" s="135">
        <v>5</v>
      </c>
      <c r="I18" s="135">
        <v>5</v>
      </c>
      <c r="J18" s="135">
        <v>5</v>
      </c>
    </row>
    <row r="19" spans="1:11" ht="20.25">
      <c r="A19" s="154" t="s">
        <v>100</v>
      </c>
      <c r="B19" s="154"/>
      <c r="C19" s="154"/>
      <c r="D19" s="154"/>
      <c r="E19" s="154"/>
      <c r="F19" s="161"/>
      <c r="G19" s="161"/>
      <c r="H19" s="161"/>
      <c r="I19" s="161"/>
      <c r="J19" s="161"/>
    </row>
    <row r="20" spans="1:11" ht="20.25">
      <c r="A20" s="154" t="s">
        <v>126</v>
      </c>
      <c r="B20" s="155"/>
      <c r="C20" s="154"/>
      <c r="D20" s="154"/>
      <c r="E20" s="154"/>
      <c r="F20" s="155"/>
      <c r="G20" s="155"/>
      <c r="H20" s="155"/>
      <c r="I20" s="155"/>
      <c r="J20" s="155"/>
    </row>
    <row r="21" spans="1:11" ht="77.25" customHeight="1">
      <c r="A21" s="126" t="s">
        <v>98</v>
      </c>
      <c r="B21" s="128" t="s">
        <v>120</v>
      </c>
      <c r="C21" s="127" t="s">
        <v>6</v>
      </c>
      <c r="D21" s="131">
        <v>0.1</v>
      </c>
      <c r="E21" s="129" t="s">
        <v>7</v>
      </c>
      <c r="F21" s="130">
        <v>5.33</v>
      </c>
      <c r="G21" s="130">
        <v>8.77</v>
      </c>
      <c r="H21" s="130">
        <v>7.6</v>
      </c>
      <c r="I21" s="130">
        <v>7.6</v>
      </c>
      <c r="J21" s="130">
        <v>7.6</v>
      </c>
    </row>
    <row r="22" spans="1:11" ht="44.25" customHeight="1">
      <c r="A22" s="126" t="s">
        <v>99</v>
      </c>
      <c r="B22" s="128" t="s">
        <v>121</v>
      </c>
      <c r="C22" s="127" t="s">
        <v>6</v>
      </c>
      <c r="D22" s="131">
        <v>0.1</v>
      </c>
      <c r="E22" s="129" t="s">
        <v>7</v>
      </c>
      <c r="F22" s="130">
        <v>1.83</v>
      </c>
      <c r="G22" s="130">
        <v>1.83</v>
      </c>
      <c r="H22" s="136">
        <v>1.9</v>
      </c>
      <c r="I22" s="136">
        <v>1.9</v>
      </c>
      <c r="J22" s="136">
        <v>1.9</v>
      </c>
    </row>
    <row r="23" spans="1:11" ht="60.75">
      <c r="A23" s="126" t="s">
        <v>99</v>
      </c>
      <c r="B23" s="128" t="s">
        <v>122</v>
      </c>
      <c r="C23" s="127" t="s">
        <v>6</v>
      </c>
      <c r="D23" s="131">
        <v>0.1</v>
      </c>
      <c r="E23" s="129" t="s">
        <v>7</v>
      </c>
      <c r="F23" s="130">
        <v>0</v>
      </c>
      <c r="G23" s="130">
        <v>0</v>
      </c>
      <c r="H23" s="130">
        <v>5.9</v>
      </c>
      <c r="I23" s="130">
        <v>5.9</v>
      </c>
      <c r="J23" s="130">
        <v>5.9</v>
      </c>
    </row>
    <row r="24" spans="1:11" ht="20.25">
      <c r="A24" s="159" t="s">
        <v>101</v>
      </c>
      <c r="B24" s="159"/>
      <c r="C24" s="159"/>
      <c r="D24" s="159"/>
      <c r="E24" s="159"/>
      <c r="F24" s="160"/>
      <c r="G24" s="160"/>
      <c r="H24" s="160"/>
      <c r="I24" s="160"/>
      <c r="J24" s="160"/>
    </row>
    <row r="25" spans="1:11" ht="20.25">
      <c r="A25" s="154" t="s">
        <v>127</v>
      </c>
      <c r="B25" s="154"/>
      <c r="C25" s="154"/>
      <c r="D25" s="154"/>
      <c r="E25" s="154"/>
      <c r="F25" s="155"/>
      <c r="G25" s="155"/>
      <c r="H25" s="155"/>
      <c r="I25" s="155"/>
      <c r="J25" s="155"/>
    </row>
    <row r="26" spans="1:11" ht="81">
      <c r="A26" s="122" t="s">
        <v>40</v>
      </c>
      <c r="B26" s="121" t="s">
        <v>107</v>
      </c>
      <c r="C26" s="111" t="s">
        <v>6</v>
      </c>
      <c r="D26" s="123">
        <v>0.1</v>
      </c>
      <c r="E26" s="129" t="s">
        <v>7</v>
      </c>
      <c r="F26" s="130">
        <v>2.67</v>
      </c>
      <c r="G26" s="130">
        <v>5.33</v>
      </c>
      <c r="H26" s="130">
        <v>8</v>
      </c>
      <c r="I26" s="130">
        <v>13.3</v>
      </c>
      <c r="J26" s="130">
        <v>18.600000000000001</v>
      </c>
      <c r="K26" s="109"/>
    </row>
    <row r="27" spans="1:11" ht="182.25">
      <c r="A27" s="122" t="s">
        <v>42</v>
      </c>
      <c r="B27" s="121" t="s">
        <v>108</v>
      </c>
      <c r="C27" s="120" t="s">
        <v>6</v>
      </c>
      <c r="D27" s="123">
        <v>0.1</v>
      </c>
      <c r="E27" s="129" t="s">
        <v>7</v>
      </c>
      <c r="F27" s="130">
        <v>100</v>
      </c>
      <c r="G27" s="130">
        <v>95</v>
      </c>
      <c r="H27" s="130">
        <v>95</v>
      </c>
      <c r="I27" s="130">
        <v>95</v>
      </c>
      <c r="J27" s="130">
        <v>95</v>
      </c>
      <c r="K27" s="109"/>
    </row>
    <row r="28" spans="1:11" s="103" customFormat="1" ht="56.25" customHeight="1">
      <c r="A28" s="104" t="s">
        <v>123</v>
      </c>
      <c r="B28" s="101"/>
      <c r="C28" s="101"/>
      <c r="D28" s="101"/>
      <c r="E28" s="101"/>
      <c r="F28" s="101"/>
      <c r="G28" s="101"/>
      <c r="H28" s="101"/>
      <c r="I28" s="101" t="s">
        <v>124</v>
      </c>
      <c r="J28" s="102"/>
    </row>
    <row r="36" ht="33" customHeight="1"/>
  </sheetData>
  <mergeCells count="19">
    <mergeCell ref="A13:J13"/>
    <mergeCell ref="J7:J8"/>
    <mergeCell ref="A9:J9"/>
    <mergeCell ref="I7:I8"/>
    <mergeCell ref="H7:H8"/>
    <mergeCell ref="G7:G8"/>
    <mergeCell ref="A25:J25"/>
    <mergeCell ref="H2:J3"/>
    <mergeCell ref="A5:J5"/>
    <mergeCell ref="C7:C8"/>
    <mergeCell ref="E7:E8"/>
    <mergeCell ref="A7:A8"/>
    <mergeCell ref="B7:B8"/>
    <mergeCell ref="F7:F8"/>
    <mergeCell ref="D7:D8"/>
    <mergeCell ref="A24:J24"/>
    <mergeCell ref="A19:J19"/>
    <mergeCell ref="A20:J20"/>
    <mergeCell ref="A14:J14"/>
  </mergeCells>
  <phoneticPr fontId="19" type="noConversion"/>
  <pageMargins left="0.15748031496062992" right="0.15748031496062992" top="0.23622047244094491" bottom="0.19685039370078741" header="0.15748031496062992" footer="0.15748031496062992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Приложение 2</vt:lpstr>
      <vt:lpstr>Excel_BuiltIn_Print_Titles_2</vt:lpstr>
      <vt:lpstr>'Приложение 2'!Заголовки_для_печати</vt:lpstr>
      <vt:lpstr>Лист2!Область_печати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2014-03-12T04:01:16Z</cp:lastPrinted>
  <dcterms:created xsi:type="dcterms:W3CDTF">2008-10-03T10:22:03Z</dcterms:created>
  <dcterms:modified xsi:type="dcterms:W3CDTF">2014-03-28T14:41:35Z</dcterms:modified>
</cp:coreProperties>
</file>