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<sst xmlns="http://schemas.openxmlformats.org/spreadsheetml/2006/main" count="191" uniqueCount="188">
  <si>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</si>
  <si>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</si>
  <si>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</si>
  <si>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</si>
  <si>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</si>
  <si>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</si>
  <si>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</si>
  <si>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</si>
  <si>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</si>
  <si>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</si>
  <si>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</si>
  <si>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</si>
  <si>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</si>
  <si>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</si>
  <si>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</si>
  <si>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</si>
  <si>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</si>
  <si>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</si>
  <si>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</si>
  <si>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</si>
  <si>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</si>
  <si>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</si>
  <si>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</si>
  <si>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</si>
  <si>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</si>
  <si>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</si>
  <si>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</si>
  <si>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</si>
  <si>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</si>
  <si>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</si>
  <si>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</si>
  <si>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</si>
  <si>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</si>
  <si>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</si>
  <si>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</si>
  <si>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</si>
  <si>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</si>
  <si>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</si>
  <si>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</si>
  <si>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</si>
  <si>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</si>
  <si>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</si>
  <si>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</si>
  <si>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</si>
  <si>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</si>
  <si>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</si>
  <si>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</si>
  <si>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</si>
  <si>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</si>
  <si>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</si>
  <si>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</si>
  <si>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</si>
  <si>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</si>
  <si>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</si>
  <si>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</si>
  <si>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</si>
  <si>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</si>
  <si>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</si>
  <si>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</si>
  <si>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</si>
  <si>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</si>
  <si>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</si>
  <si>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</si>
  <si>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</si>
  <si>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</si>
  <si>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</si>
  <si>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</si>
  <si>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</si>
  <si>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</si>
  <si>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</si>
  <si>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</si>
  <si>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</si>
  <si>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</si>
  <si>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</si>
  <si>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</si>
  <si>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</si>
  <si>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</si>
  <si>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</si>
  <si>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</si>
  <si>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</si>
  <si>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</si>
  <si>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</si>
  <si>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</si>
  <si>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</si>
  <si>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</si>
  <si>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</si>
  <si>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</si>
  <si>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</si>
  <si>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</si>
  <si>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</si>
  <si>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</si>
  <si>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</si>
  <si>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</si>
  <si>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</si>
  <si>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</si>
  <si>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</si>
  <si>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</si>
  <si>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</si>
  <si>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</si>
  <si>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</si>
  <si>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</si>
  <si>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</si>
  <si>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</si>
  <si>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</si>
  <si>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</si>
  <si>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</si>
  <si>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</si>
  <si>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</si>
  <si>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</si>
  <si>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</si>
  <si>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</si>
  <si>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</si>
  <si>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</si>
  <si>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</si>
  <si>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</si>
  <si>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</si>
  <si>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</si>
  <si>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</si>
  <si>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</si>
  <si>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</si>
  <si>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</si>
  <si>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</si>
  <si>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</si>
  <si>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</si>
  <si>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</si>
  <si>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</si>
  <si>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</si>
  <si>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</si>
  <si>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</si>
  <si>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</si>
  <si>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</si>
  <si>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</si>
  <si>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</si>
  <si>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</si>
  <si>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</si>
  <si>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</si>
  <si>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</si>
  <si>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</si>
  <si>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</si>
  <si>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</si>
  <si>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</si>
  <si>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</si>
  <si>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</si>
  <si>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</si>
  <si>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</si>
  <si>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</si>
  <si>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</si>
  <si>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</si>
  <si>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</si>
  <si>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</si>
  <si>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</si>
  <si>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</si>
  <si>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</si>
  <si>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</si>
  <si>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</si>
  <si>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</si>
  <si>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</si>
  <si>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</si>
  <si>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</si>
  <si>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</si>
  <si>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</si>
  <si>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</si>
  <si>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</si>
  <si>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</si>
  <si>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</si>
  <si>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</si>
  <si>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</si>
  <si>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</si>
  <si>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</si>
  <si>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</si>
  <si>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</si>
  <si>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</si>
  <si>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</si>
  <si>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</si>
  <si>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</si>
  <si>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</si>
  <si>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</si>
  <si>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</si>
  <si>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</si>
  <si>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</si>
  <si>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</si>
  <si>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</si>
  <si>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план  
2021 год</t>
  </si>
  <si>
    <t>отчет                      2021 год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</si>
  <si>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</si>
  <si>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</si>
  <si>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</si>
  <si>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01.12.2021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</si>
</sst>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68">
      <selection activeCell="D83" sqref="D83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6" t="s">
        <v>187</v>
      </c>
      <c r="C10" s="76"/>
      <c r="D10" s="76"/>
      <c r="E10" s="76"/>
      <c r="F10" s="76"/>
    </row>
    <row r="11" spans="2:6" ht="22.5" customHeight="1">
      <c r="B11" s="76"/>
      <c r="C11" s="76"/>
      <c r="D11" s="76"/>
      <c r="E11" s="76"/>
      <c r="F11" s="76"/>
    </row>
    <row r="12" ht="13.5" customHeight="1" thickBot="1">
      <c r="F12" s="7" t="s">
        <v>40</v>
      </c>
    </row>
    <row r="13" spans="1:6" ht="12.75" customHeight="1">
      <c r="A13" s="8"/>
      <c r="B13" s="81" t="s">
        <v>5</v>
      </c>
      <c r="C13" s="82"/>
      <c r="D13" s="77" t="s">
        <v>182</v>
      </c>
      <c r="E13" s="77" t="s">
        <v>183</v>
      </c>
      <c r="F13" s="79" t="s">
        <v>6</v>
      </c>
    </row>
    <row r="14" spans="1:6" ht="25.5" customHeight="1" thickBot="1">
      <c r="A14" s="9"/>
      <c r="B14" s="83"/>
      <c r="C14" s="84"/>
      <c r="D14" s="78"/>
      <c r="E14" s="78"/>
      <c r="F14" s="80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266697.8</v>
      </c>
      <c r="E15" s="13">
        <f>E16++E19+E20+E22+E25+E32+E33+E40+E42+E44+E47+E48</f>
        <v>225871.90000000002</v>
      </c>
      <c r="F15" s="14">
        <f aca="true" t="shared" si="0" ref="F15:F46">E15/D15</f>
        <v>0.8469207470027875</v>
      </c>
    </row>
    <row r="16" spans="1:6" ht="12.75">
      <c r="A16" s="10"/>
      <c r="B16" s="15" t="s">
        <v>160</v>
      </c>
      <c r="C16" s="16" t="s">
        <v>157</v>
      </c>
      <c r="D16" s="17">
        <v>147096.9</v>
      </c>
      <c r="E16" s="17">
        <v>118154.5</v>
      </c>
      <c r="F16" s="18">
        <f t="shared" si="0"/>
        <v>0.8032426244196853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/>
      <c r="F17" s="18">
        <f t="shared" si="0"/>
        <v>0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/>
      <c r="F18" s="18">
        <f t="shared" si="0"/>
        <v>0</v>
      </c>
    </row>
    <row r="19" spans="1:6" ht="13.5" customHeight="1">
      <c r="A19" s="10"/>
      <c r="B19" s="20" t="s">
        <v>159</v>
      </c>
      <c r="C19" s="16" t="s">
        <v>147</v>
      </c>
      <c r="D19" s="17">
        <v>1979</v>
      </c>
      <c r="E19" s="17">
        <v>1838</v>
      </c>
      <c r="F19" s="18">
        <f t="shared" si="0"/>
        <v>0.9287518948964123</v>
      </c>
    </row>
    <row r="20" spans="1:6" ht="12.75">
      <c r="A20" s="10"/>
      <c r="B20" s="20" t="s">
        <v>158</v>
      </c>
      <c r="C20" s="16" t="s">
        <v>10</v>
      </c>
      <c r="D20" s="17">
        <v>60217.7</v>
      </c>
      <c r="E20" s="17">
        <v>58368</v>
      </c>
      <c r="F20" s="18">
        <f t="shared" si="0"/>
        <v>0.9692831177544144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/>
      <c r="F21" s="18">
        <f t="shared" si="0"/>
        <v>0</v>
      </c>
    </row>
    <row r="22" spans="1:6" ht="12.75">
      <c r="A22" s="10"/>
      <c r="B22" s="19" t="s">
        <v>12</v>
      </c>
      <c r="C22" s="16" t="s">
        <v>13</v>
      </c>
      <c r="D22" s="17">
        <v>26348</v>
      </c>
      <c r="E22" s="17">
        <v>19938.2</v>
      </c>
      <c r="F22" s="18">
        <f t="shared" si="0"/>
        <v>0.7567253681493852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/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/>
      <c r="F24" s="18">
        <f t="shared" si="0"/>
        <v>0</v>
      </c>
    </row>
    <row r="25" spans="1:6" ht="12.75">
      <c r="A25" s="10"/>
      <c r="B25" s="19" t="s">
        <v>15</v>
      </c>
      <c r="C25" s="16" t="s">
        <v>16</v>
      </c>
      <c r="D25" s="17">
        <v>11500</v>
      </c>
      <c r="E25" s="17">
        <v>9701.8</v>
      </c>
      <c r="F25" s="18">
        <f t="shared" si="0"/>
        <v>0.8436347826086956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/>
      <c r="F26" s="18">
        <f t="shared" si="0"/>
        <v>0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/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/>
      <c r="F28" s="18">
        <f t="shared" si="0"/>
        <v>0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/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5.2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15330</v>
      </c>
      <c r="E33" s="17">
        <v>13751.9</v>
      </c>
      <c r="F33" s="18">
        <f t="shared" si="0"/>
        <v>0.897058056099152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380</v>
      </c>
      <c r="E40" s="17">
        <v>425</v>
      </c>
      <c r="F40" s="18">
        <f t="shared" si="0"/>
        <v>1.118421052631579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148.2</v>
      </c>
      <c r="E42" s="33">
        <v>148.2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2485.5</v>
      </c>
      <c r="E44" s="17">
        <v>2282.2</v>
      </c>
      <c r="F44" s="18">
        <f t="shared" si="0"/>
        <v>0.9182055924361294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900</v>
      </c>
      <c r="E47" s="17">
        <v>953.5</v>
      </c>
      <c r="F47" s="18">
        <f aca="true" t="shared" si="1" ref="F47:F53">E47/D47</f>
        <v>1.0594444444444444</v>
      </c>
    </row>
    <row r="48" spans="1:6" ht="13.5" customHeight="1">
      <c r="A48" s="10"/>
      <c r="B48" s="19" t="s">
        <v>48</v>
      </c>
      <c r="C48" s="16" t="s">
        <v>81</v>
      </c>
      <c r="D48" s="17">
        <v>312.5</v>
      </c>
      <c r="E48" s="17">
        <v>305.4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1139822</v>
      </c>
      <c r="E49" s="36">
        <v>938737.4</v>
      </c>
      <c r="F49" s="14">
        <f t="shared" si="1"/>
        <v>0.8235824541024827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-1753.6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1406519.8</v>
      </c>
      <c r="E53" s="36">
        <f>E15+E49+E50+E51+E52</f>
        <v>1162855.7</v>
      </c>
      <c r="F53" s="14">
        <f t="shared" si="1"/>
        <v>0.8267609883629081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79086</v>
      </c>
      <c r="E55" s="45">
        <f>+E56+E57+E58+E59+E60+E61+E62+E63</f>
        <v>62951.5</v>
      </c>
      <c r="F55" s="52">
        <f aca="true" t="shared" si="2" ref="F55:F103">E55/D55</f>
        <v>0.7959879118933819</v>
      </c>
    </row>
    <row r="56" spans="1:6" ht="25.5">
      <c r="A56" s="10"/>
      <c r="B56" s="46" t="s">
        <v>109</v>
      </c>
      <c r="C56" s="47" t="s">
        <v>154</v>
      </c>
      <c r="D56" s="48">
        <v>2176.1</v>
      </c>
      <c r="E56" s="48">
        <v>1888.7</v>
      </c>
      <c r="F56" s="52">
        <f t="shared" si="2"/>
        <v>0.8679288635632554</v>
      </c>
    </row>
    <row r="57" spans="1:6" ht="26.25" customHeight="1">
      <c r="A57" s="10"/>
      <c r="B57" s="46" t="s">
        <v>104</v>
      </c>
      <c r="C57" s="49" t="s">
        <v>151</v>
      </c>
      <c r="D57" s="48">
        <v>6026.9</v>
      </c>
      <c r="E57" s="48">
        <v>4163.8</v>
      </c>
      <c r="F57" s="52">
        <f t="shared" si="2"/>
        <v>0.6908692694420018</v>
      </c>
    </row>
    <row r="58" spans="1:6" ht="38.25">
      <c r="A58" s="10"/>
      <c r="B58" s="50" t="s">
        <v>42</v>
      </c>
      <c r="C58" s="49" t="s">
        <v>110</v>
      </c>
      <c r="D58" s="51">
        <v>31423.8</v>
      </c>
      <c r="E58" s="51">
        <v>25732</v>
      </c>
      <c r="F58" s="52">
        <f t="shared" si="2"/>
        <v>0.8188697738656687</v>
      </c>
    </row>
    <row r="59" spans="1:6" ht="12.75">
      <c r="A59" s="10"/>
      <c r="B59" s="46" t="s">
        <v>164</v>
      </c>
      <c r="C59" s="49" t="s">
        <v>165</v>
      </c>
      <c r="D59" s="51">
        <v>13</v>
      </c>
      <c r="E59" s="51">
        <v>0</v>
      </c>
      <c r="F59" s="52">
        <f t="shared" si="2"/>
        <v>0</v>
      </c>
    </row>
    <row r="60" spans="1:6" s="54" customFormat="1" ht="25.5">
      <c r="A60" s="53"/>
      <c r="B60" s="46" t="s">
        <v>105</v>
      </c>
      <c r="C60" s="47" t="s">
        <v>153</v>
      </c>
      <c r="D60" s="48">
        <v>14309.3</v>
      </c>
      <c r="E60" s="48">
        <v>12143.6</v>
      </c>
      <c r="F60" s="52">
        <f t="shared" si="2"/>
        <v>0.8486508774014103</v>
      </c>
    </row>
    <row r="61" spans="1:6" ht="12.75">
      <c r="A61" s="10"/>
      <c r="B61" s="46" t="s">
        <v>106</v>
      </c>
      <c r="C61" s="47" t="s">
        <v>152</v>
      </c>
      <c r="D61" s="48">
        <v>0</v>
      </c>
      <c r="E61" s="48">
        <v>0</v>
      </c>
      <c r="F61" s="52">
        <v>0</v>
      </c>
    </row>
    <row r="62" spans="1:6" ht="12.75">
      <c r="A62" s="10"/>
      <c r="B62" s="46" t="s">
        <v>107</v>
      </c>
      <c r="C62" s="55" t="s">
        <v>86</v>
      </c>
      <c r="D62" s="48">
        <v>0</v>
      </c>
      <c r="E62" s="48">
        <v>0</v>
      </c>
      <c r="F62" s="52" t="e">
        <f t="shared" si="2"/>
        <v>#DIV/0!</v>
      </c>
    </row>
    <row r="63" spans="1:6" ht="12.75">
      <c r="A63" s="10"/>
      <c r="B63" s="50" t="s">
        <v>127</v>
      </c>
      <c r="C63" s="49" t="s">
        <v>87</v>
      </c>
      <c r="D63" s="51">
        <v>25136.9</v>
      </c>
      <c r="E63" s="51">
        <v>19023.4</v>
      </c>
      <c r="F63" s="52">
        <f t="shared" si="2"/>
        <v>0.7567918080590685</v>
      </c>
    </row>
    <row r="64" spans="1:6" ht="12.75">
      <c r="A64" s="10"/>
      <c r="B64" s="56" t="s">
        <v>67</v>
      </c>
      <c r="C64" s="44" t="s">
        <v>68</v>
      </c>
      <c r="D64" s="57">
        <f>+D65</f>
        <v>973.1</v>
      </c>
      <c r="E64" s="57">
        <f>+E65</f>
        <v>761.8</v>
      </c>
      <c r="F64" s="52">
        <f t="shared" si="2"/>
        <v>0.7828589045319083</v>
      </c>
    </row>
    <row r="65" spans="1:6" ht="12.75">
      <c r="A65" s="10"/>
      <c r="B65" s="50" t="s">
        <v>76</v>
      </c>
      <c r="C65" s="49" t="s">
        <v>88</v>
      </c>
      <c r="D65" s="51">
        <v>973.1</v>
      </c>
      <c r="E65" s="51">
        <v>761.8</v>
      </c>
      <c r="F65" s="52">
        <f t="shared" si="2"/>
        <v>0.7828589045319083</v>
      </c>
    </row>
    <row r="66" spans="1:6" ht="12.75">
      <c r="A66" s="10"/>
      <c r="B66" s="58" t="s">
        <v>30</v>
      </c>
      <c r="C66" s="44" t="s">
        <v>150</v>
      </c>
      <c r="D66" s="59">
        <f>+D67+D68</f>
        <v>4429.6</v>
      </c>
      <c r="E66" s="59">
        <f>+E67+E68</f>
        <v>3608.4</v>
      </c>
      <c r="F66" s="52">
        <f t="shared" si="2"/>
        <v>0.8146108000722413</v>
      </c>
    </row>
    <row r="67" spans="1:6" ht="25.5">
      <c r="A67" s="10"/>
      <c r="B67" s="50" t="s">
        <v>129</v>
      </c>
      <c r="C67" s="49" t="s">
        <v>128</v>
      </c>
      <c r="D67" s="51">
        <v>2020.7</v>
      </c>
      <c r="E67" s="51">
        <v>1680.4</v>
      </c>
      <c r="F67" s="52">
        <f t="shared" si="2"/>
        <v>0.8315930123224625</v>
      </c>
    </row>
    <row r="68" spans="1:6" ht="12.75">
      <c r="A68" s="10"/>
      <c r="B68" s="50" t="s">
        <v>111</v>
      </c>
      <c r="C68" s="49" t="s">
        <v>89</v>
      </c>
      <c r="D68" s="51">
        <v>2408.9</v>
      </c>
      <c r="E68" s="51">
        <v>1928</v>
      </c>
      <c r="F68" s="52">
        <f t="shared" si="2"/>
        <v>0.8003653119681182</v>
      </c>
    </row>
    <row r="69" spans="1:6" ht="12.75">
      <c r="A69" s="10">
        <v>79</v>
      </c>
      <c r="B69" s="60" t="s">
        <v>31</v>
      </c>
      <c r="C69" s="44" t="s">
        <v>41</v>
      </c>
      <c r="D69" s="57">
        <f>+D70+D71+D72+D74+D73</f>
        <v>88650</v>
      </c>
      <c r="E69" s="57">
        <f>+E70+E71+E72+E74+E73</f>
        <v>72750.20000000001</v>
      </c>
      <c r="F69" s="52">
        <f t="shared" si="2"/>
        <v>0.820645234066554</v>
      </c>
    </row>
    <row r="70" spans="1:6" ht="12.75">
      <c r="A70" s="10">
        <v>80</v>
      </c>
      <c r="B70" s="61" t="s">
        <v>112</v>
      </c>
      <c r="C70" s="49" t="s">
        <v>90</v>
      </c>
      <c r="D70" s="51">
        <v>272</v>
      </c>
      <c r="E70" s="51">
        <v>236.3</v>
      </c>
      <c r="F70" s="52">
        <f t="shared" si="2"/>
        <v>0.86875</v>
      </c>
    </row>
    <row r="71" spans="1:6" ht="12.75">
      <c r="A71" s="10"/>
      <c r="B71" s="61" t="s">
        <v>180</v>
      </c>
      <c r="C71" s="49" t="s">
        <v>181</v>
      </c>
      <c r="D71" s="51">
        <v>1500.1</v>
      </c>
      <c r="E71" s="51">
        <v>1500.1</v>
      </c>
      <c r="F71" s="52">
        <f>E71/D71</f>
        <v>1</v>
      </c>
    </row>
    <row r="72" spans="1:6" ht="12.75">
      <c r="A72" s="10">
        <v>82</v>
      </c>
      <c r="B72" s="61" t="s">
        <v>32</v>
      </c>
      <c r="C72" s="49" t="s">
        <v>91</v>
      </c>
      <c r="D72" s="51">
        <v>29163</v>
      </c>
      <c r="E72" s="51">
        <v>24059</v>
      </c>
      <c r="F72" s="52">
        <f t="shared" si="2"/>
        <v>0.82498371223811</v>
      </c>
    </row>
    <row r="73" spans="1:6" ht="12.75">
      <c r="A73" s="10"/>
      <c r="B73" s="61" t="s">
        <v>145</v>
      </c>
      <c r="C73" s="49" t="s">
        <v>146</v>
      </c>
      <c r="D73" s="51">
        <v>52671.6</v>
      </c>
      <c r="E73" s="51">
        <v>44047.3</v>
      </c>
      <c r="F73" s="52">
        <f t="shared" si="2"/>
        <v>0.8362628057624982</v>
      </c>
    </row>
    <row r="74" spans="1:6" ht="18" customHeight="1">
      <c r="A74" s="10"/>
      <c r="B74" s="50" t="s">
        <v>77</v>
      </c>
      <c r="C74" s="49" t="s">
        <v>43</v>
      </c>
      <c r="D74" s="51">
        <v>5043.3</v>
      </c>
      <c r="E74" s="51">
        <v>2907.5</v>
      </c>
      <c r="F74" s="52">
        <f t="shared" si="2"/>
        <v>0.5765074455217813</v>
      </c>
    </row>
    <row r="75" spans="1:6" ht="12.75">
      <c r="A75" s="10"/>
      <c r="B75" s="62" t="s">
        <v>33</v>
      </c>
      <c r="C75" s="44" t="s">
        <v>0</v>
      </c>
      <c r="D75" s="57">
        <f>+D76+D77+D78+D79</f>
        <v>81324.5</v>
      </c>
      <c r="E75" s="57">
        <f>+E76+E77+E78+E79</f>
        <v>69860.5</v>
      </c>
      <c r="F75" s="52">
        <f t="shared" si="2"/>
        <v>0.8590338704818351</v>
      </c>
    </row>
    <row r="76" spans="1:6" ht="12.75">
      <c r="A76" s="10"/>
      <c r="B76" s="50" t="s">
        <v>34</v>
      </c>
      <c r="C76" s="49" t="s">
        <v>92</v>
      </c>
      <c r="D76" s="51">
        <v>5971.8</v>
      </c>
      <c r="E76" s="51">
        <v>5038.6</v>
      </c>
      <c r="F76" s="52">
        <f t="shared" si="2"/>
        <v>0.8437322080444757</v>
      </c>
    </row>
    <row r="77" spans="1:6" ht="12.75">
      <c r="A77" s="10"/>
      <c r="B77" s="50" t="s">
        <v>35</v>
      </c>
      <c r="C77" s="49" t="s">
        <v>93</v>
      </c>
      <c r="D77" s="51">
        <v>6438.9</v>
      </c>
      <c r="E77" s="51">
        <v>4237</v>
      </c>
      <c r="F77" s="52">
        <f t="shared" si="2"/>
        <v>0.6580316513690226</v>
      </c>
    </row>
    <row r="78" spans="1:6" ht="12.75">
      <c r="A78" s="10"/>
      <c r="B78" s="50" t="s">
        <v>130</v>
      </c>
      <c r="C78" s="49" t="s">
        <v>131</v>
      </c>
      <c r="D78" s="63">
        <v>47913.7</v>
      </c>
      <c r="E78" s="51">
        <v>42272.3</v>
      </c>
      <c r="F78" s="52">
        <f t="shared" si="2"/>
        <v>0.8822591450879395</v>
      </c>
    </row>
    <row r="79" spans="1:6" ht="14.25" customHeight="1">
      <c r="A79" s="10"/>
      <c r="B79" s="50" t="s">
        <v>78</v>
      </c>
      <c r="C79" s="49" t="s">
        <v>113</v>
      </c>
      <c r="D79" s="51">
        <v>21000.1</v>
      </c>
      <c r="E79" s="51">
        <v>18312.6</v>
      </c>
      <c r="F79" s="52">
        <f t="shared" si="2"/>
        <v>0.8720244189313384</v>
      </c>
    </row>
    <row r="80" spans="1:6" ht="14.25" customHeight="1">
      <c r="A80" s="10"/>
      <c r="B80" s="62" t="s">
        <v>176</v>
      </c>
      <c r="C80" s="44" t="s">
        <v>179</v>
      </c>
      <c r="D80" s="57">
        <f>+D81+D82</f>
        <v>3432.8</v>
      </c>
      <c r="E80" s="57">
        <f>+E81+E82</f>
        <v>1063.2</v>
      </c>
      <c r="F80" s="52">
        <f t="shared" si="2"/>
        <v>0.30971801444884645</v>
      </c>
    </row>
    <row r="81" spans="1:6" ht="14.25" customHeight="1">
      <c r="A81" s="10"/>
      <c r="B81" s="50" t="s">
        <v>177</v>
      </c>
      <c r="C81" s="49" t="s">
        <v>178</v>
      </c>
      <c r="D81" s="51">
        <v>1451.6</v>
      </c>
      <c r="E81" s="51">
        <v>1029.8</v>
      </c>
      <c r="F81" s="52">
        <f t="shared" si="2"/>
        <v>0.7094240837696335</v>
      </c>
    </row>
    <row r="82" spans="1:6" ht="14.25" customHeight="1">
      <c r="A82" s="10"/>
      <c r="B82" s="50" t="s">
        <v>184</v>
      </c>
      <c r="C82" s="49" t="s">
        <v>185</v>
      </c>
      <c r="D82" s="51">
        <v>1981.2</v>
      </c>
      <c r="E82" s="51">
        <v>33.4</v>
      </c>
      <c r="F82" s="52">
        <f t="shared" si="2"/>
        <v>0.016858469614375125</v>
      </c>
    </row>
    <row r="83" spans="1:6" ht="12.75">
      <c r="A83" s="10"/>
      <c r="B83" s="62" t="s">
        <v>36</v>
      </c>
      <c r="C83" s="44" t="s">
        <v>2</v>
      </c>
      <c r="D83" s="57">
        <f>+D84+D85+D86+D87+D88</f>
        <v>969050.6</v>
      </c>
      <c r="E83" s="57">
        <f>+E84+E85+E86+E87+E88</f>
        <v>810425.8</v>
      </c>
      <c r="F83" s="52">
        <f t="shared" si="2"/>
        <v>0.836309063737229</v>
      </c>
    </row>
    <row r="84" spans="1:6" ht="12.75">
      <c r="A84" s="10"/>
      <c r="B84" s="50" t="s">
        <v>114</v>
      </c>
      <c r="C84" s="49" t="s">
        <v>94</v>
      </c>
      <c r="D84" s="51">
        <v>381578</v>
      </c>
      <c r="E84" s="51">
        <v>319373.2</v>
      </c>
      <c r="F84" s="52">
        <f t="shared" si="2"/>
        <v>0.8369801193989171</v>
      </c>
    </row>
    <row r="85" spans="1:6" ht="12.75">
      <c r="A85" s="10"/>
      <c r="B85" s="50" t="s">
        <v>115</v>
      </c>
      <c r="C85" s="49" t="s">
        <v>95</v>
      </c>
      <c r="D85" s="51">
        <v>411425.8</v>
      </c>
      <c r="E85" s="51">
        <v>350223.1</v>
      </c>
      <c r="F85" s="52">
        <f t="shared" si="2"/>
        <v>0.8512424354525165</v>
      </c>
    </row>
    <row r="86" spans="1:6" ht="12.75">
      <c r="A86" s="10"/>
      <c r="B86" s="50" t="s">
        <v>168</v>
      </c>
      <c r="C86" s="49" t="s">
        <v>169</v>
      </c>
      <c r="D86" s="51">
        <v>78022</v>
      </c>
      <c r="E86" s="51">
        <v>63523.3</v>
      </c>
      <c r="F86" s="52">
        <f t="shared" si="2"/>
        <v>0.8141716438953116</v>
      </c>
    </row>
    <row r="87" spans="1:6" ht="12.75">
      <c r="A87" s="10"/>
      <c r="B87" s="50" t="s">
        <v>116</v>
      </c>
      <c r="C87" s="49" t="s">
        <v>117</v>
      </c>
      <c r="D87" s="51">
        <v>43787.2</v>
      </c>
      <c r="E87" s="51">
        <v>34524.1</v>
      </c>
      <c r="F87" s="52">
        <f t="shared" si="2"/>
        <v>0.7884518763474258</v>
      </c>
    </row>
    <row r="88" spans="1:6" ht="12.75">
      <c r="A88" s="10"/>
      <c r="B88" s="50" t="s">
        <v>44</v>
      </c>
      <c r="C88" s="49" t="s">
        <v>96</v>
      </c>
      <c r="D88" s="51">
        <v>54237.6</v>
      </c>
      <c r="E88" s="51">
        <v>42782.1</v>
      </c>
      <c r="F88" s="52">
        <f t="shared" si="2"/>
        <v>0.7887904332050091</v>
      </c>
    </row>
    <row r="89" spans="1:6" ht="12.75">
      <c r="A89" s="10"/>
      <c r="B89" s="58" t="s">
        <v>37</v>
      </c>
      <c r="C89" s="44" t="s">
        <v>149</v>
      </c>
      <c r="D89" s="59">
        <f>+D90+D91</f>
        <v>92583.4</v>
      </c>
      <c r="E89" s="59">
        <f>+E90+E91</f>
        <v>70051.7</v>
      </c>
      <c r="F89" s="52">
        <f t="shared" si="2"/>
        <v>0.7566334785717527</v>
      </c>
    </row>
    <row r="90" spans="1:6" ht="12.75">
      <c r="A90" s="10"/>
      <c r="B90" s="50" t="s">
        <v>118</v>
      </c>
      <c r="C90" s="49" t="s">
        <v>97</v>
      </c>
      <c r="D90" s="51">
        <v>64797.2</v>
      </c>
      <c r="E90" s="51">
        <v>47588.1</v>
      </c>
      <c r="F90" s="52">
        <f t="shared" si="2"/>
        <v>0.7344159932836604</v>
      </c>
    </row>
    <row r="91" spans="1:6" ht="13.5" customHeight="1">
      <c r="A91" s="10"/>
      <c r="B91" s="50" t="s">
        <v>132</v>
      </c>
      <c r="C91" s="49" t="s">
        <v>119</v>
      </c>
      <c r="D91" s="51">
        <v>27786.2</v>
      </c>
      <c r="E91" s="51">
        <v>22463.6</v>
      </c>
      <c r="F91" s="52">
        <f t="shared" si="2"/>
        <v>0.808444479633775</v>
      </c>
    </row>
    <row r="92" spans="1:6" ht="12.75">
      <c r="A92" s="10"/>
      <c r="B92" s="62" t="s">
        <v>38</v>
      </c>
      <c r="C92" s="44" t="s">
        <v>120</v>
      </c>
      <c r="D92" s="57">
        <f>+D93</f>
        <v>76.3</v>
      </c>
      <c r="E92" s="57">
        <f>+E93</f>
        <v>76.3</v>
      </c>
      <c r="F92" s="52">
        <f t="shared" si="2"/>
        <v>1</v>
      </c>
    </row>
    <row r="93" spans="1:6" ht="12.75">
      <c r="A93" s="10"/>
      <c r="B93" s="50" t="s">
        <v>133</v>
      </c>
      <c r="C93" s="49" t="s">
        <v>134</v>
      </c>
      <c r="D93" s="51">
        <v>76.3</v>
      </c>
      <c r="E93" s="51">
        <v>76.3</v>
      </c>
      <c r="F93" s="52">
        <f t="shared" si="2"/>
        <v>1</v>
      </c>
    </row>
    <row r="94" spans="1:6" ht="12.75">
      <c r="A94" s="10"/>
      <c r="B94" s="62" t="s">
        <v>121</v>
      </c>
      <c r="C94" s="44" t="s">
        <v>39</v>
      </c>
      <c r="D94" s="57">
        <f>+D95+D96+D97+D98+D99</f>
        <v>41782.2</v>
      </c>
      <c r="E94" s="57">
        <f>+E95+E96+E97+E98+E99</f>
        <v>28550.100000000002</v>
      </c>
      <c r="F94" s="52">
        <f t="shared" si="2"/>
        <v>0.6833077243419448</v>
      </c>
    </row>
    <row r="95" spans="1:6" ht="12.75">
      <c r="A95" s="10"/>
      <c r="B95" s="50" t="s">
        <v>122</v>
      </c>
      <c r="C95" s="49" t="s">
        <v>98</v>
      </c>
      <c r="D95" s="51">
        <v>1609.6</v>
      </c>
      <c r="E95" s="51">
        <v>1139.7</v>
      </c>
      <c r="F95" s="52">
        <f t="shared" si="2"/>
        <v>0.7080641153081512</v>
      </c>
    </row>
    <row r="96" spans="1:6" ht="12.75">
      <c r="A96" s="10"/>
      <c r="B96" s="50" t="s">
        <v>123</v>
      </c>
      <c r="C96" s="49" t="s">
        <v>99</v>
      </c>
      <c r="D96" s="51">
        <v>0</v>
      </c>
      <c r="E96" s="51">
        <v>0</v>
      </c>
      <c r="F96" s="52">
        <v>0</v>
      </c>
    </row>
    <row r="97" spans="1:6" ht="12.75">
      <c r="A97" s="10"/>
      <c r="B97" s="50" t="s">
        <v>124</v>
      </c>
      <c r="C97" s="49" t="s">
        <v>100</v>
      </c>
      <c r="D97" s="51">
        <v>23988.8</v>
      </c>
      <c r="E97" s="51">
        <v>16311.5</v>
      </c>
      <c r="F97" s="52">
        <f t="shared" si="2"/>
        <v>0.6799631494697526</v>
      </c>
    </row>
    <row r="98" spans="1:6" ht="12.75">
      <c r="A98" s="10"/>
      <c r="B98" s="50" t="s">
        <v>125</v>
      </c>
      <c r="C98" s="49" t="s">
        <v>101</v>
      </c>
      <c r="D98" s="51">
        <v>15429.2</v>
      </c>
      <c r="E98" s="51">
        <v>10537.6</v>
      </c>
      <c r="F98" s="52">
        <f t="shared" si="2"/>
        <v>0.6829647681020403</v>
      </c>
    </row>
    <row r="99" spans="1:6" ht="12.75">
      <c r="A99" s="10"/>
      <c r="B99" s="50" t="s">
        <v>45</v>
      </c>
      <c r="C99" s="49" t="s">
        <v>126</v>
      </c>
      <c r="D99" s="51">
        <v>754.6</v>
      </c>
      <c r="E99" s="51">
        <v>561.3</v>
      </c>
      <c r="F99" s="52">
        <f t="shared" si="2"/>
        <v>0.7438377948582029</v>
      </c>
    </row>
    <row r="100" spans="1:6" ht="12.75">
      <c r="A100" s="10"/>
      <c r="B100" s="64" t="s">
        <v>135</v>
      </c>
      <c r="C100" s="44" t="s">
        <v>136</v>
      </c>
      <c r="D100" s="65">
        <f>+D103+D102+D101</f>
        <v>91145.79999999999</v>
      </c>
      <c r="E100" s="65">
        <f>+E103+E102+E101</f>
        <v>71924.79999999999</v>
      </c>
      <c r="F100" s="52">
        <f t="shared" si="2"/>
        <v>0.7891180943060458</v>
      </c>
    </row>
    <row r="101" spans="1:6" ht="12.75">
      <c r="A101" s="10"/>
      <c r="B101" s="50" t="s">
        <v>143</v>
      </c>
      <c r="C101" s="49" t="s">
        <v>144</v>
      </c>
      <c r="D101" s="63">
        <v>49761.4</v>
      </c>
      <c r="E101" s="63">
        <v>37958.1</v>
      </c>
      <c r="F101" s="52">
        <f t="shared" si="2"/>
        <v>0.7628020915810246</v>
      </c>
    </row>
    <row r="102" spans="1:6" ht="12.75">
      <c r="A102" s="10"/>
      <c r="B102" s="50" t="s">
        <v>172</v>
      </c>
      <c r="C102" s="49" t="s">
        <v>173</v>
      </c>
      <c r="D102" s="63">
        <v>7183.7</v>
      </c>
      <c r="E102" s="63">
        <v>5910</v>
      </c>
      <c r="F102" s="52">
        <f t="shared" si="2"/>
        <v>0.8226958252710999</v>
      </c>
    </row>
    <row r="103" spans="1:6" ht="12.75">
      <c r="A103" s="10"/>
      <c r="B103" s="50" t="s">
        <v>137</v>
      </c>
      <c r="C103" s="49" t="s">
        <v>138</v>
      </c>
      <c r="D103" s="63">
        <v>34200.7</v>
      </c>
      <c r="E103" s="63">
        <v>28056.7</v>
      </c>
      <c r="F103" s="52">
        <f t="shared" si="2"/>
        <v>0.8203545541465527</v>
      </c>
    </row>
    <row r="104" spans="1:6" ht="12.75">
      <c r="A104" s="10"/>
      <c r="B104" s="64" t="s">
        <v>139</v>
      </c>
      <c r="C104" s="44" t="s">
        <v>141</v>
      </c>
      <c r="D104" s="65">
        <f>+D105</f>
        <v>0</v>
      </c>
      <c r="E104" s="65">
        <f>+E105</f>
        <v>0</v>
      </c>
      <c r="F104" s="52">
        <v>0</v>
      </c>
    </row>
    <row r="105" spans="1:6" ht="14.25" customHeight="1">
      <c r="A105" s="10"/>
      <c r="B105" s="50" t="s">
        <v>140</v>
      </c>
      <c r="C105" s="49" t="s">
        <v>142</v>
      </c>
      <c r="D105" s="51">
        <v>0</v>
      </c>
      <c r="E105" s="51">
        <v>0</v>
      </c>
      <c r="F105" s="52">
        <v>0</v>
      </c>
    </row>
    <row r="106" spans="1:6" ht="12.75">
      <c r="A106" s="10"/>
      <c r="B106" s="50"/>
      <c r="C106" s="66" t="s">
        <v>102</v>
      </c>
      <c r="D106" s="67">
        <f>+D94+D92+D89+D83+D80+D75+D69+D66+D64+D55+D104+D100</f>
        <v>1452534.3000000003</v>
      </c>
      <c r="E106" s="67">
        <f>+E94+E92+E89+E83+E80+E75+E69+E66+E64+E55+E104+E100</f>
        <v>1192024.3</v>
      </c>
      <c r="F106" s="68">
        <f>E106/D106</f>
        <v>0.8206513952889097</v>
      </c>
    </row>
    <row r="107" spans="1:6" ht="13.5" thickBot="1">
      <c r="A107" s="69"/>
      <c r="B107" s="70"/>
      <c r="C107" s="71" t="s">
        <v>103</v>
      </c>
      <c r="D107" s="72">
        <f>+D53-D106</f>
        <v>-46014.50000000023</v>
      </c>
      <c r="E107" s="72">
        <f>+E53-E106</f>
        <v>-29168.600000000093</v>
      </c>
      <c r="F107" s="73"/>
    </row>
    <row r="108" spans="2:5" ht="12.75">
      <c r="B108" s="75"/>
      <c r="C108" s="75"/>
      <c r="D108" s="75"/>
      <c r="E108" s="75"/>
    </row>
    <row r="110" spans="2:6" ht="12.75">
      <c r="B110" s="74" t="s">
        <v>186</v>
      </c>
      <c r="C110" s="74"/>
      <c r="D110" s="74"/>
      <c r="E110" s="74"/>
      <c r="F110" s="74"/>
    </row>
    <row r="111" spans="2:6" ht="12.75">
      <c r="B111" s="85"/>
      <c r="C111" s="85"/>
      <c r="D111" s="85"/>
      <c r="E111" s="85"/>
      <c r="F111" s="85"/>
    </row>
    <row r="112" spans="2:6" ht="12.75">
      <c r="B112" s="85"/>
      <c r="C112" s="85"/>
      <c r="D112" s="85"/>
      <c r="E112" s="85"/>
      <c r="F112" s="85"/>
    </row>
    <row r="113" spans="2:6" ht="12.75">
      <c r="B113" s="85"/>
      <c r="C113" s="85"/>
      <c r="D113" s="85"/>
      <c r="E113" s="85"/>
      <c r="F113" s="85"/>
    </row>
    <row r="114" spans="2:6" ht="12.75">
      <c r="B114" s="85"/>
      <c r="C114" s="85"/>
      <c r="D114" s="85"/>
      <c r="E114" s="85"/>
      <c r="F114" s="85"/>
    </row>
    <row r="115" spans="2:6" ht="12.75">
      <c r="B115" s="85"/>
      <c r="C115" s="85"/>
      <c r="D115" s="85"/>
      <c r="E115" s="85"/>
      <c r="F115" s="85"/>
    </row>
    <row r="116" spans="2:6" ht="12.75">
      <c r="B116" s="85"/>
      <c r="C116" s="85"/>
      <c r="D116" s="85"/>
      <c r="E116" s="85"/>
      <c r="F116" s="85"/>
    </row>
    <row r="117" spans="2:6" ht="12.75">
      <c r="B117" s="85"/>
      <c r="C117" s="85"/>
      <c r="D117" s="85"/>
      <c r="E117" s="85"/>
      <c r="F117" s="85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2021-10-14T06:59:03Z</cp:lastPrinted>
  <dcterms:created xsi:type="dcterms:W3CDTF">2000-04-20T02:38:47Z</dcterms:created>
  <dcterms:modified xsi:type="dcterms:W3CDTF">2021-12-28T02:54:28Z</dcterms:modified>
  <cp:category/>
  <cp:version/>
  <cp:contentType/>
  <cp:contentStatus/>
</cp:coreProperties>
</file>