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1'!$A$1:$F$113</definedName>
  </definedNames>
  <calcPr fullCalcOnLoad="1"/>
</workbook>
</file>

<file path=xl/sharedStrings.xml><?xml version="1.0" encoding="utf-8"?>
<sst xmlns="http://schemas.openxmlformats.org/spreadsheetml/2006/main" count="197" uniqueCount="193">
  <si>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</si>
  <si>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</si>
  <si>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</si>
  <si>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</si>
  <si>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</si>
  <si>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</si>
  <si>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</si>
  <si>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</si>
  <si>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</si>
  <si>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</si>
  <si>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</si>
  <si>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</si>
  <si>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</si>
  <si>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</si>
  <si>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</si>
  <si>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</si>
  <si>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</si>
  <si>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</si>
  <si>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</si>
  <si>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</si>
  <si>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</si>
  <si>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</si>
  <si>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</si>
  <si>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</si>
  <si>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</si>
  <si>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</si>
  <si>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</si>
  <si>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</si>
  <si>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</si>
  <si>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</si>
  <si>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</si>
  <si>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</si>
  <si>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</si>
  <si>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</si>
  <si>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</si>
  <si>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</si>
  <si>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</si>
  <si>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</si>
  <si>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</si>
  <si>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</si>
  <si>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</si>
  <si>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</si>
  <si>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</si>
  <si>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</si>
  <si>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</si>
  <si>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</si>
  <si>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</si>
  <si>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</si>
  <si>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</si>
  <si>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</si>
  <si>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</si>
  <si>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</si>
  <si>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</si>
  <si>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</si>
  <si>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</si>
  <si>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</si>
  <si>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</si>
  <si>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</si>
  <si>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</si>
  <si>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</si>
  <si>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</si>
  <si>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</si>
  <si>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</si>
  <si>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</si>
  <si>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</si>
  <si>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</si>
  <si>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</si>
  <si>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</si>
  <si>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</si>
  <si>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</si>
  <si>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</si>
  <si>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</si>
  <si>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</si>
  <si>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</si>
  <si>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</si>
  <si>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</si>
  <si>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</si>
  <si>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</si>
  <si>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</si>
  <si>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</si>
  <si>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</si>
  <si>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</si>
  <si>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</si>
  <si>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</si>
  <si>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</si>
  <si>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</si>
  <si>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</si>
  <si>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</si>
  <si>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</si>
  <si>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</si>
  <si>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</si>
  <si>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</si>
  <si>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</si>
  <si>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</si>
  <si>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</si>
  <si>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</si>
  <si>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</si>
  <si>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</si>
  <si>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</si>
  <si>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</si>
  <si>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</si>
  <si>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</si>
  <si>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</si>
  <si>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</si>
  <si>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</si>
  <si>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</si>
  <si>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</si>
  <si>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</si>
  <si>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</si>
  <si>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</si>
  <si>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</si>
  <si>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</si>
  <si>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</si>
  <si>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</si>
  <si>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</si>
  <si>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</si>
  <si>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</si>
  <si>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</si>
  <si>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</si>
  <si>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</si>
  <si>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</si>
  <si>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</si>
  <si>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</si>
  <si>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</si>
  <si>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</si>
  <si>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</si>
  <si>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</si>
  <si>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</si>
  <si>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</si>
  <si>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</si>
  <si>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</si>
  <si>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</si>
  <si>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</si>
  <si>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</si>
  <si>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</si>
  <si>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</si>
  <si>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</si>
  <si>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</si>
  <si>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</si>
  <si>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</si>
  <si>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</si>
  <si>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</si>
  <si>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</si>
  <si>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</si>
  <si>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</si>
  <si>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</si>
  <si>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</si>
  <si>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</si>
  <si>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</si>
  <si>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</si>
  <si>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</si>
  <si>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</si>
  <si>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</si>
  <si>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</si>
  <si>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</si>
  <si>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</si>
  <si>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</si>
  <si>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</si>
  <si>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</si>
  <si>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</si>
  <si>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</si>
  <si>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</si>
  <si>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</si>
  <si>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</si>
  <si>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</si>
  <si>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</si>
  <si>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</si>
  <si>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</si>
  <si>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</si>
  <si>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</si>
  <si>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</si>
  <si>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</si>
  <si>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</si>
  <si>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</si>
  <si>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</si>
  <si>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</si>
  <si>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</si>
  <si>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</si>
  <si>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</si>
  <si>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</si>
  <si>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</si>
  <si>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</si>
  <si>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</si>
  <si>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</si>
  <si>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</si>
  <si>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</si>
  <si>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</si>
  <si>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</si>
  <si>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</si>
  <si>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</si>
  <si>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01.02.2017 г.           </t>
    </r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</si>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</sst>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0"/>
  <sheetViews>
    <sheetView tabSelected="1" view="pageBreakPreview" zoomScaleSheetLayoutView="100" zoomScalePageLayoutView="0" workbookViewId="0" topLeftCell="B93">
      <selection activeCell="D84" sqref="D8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190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198132.1</v>
      </c>
      <c r="E15" s="55">
        <f>E16++E19+E20+E22+E25+E32+E33+E40+E42+E44+E47+E48</f>
        <v>13748.999999999998</v>
      </c>
      <c r="F15" s="54">
        <f aca="true" t="shared" si="0" ref="F15:F46">E15/D15</f>
        <v>0.06939309682782345</v>
      </c>
    </row>
    <row r="16" spans="1:6" ht="12.75">
      <c r="A16" s="24"/>
      <c r="B16" s="44" t="s">
        <v>181</v>
      </c>
      <c r="C16" s="7" t="s">
        <v>178</v>
      </c>
      <c r="D16" s="56">
        <v>109925.7</v>
      </c>
      <c r="E16" s="56">
        <v>4789.4</v>
      </c>
      <c r="F16" s="76">
        <f t="shared" si="0"/>
        <v>0.04356942916897504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1728.8</v>
      </c>
      <c r="E19" s="56">
        <v>132.6</v>
      </c>
      <c r="F19" s="76">
        <f t="shared" si="0"/>
        <v>0.07670060157334567</v>
      </c>
    </row>
    <row r="20" spans="1:6" ht="12.75">
      <c r="A20" s="24"/>
      <c r="B20" s="46" t="s">
        <v>179</v>
      </c>
      <c r="C20" s="7" t="s">
        <v>10</v>
      </c>
      <c r="D20" s="56">
        <v>29075</v>
      </c>
      <c r="E20" s="56">
        <v>5919.6</v>
      </c>
      <c r="F20" s="76">
        <f t="shared" si="0"/>
        <v>0.203597592433362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778.4</v>
      </c>
      <c r="F22" s="76">
        <f t="shared" si="0"/>
        <v>0.036322911805879605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626.4</v>
      </c>
      <c r="F25" s="76">
        <f t="shared" si="0"/>
        <v>0.05103470751181359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0</v>
      </c>
      <c r="E32" s="56">
        <v>0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1271.3</v>
      </c>
      <c r="F33" s="76">
        <f t="shared" si="0"/>
        <v>0.07434502923976608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348.6</v>
      </c>
      <c r="E40" s="56">
        <v>7.5</v>
      </c>
      <c r="F40" s="76">
        <f t="shared" si="0"/>
        <v>0.021514629948364887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0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24.3</v>
      </c>
      <c r="F44" s="76">
        <f t="shared" si="0"/>
        <v>0.011571428571428571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4000</v>
      </c>
      <c r="E47" s="56">
        <v>199.5</v>
      </c>
      <c r="F47" s="76">
        <f aca="true" t="shared" si="1" ref="F47:F61">E47/D47</f>
        <v>0.049875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0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743584.6</v>
      </c>
      <c r="E49" s="58">
        <v>17685</v>
      </c>
      <c r="F49" s="54">
        <f t="shared" si="1"/>
        <v>0.02378344037786689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0</v>
      </c>
      <c r="E60" s="58">
        <v>-3619.3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941716.7</v>
      </c>
      <c r="E61" s="58">
        <f>E15+E49+E60</f>
        <v>27814.7</v>
      </c>
      <c r="F61" s="54">
        <f t="shared" si="1"/>
        <v>0.029536165175790132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54913.2</v>
      </c>
      <c r="E63" s="61">
        <f>+E64+E65+E66+E67+E68+E69+E70+E71</f>
        <v>1410.4</v>
      </c>
      <c r="F63" s="28">
        <f aca="true" t="shared" si="2" ref="F63:F68">E63/D63</f>
        <v>0.025684170654778817</v>
      </c>
    </row>
    <row r="64" spans="1:6" ht="25.5">
      <c r="A64" s="24"/>
      <c r="B64" s="73" t="s">
        <v>129</v>
      </c>
      <c r="C64" s="74" t="s">
        <v>175</v>
      </c>
      <c r="D64" s="71">
        <v>1127.1</v>
      </c>
      <c r="E64" s="71">
        <v>30</v>
      </c>
      <c r="F64" s="72">
        <f t="shared" si="2"/>
        <v>0.026616981634282673</v>
      </c>
    </row>
    <row r="65" spans="1:6" ht="26.25" customHeight="1">
      <c r="A65" s="24"/>
      <c r="B65" s="73" t="s">
        <v>124</v>
      </c>
      <c r="C65" s="20" t="s">
        <v>172</v>
      </c>
      <c r="D65" s="71">
        <v>4530.4</v>
      </c>
      <c r="E65" s="71">
        <v>30.8</v>
      </c>
      <c r="F65" s="72">
        <f t="shared" si="2"/>
        <v>0.006798516687268233</v>
      </c>
    </row>
    <row r="66" spans="1:6" ht="38.25">
      <c r="A66" s="24"/>
      <c r="B66" s="36" t="s">
        <v>48</v>
      </c>
      <c r="C66" s="20" t="s">
        <v>130</v>
      </c>
      <c r="D66" s="62">
        <v>24637.3</v>
      </c>
      <c r="E66" s="62">
        <v>460.4</v>
      </c>
      <c r="F66" s="29">
        <f t="shared" si="2"/>
        <v>0.01868711263003657</v>
      </c>
    </row>
    <row r="67" spans="1:6" ht="12.75">
      <c r="A67" s="24"/>
      <c r="B67" s="73" t="s">
        <v>186</v>
      </c>
      <c r="C67" s="20" t="s">
        <v>187</v>
      </c>
      <c r="D67" s="62">
        <v>0</v>
      </c>
      <c r="E67" s="62">
        <v>0</v>
      </c>
      <c r="F67" s="29" t="e">
        <f t="shared" si="2"/>
        <v>#DIV/0!</v>
      </c>
    </row>
    <row r="68" spans="1:6" s="22" customFormat="1" ht="25.5">
      <c r="A68" s="75"/>
      <c r="B68" s="73" t="s">
        <v>125</v>
      </c>
      <c r="C68" s="74" t="s">
        <v>174</v>
      </c>
      <c r="D68" s="71">
        <v>9398.9</v>
      </c>
      <c r="E68" s="71">
        <v>562.7</v>
      </c>
      <c r="F68" s="72">
        <f t="shared" si="2"/>
        <v>0.059868708040302594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2500</v>
      </c>
      <c r="E70" s="71">
        <v>0</v>
      </c>
      <c r="F70" s="72">
        <f aca="true" t="shared" si="3" ref="F70:F105">E70/D70</f>
        <v>0</v>
      </c>
    </row>
    <row r="71" spans="1:6" ht="12.75">
      <c r="A71" s="24"/>
      <c r="B71" s="36" t="s">
        <v>147</v>
      </c>
      <c r="C71" s="20" t="s">
        <v>107</v>
      </c>
      <c r="D71" s="62">
        <v>12719.5</v>
      </c>
      <c r="E71" s="62">
        <v>326.5</v>
      </c>
      <c r="F71" s="29">
        <f t="shared" si="3"/>
        <v>0.025669248005031644</v>
      </c>
    </row>
    <row r="72" spans="1:6" ht="12.75">
      <c r="A72" s="24"/>
      <c r="B72" s="37" t="s">
        <v>78</v>
      </c>
      <c r="C72" s="19" t="s">
        <v>79</v>
      </c>
      <c r="D72" s="63">
        <f>+D73</f>
        <v>626</v>
      </c>
      <c r="E72" s="63">
        <f>+E73</f>
        <v>0</v>
      </c>
      <c r="F72" s="28">
        <f t="shared" si="3"/>
        <v>0</v>
      </c>
    </row>
    <row r="73" spans="1:6" ht="12.75">
      <c r="A73" s="24"/>
      <c r="B73" s="36" t="s">
        <v>90</v>
      </c>
      <c r="C73" s="20" t="s">
        <v>108</v>
      </c>
      <c r="D73" s="62">
        <v>626</v>
      </c>
      <c r="E73" s="62">
        <v>0</v>
      </c>
      <c r="F73" s="29">
        <f t="shared" si="3"/>
        <v>0</v>
      </c>
    </row>
    <row r="74" spans="1:6" ht="12.75">
      <c r="A74" s="24"/>
      <c r="B74" s="70" t="s">
        <v>36</v>
      </c>
      <c r="C74" s="19" t="s">
        <v>171</v>
      </c>
      <c r="D74" s="68">
        <f>+D75+D76</f>
        <v>3456.5</v>
      </c>
      <c r="E74" s="68">
        <f>+E75+E76</f>
        <v>20</v>
      </c>
      <c r="F74" s="69">
        <f t="shared" si="3"/>
        <v>0.005786199913207001</v>
      </c>
    </row>
    <row r="75" spans="1:6" ht="25.5">
      <c r="A75" s="24"/>
      <c r="B75" s="36" t="s">
        <v>149</v>
      </c>
      <c r="C75" s="20" t="s">
        <v>148</v>
      </c>
      <c r="D75" s="62">
        <v>1607.3</v>
      </c>
      <c r="E75" s="62">
        <v>0</v>
      </c>
      <c r="F75" s="29">
        <f t="shared" si="3"/>
        <v>0</v>
      </c>
    </row>
    <row r="76" spans="1:6" ht="12.75">
      <c r="A76" s="24"/>
      <c r="B76" s="36" t="s">
        <v>131</v>
      </c>
      <c r="C76" s="20" t="s">
        <v>109</v>
      </c>
      <c r="D76" s="62">
        <v>1849.2</v>
      </c>
      <c r="E76" s="62">
        <v>20</v>
      </c>
      <c r="F76" s="29">
        <f t="shared" si="3"/>
        <v>0.01081548777849881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44580.700000000004</v>
      </c>
      <c r="E77" s="63">
        <f>+E78+E79+E81+E80</f>
        <v>27</v>
      </c>
      <c r="F77" s="28">
        <f t="shared" si="3"/>
        <v>0.0006056432492087383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207.2</v>
      </c>
      <c r="E78" s="62">
        <v>0</v>
      </c>
      <c r="F78" s="29">
        <f t="shared" si="3"/>
        <v>0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0</v>
      </c>
      <c r="F79" s="29">
        <f t="shared" si="3"/>
        <v>0</v>
      </c>
    </row>
    <row r="80" spans="1:6" ht="12.75">
      <c r="A80" s="24"/>
      <c r="B80" s="39" t="s">
        <v>166</v>
      </c>
      <c r="C80" s="20" t="s">
        <v>167</v>
      </c>
      <c r="D80" s="62">
        <v>24356.4</v>
      </c>
      <c r="E80" s="62">
        <v>0</v>
      </c>
      <c r="F80" s="29">
        <f t="shared" si="3"/>
        <v>0</v>
      </c>
    </row>
    <row r="81" spans="1:6" ht="18" customHeight="1">
      <c r="A81" s="24"/>
      <c r="B81" s="36" t="s">
        <v>91</v>
      </c>
      <c r="C81" s="20" t="s">
        <v>49</v>
      </c>
      <c r="D81" s="62">
        <v>3113.7</v>
      </c>
      <c r="E81" s="62">
        <v>27</v>
      </c>
      <c r="F81" s="29">
        <f t="shared" si="3"/>
        <v>0.008671355621928896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37749.1</v>
      </c>
      <c r="E82" s="63">
        <f>+E83+E84+E85+E86</f>
        <v>1156.8</v>
      </c>
      <c r="F82" s="28">
        <f t="shared" si="3"/>
        <v>0.030644439205173103</v>
      </c>
    </row>
    <row r="83" spans="1:6" ht="12.75">
      <c r="A83" s="24"/>
      <c r="B83" s="36" t="s">
        <v>40</v>
      </c>
      <c r="C83" s="20" t="s">
        <v>112</v>
      </c>
      <c r="D83" s="62">
        <v>6472.8</v>
      </c>
      <c r="E83" s="62">
        <v>0</v>
      </c>
      <c r="F83" s="29">
        <f t="shared" si="3"/>
        <v>0</v>
      </c>
    </row>
    <row r="84" spans="1:6" ht="12.75">
      <c r="A84" s="24"/>
      <c r="B84" s="36" t="s">
        <v>41</v>
      </c>
      <c r="C84" s="20" t="s">
        <v>113</v>
      </c>
      <c r="D84" s="62">
        <v>2601.6</v>
      </c>
      <c r="E84" s="62">
        <v>0</v>
      </c>
      <c r="F84" s="29">
        <f t="shared" si="3"/>
        <v>0</v>
      </c>
    </row>
    <row r="85" spans="1:6" ht="12.75">
      <c r="A85" s="24"/>
      <c r="B85" s="36" t="s">
        <v>150</v>
      </c>
      <c r="C85" s="20" t="s">
        <v>151</v>
      </c>
      <c r="D85" s="64">
        <v>16295.4</v>
      </c>
      <c r="E85" s="62">
        <v>886.9</v>
      </c>
      <c r="F85" s="29">
        <f t="shared" si="3"/>
        <v>0.05442640254304896</v>
      </c>
    </row>
    <row r="86" spans="1:6" ht="14.25" customHeight="1">
      <c r="A86" s="24"/>
      <c r="B86" s="36" t="s">
        <v>92</v>
      </c>
      <c r="C86" s="20" t="s">
        <v>133</v>
      </c>
      <c r="D86" s="62">
        <v>12379.3</v>
      </c>
      <c r="E86" s="62">
        <v>269.9</v>
      </c>
      <c r="F86" s="29">
        <f t="shared" si="3"/>
        <v>0.021802525183168678</v>
      </c>
    </row>
    <row r="87" spans="1:6" ht="12.75">
      <c r="A87" s="24"/>
      <c r="B87" s="40" t="s">
        <v>42</v>
      </c>
      <c r="C87" s="19" t="s">
        <v>2</v>
      </c>
      <c r="D87" s="63">
        <f>+D88+D89+D90+D91+D92</f>
        <v>656911.4999999998</v>
      </c>
      <c r="E87" s="63">
        <f>+E88+E89+E90+E91+E92</f>
        <v>19189.7</v>
      </c>
      <c r="F87" s="29">
        <f t="shared" si="3"/>
        <v>0.02921200192111115</v>
      </c>
    </row>
    <row r="88" spans="1:6" ht="12.75">
      <c r="A88" s="24"/>
      <c r="B88" s="36" t="s">
        <v>134</v>
      </c>
      <c r="C88" s="20" t="s">
        <v>114</v>
      </c>
      <c r="D88" s="62">
        <v>268750.1</v>
      </c>
      <c r="E88" s="62">
        <v>7746.3</v>
      </c>
      <c r="F88" s="29">
        <f t="shared" si="3"/>
        <v>0.028823431135467488</v>
      </c>
    </row>
    <row r="89" spans="1:6" ht="12.75">
      <c r="A89" s="24"/>
      <c r="B89" s="36" t="s">
        <v>135</v>
      </c>
      <c r="C89" s="20" t="s">
        <v>115</v>
      </c>
      <c r="D89" s="62">
        <v>268401.3</v>
      </c>
      <c r="E89" s="62">
        <v>8473</v>
      </c>
      <c r="F89" s="29">
        <f t="shared" si="3"/>
        <v>0.03156840149432957</v>
      </c>
    </row>
    <row r="90" spans="1:6" ht="12.75">
      <c r="A90" s="24"/>
      <c r="B90" s="36" t="s">
        <v>191</v>
      </c>
      <c r="C90" s="20" t="s">
        <v>192</v>
      </c>
      <c r="D90" s="62">
        <v>58282.2</v>
      </c>
      <c r="E90" s="62">
        <v>1491.9</v>
      </c>
      <c r="F90" s="29">
        <f t="shared" si="3"/>
        <v>0.02559786693021197</v>
      </c>
    </row>
    <row r="91" spans="1:6" ht="12.75">
      <c r="A91" s="24"/>
      <c r="B91" s="36" t="s">
        <v>136</v>
      </c>
      <c r="C91" s="20" t="s">
        <v>137</v>
      </c>
      <c r="D91" s="62">
        <v>25417.7</v>
      </c>
      <c r="E91" s="62">
        <v>299.6</v>
      </c>
      <c r="F91" s="29">
        <f t="shared" si="3"/>
        <v>0.011787061771914848</v>
      </c>
    </row>
    <row r="92" spans="1:6" ht="12.75">
      <c r="A92" s="24"/>
      <c r="B92" s="36" t="s">
        <v>50</v>
      </c>
      <c r="C92" s="20" t="s">
        <v>116</v>
      </c>
      <c r="D92" s="62">
        <v>36060.2</v>
      </c>
      <c r="E92" s="62">
        <v>1178.9</v>
      </c>
      <c r="F92" s="29">
        <f t="shared" si="3"/>
        <v>0.0326925530085801</v>
      </c>
    </row>
    <row r="93" spans="1:6" ht="12.75">
      <c r="A93" s="24"/>
      <c r="B93" s="70" t="s">
        <v>43</v>
      </c>
      <c r="C93" s="19" t="s">
        <v>170</v>
      </c>
      <c r="D93" s="68">
        <f>+D94+D95</f>
        <v>47051.399999999994</v>
      </c>
      <c r="E93" s="68">
        <f>+E94+E95</f>
        <v>869.8000000000001</v>
      </c>
      <c r="F93" s="69">
        <f t="shared" si="3"/>
        <v>0.018486166192716903</v>
      </c>
    </row>
    <row r="94" spans="1:6" ht="12.75">
      <c r="A94" s="24"/>
      <c r="B94" s="36" t="s">
        <v>138</v>
      </c>
      <c r="C94" s="20" t="s">
        <v>117</v>
      </c>
      <c r="D94" s="62">
        <v>41862.7</v>
      </c>
      <c r="E94" s="62">
        <v>664.2</v>
      </c>
      <c r="F94" s="29">
        <f t="shared" si="3"/>
        <v>0.015866152923724463</v>
      </c>
    </row>
    <row r="95" spans="1:6" ht="13.5" customHeight="1">
      <c r="A95" s="24"/>
      <c r="B95" s="36" t="s">
        <v>152</v>
      </c>
      <c r="C95" s="20" t="s">
        <v>139</v>
      </c>
      <c r="D95" s="62">
        <v>5188.7</v>
      </c>
      <c r="E95" s="62">
        <v>205.6</v>
      </c>
      <c r="F95" s="29">
        <f t="shared" si="3"/>
        <v>0.039624568774452175</v>
      </c>
    </row>
    <row r="96" spans="1:6" ht="12.75">
      <c r="A96" s="24"/>
      <c r="B96" s="40" t="s">
        <v>44</v>
      </c>
      <c r="C96" s="19" t="s">
        <v>140</v>
      </c>
      <c r="D96" s="63">
        <f>+D97</f>
        <v>89.6</v>
      </c>
      <c r="E96" s="63">
        <f>+E97</f>
        <v>0</v>
      </c>
      <c r="F96" s="28">
        <f t="shared" si="3"/>
        <v>0</v>
      </c>
    </row>
    <row r="97" spans="1:6" ht="12.75">
      <c r="A97" s="24"/>
      <c r="B97" s="36" t="s">
        <v>153</v>
      </c>
      <c r="C97" s="20" t="s">
        <v>154</v>
      </c>
      <c r="D97" s="62">
        <v>89.6</v>
      </c>
      <c r="E97" s="62">
        <v>0</v>
      </c>
      <c r="F97" s="29">
        <f t="shared" si="3"/>
        <v>0</v>
      </c>
    </row>
    <row r="98" spans="1:6" ht="12.75">
      <c r="A98" s="24"/>
      <c r="B98" s="40" t="s">
        <v>141</v>
      </c>
      <c r="C98" s="19" t="s">
        <v>45</v>
      </c>
      <c r="D98" s="63">
        <f>+D99+D100+D101+D102+D103</f>
        <v>60941.5</v>
      </c>
      <c r="E98" s="63">
        <f>+E99+E100+E101+E102+E103</f>
        <v>1035.6</v>
      </c>
      <c r="F98" s="28">
        <f t="shared" si="3"/>
        <v>0.01699334607779592</v>
      </c>
    </row>
    <row r="99" spans="1:6" ht="12.75">
      <c r="A99" s="24"/>
      <c r="B99" s="36" t="s">
        <v>142</v>
      </c>
      <c r="C99" s="20" t="s">
        <v>118</v>
      </c>
      <c r="D99" s="62">
        <v>652.6</v>
      </c>
      <c r="E99" s="62">
        <v>0</v>
      </c>
      <c r="F99" s="29">
        <f t="shared" si="3"/>
        <v>0</v>
      </c>
    </row>
    <row r="100" spans="1:6" ht="12.75">
      <c r="A100" s="24"/>
      <c r="B100" s="36" t="s">
        <v>143</v>
      </c>
      <c r="C100" s="20" t="s">
        <v>119</v>
      </c>
      <c r="D100" s="62">
        <v>35159.1</v>
      </c>
      <c r="E100" s="62">
        <v>713.6</v>
      </c>
      <c r="F100" s="29">
        <f t="shared" si="3"/>
        <v>0.020296310201341903</v>
      </c>
    </row>
    <row r="101" spans="1:6" ht="12.75">
      <c r="A101" s="24"/>
      <c r="B101" s="36" t="s">
        <v>144</v>
      </c>
      <c r="C101" s="20" t="s">
        <v>120</v>
      </c>
      <c r="D101" s="62">
        <v>1298.9</v>
      </c>
      <c r="E101" s="62">
        <v>0</v>
      </c>
      <c r="F101" s="29">
        <f t="shared" si="3"/>
        <v>0</v>
      </c>
    </row>
    <row r="102" spans="1:6" ht="12.75">
      <c r="A102" s="24"/>
      <c r="B102" s="36" t="s">
        <v>145</v>
      </c>
      <c r="C102" s="20" t="s">
        <v>121</v>
      </c>
      <c r="D102" s="62">
        <v>7380.4</v>
      </c>
      <c r="E102" s="62">
        <v>0</v>
      </c>
      <c r="F102" s="29">
        <f t="shared" si="3"/>
        <v>0</v>
      </c>
    </row>
    <row r="103" spans="1:6" ht="12.75">
      <c r="A103" s="24"/>
      <c r="B103" s="36" t="s">
        <v>51</v>
      </c>
      <c r="C103" s="20" t="s">
        <v>146</v>
      </c>
      <c r="D103" s="62">
        <v>16450.5</v>
      </c>
      <c r="E103" s="62">
        <v>322</v>
      </c>
      <c r="F103" s="29">
        <f t="shared" si="3"/>
        <v>0.01957387313455518</v>
      </c>
    </row>
    <row r="104" spans="1:6" ht="12.75">
      <c r="A104" s="24"/>
      <c r="B104" s="41" t="s">
        <v>155</v>
      </c>
      <c r="C104" s="19" t="s">
        <v>156</v>
      </c>
      <c r="D104" s="65">
        <f>+D106+D105</f>
        <v>38897.2</v>
      </c>
      <c r="E104" s="65">
        <f>+E106+E105</f>
        <v>653</v>
      </c>
      <c r="F104" s="28">
        <f t="shared" si="3"/>
        <v>0.016787840770029722</v>
      </c>
    </row>
    <row r="105" spans="1:6" ht="12.75">
      <c r="A105" s="24"/>
      <c r="B105" s="36" t="s">
        <v>164</v>
      </c>
      <c r="C105" s="20" t="s">
        <v>165</v>
      </c>
      <c r="D105" s="64">
        <v>38897.2</v>
      </c>
      <c r="E105" s="64">
        <v>653</v>
      </c>
      <c r="F105" s="29">
        <f t="shared" si="3"/>
        <v>0.016787840770029722</v>
      </c>
    </row>
    <row r="106" spans="1:6" ht="12.75">
      <c r="A106" s="24"/>
      <c r="B106" s="36" t="s">
        <v>157</v>
      </c>
      <c r="C106" s="20" t="s">
        <v>158</v>
      </c>
      <c r="D106" s="64">
        <v>0</v>
      </c>
      <c r="E106" s="64">
        <v>0</v>
      </c>
      <c r="F106" s="29">
        <v>0</v>
      </c>
    </row>
    <row r="107" spans="1:6" ht="12.75">
      <c r="A107" s="24"/>
      <c r="B107" s="41" t="s">
        <v>159</v>
      </c>
      <c r="C107" s="19" t="s">
        <v>161</v>
      </c>
      <c r="D107" s="65">
        <f>+D108</f>
        <v>1500</v>
      </c>
      <c r="E107" s="65">
        <f>+E108</f>
        <v>0</v>
      </c>
      <c r="F107" s="28">
        <f>E107/D107</f>
        <v>0</v>
      </c>
    </row>
    <row r="108" spans="1:6" ht="14.25" customHeight="1">
      <c r="A108" s="24"/>
      <c r="B108" s="36" t="s">
        <v>160</v>
      </c>
      <c r="C108" s="20" t="s">
        <v>162</v>
      </c>
      <c r="D108" s="62">
        <v>1500</v>
      </c>
      <c r="E108" s="62">
        <v>0</v>
      </c>
      <c r="F108" s="29">
        <f>E108/D108</f>
        <v>0</v>
      </c>
    </row>
    <row r="109" spans="1:6" ht="12.75">
      <c r="A109" s="24"/>
      <c r="B109" s="36"/>
      <c r="C109" s="21" t="s">
        <v>122</v>
      </c>
      <c r="D109" s="66">
        <f>+D98+D96+D93+D87+D82+D77+D74+D72+D63+D107+D104</f>
        <v>946716.6999999996</v>
      </c>
      <c r="E109" s="66">
        <f>+E98+E96+E93+E87+E82+E77+E74+E72+E63+E107+E104</f>
        <v>24362.300000000003</v>
      </c>
      <c r="F109" s="30">
        <f>E109/D109</f>
        <v>0.02573346387572968</v>
      </c>
    </row>
    <row r="110" spans="1:6" ht="13.5" thickBot="1">
      <c r="A110" s="31"/>
      <c r="B110" s="42"/>
      <c r="C110" s="32" t="s">
        <v>123</v>
      </c>
      <c r="D110" s="67">
        <f>+D61-D109</f>
        <v>-4999.999999999651</v>
      </c>
      <c r="E110" s="67">
        <f>+E61-E109</f>
        <v>3452.399999999998</v>
      </c>
      <c r="F110" s="33"/>
    </row>
    <row r="111" spans="2:5" ht="12.75">
      <c r="B111" s="78"/>
      <c r="C111" s="78"/>
      <c r="D111" s="78"/>
      <c r="E111" s="78"/>
    </row>
    <row r="113" spans="2:6" ht="12.75">
      <c r="B113" s="78" t="s">
        <v>163</v>
      </c>
      <c r="C113" s="78"/>
      <c r="D113" s="78"/>
      <c r="E113" s="78"/>
      <c r="F113" s="78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</sheetData>
  <sheetProtection/>
  <mergeCells count="14">
    <mergeCell ref="B111:E111"/>
    <mergeCell ref="B10:F11"/>
    <mergeCell ref="E13:E14"/>
    <mergeCell ref="F13:F14"/>
    <mergeCell ref="B13:C14"/>
    <mergeCell ref="D13:D14"/>
    <mergeCell ref="B117:F117"/>
    <mergeCell ref="B118:F118"/>
    <mergeCell ref="B119:F119"/>
    <mergeCell ref="B120:F120"/>
    <mergeCell ref="B113:F113"/>
    <mergeCell ref="B114:F114"/>
    <mergeCell ref="B115:F115"/>
    <mergeCell ref="B116:F11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2017-01-18T09:06:54Z</cp:lastPrinted>
  <dcterms:created xsi:type="dcterms:W3CDTF">2000-04-20T02:38:47Z</dcterms:created>
  <dcterms:modified xsi:type="dcterms:W3CDTF">2017-02-15T02:55:31Z</dcterms:modified>
  <cp:category/>
  <cp:version/>
  <cp:contentType/>
  <cp:contentStatus/>
</cp:coreProperties>
</file>