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<sst xmlns="http://schemas.openxmlformats.org/spreadsheetml/2006/main" count="192" uniqueCount="189">
  <si>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</si>
  <si>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</si>
  <si>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</si>
  <si>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</si>
  <si>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</si>
  <si>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</si>
  <si>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</si>
  <si>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</si>
  <si>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</si>
  <si>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</si>
  <si>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</si>
  <si>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</si>
  <si>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</si>
  <si>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</si>
  <si>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</si>
  <si>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</si>
  <si>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</si>
  <si>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</si>
  <si>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</si>
  <si>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</si>
  <si>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</si>
  <si>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</si>
  <si>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</si>
  <si>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</si>
  <si>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</si>
  <si>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</si>
  <si>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</si>
  <si>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</si>
  <si>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</si>
  <si>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</si>
  <si>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</si>
  <si>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</si>
  <si>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</si>
  <si>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</si>
  <si>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</si>
  <si>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</si>
  <si>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</si>
  <si>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</si>
  <si>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</si>
  <si>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</si>
  <si>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</si>
  <si>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</si>
  <si>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</si>
  <si>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</si>
  <si>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</si>
  <si>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</si>
  <si>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</si>
  <si>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</si>
  <si>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</si>
  <si>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</si>
  <si>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</si>
  <si>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</si>
  <si>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</si>
  <si>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</si>
  <si>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</si>
  <si>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</si>
  <si>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</si>
  <si>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</si>
  <si>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</si>
  <si>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</si>
  <si>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</si>
  <si>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</si>
  <si>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</si>
  <si>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</si>
  <si>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</si>
  <si>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</si>
  <si>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</si>
  <si>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</si>
  <si>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</si>
  <si>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</si>
  <si>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</si>
  <si>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</si>
  <si>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</si>
  <si>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</si>
  <si>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</si>
  <si>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</si>
  <si>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</si>
  <si>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</si>
  <si>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</si>
  <si>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</si>
  <si>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</si>
  <si>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</si>
  <si>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</si>
  <si>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</si>
  <si>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</si>
  <si>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</si>
  <si>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</si>
  <si>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</si>
  <si>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</si>
  <si>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</si>
  <si>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</si>
  <si>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</si>
  <si>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</si>
  <si>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</si>
  <si>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</si>
  <si>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</si>
  <si>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</si>
  <si>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</si>
  <si>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</si>
  <si>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</si>
  <si>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</si>
  <si>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</si>
  <si>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</si>
  <si>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</si>
  <si>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</si>
  <si>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</si>
  <si>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</si>
  <si>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</si>
  <si>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</si>
  <si>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</si>
  <si>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</si>
  <si>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</si>
  <si>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</si>
  <si>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</si>
  <si>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</si>
  <si>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</si>
  <si>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</si>
  <si>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</si>
  <si>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</si>
  <si>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</si>
  <si>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</si>
  <si>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</si>
  <si>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</si>
  <si>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</si>
  <si>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</si>
  <si>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</si>
  <si>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</si>
  <si>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</si>
  <si>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</si>
  <si>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</si>
  <si>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</si>
  <si>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</si>
  <si>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</si>
  <si>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</si>
  <si>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</si>
  <si>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</si>
  <si>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</si>
  <si>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</si>
  <si>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</si>
  <si>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</si>
  <si>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</si>
  <si>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</si>
  <si>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</si>
  <si>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</si>
  <si>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</si>
  <si>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</si>
  <si>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</si>
  <si>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</si>
  <si>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</si>
  <si>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</si>
  <si>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</si>
  <si>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</si>
  <si>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</si>
  <si>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</si>
  <si>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</si>
  <si>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</si>
  <si>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</si>
  <si>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</si>
  <si>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</si>
  <si>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</si>
  <si>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</si>
  <si>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</si>
  <si>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</si>
  <si>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</si>
  <si>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</si>
  <si>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</si>
  <si>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</si>
  <si>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</si>
  <si>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</si>
  <si>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</si>
  <si>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</si>
  <si>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</si>
  <si>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</si>
  <si>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</si>
  <si>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</si>
  <si>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</si>
  <si>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</si>
  <si>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</si>
  <si>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</si>
  <si>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</si>
  <si>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</si>
  <si>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</si>
  <si>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</si>
  <si>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</si>
  <si>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</si>
  <si>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</si>
  <si>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</si>
  <si>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</si>
  <si>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01.07.2016г.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</si>
</sst>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1">
      <selection activeCell="B115" sqref="B115:F115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8" t="s">
        <v>188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184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183</v>
      </c>
      <c r="D15" s="55">
        <f>D16+D20+D22+D25+D32+D39+D41+D43+D46+D47+D19</f>
        <v>195454.7</v>
      </c>
      <c r="E15" s="55">
        <f>E16++E19+E20+E22+E25+E32+E39+E41+E43+E46+E47</f>
        <v>80491.10000000002</v>
      </c>
      <c r="F15" s="54">
        <f aca="true" t="shared" si="0" ref="F15:F45">E15/D15</f>
        <v>0.41181460461170805</v>
      </c>
    </row>
    <row r="16" spans="1:6" ht="12.75">
      <c r="A16" s="24"/>
      <c r="B16" s="44" t="s">
        <v>181</v>
      </c>
      <c r="C16" s="7" t="s">
        <v>178</v>
      </c>
      <c r="D16" s="56">
        <v>103723.7</v>
      </c>
      <c r="E16" s="56">
        <v>43476.4</v>
      </c>
      <c r="F16" s="76">
        <f t="shared" si="0"/>
        <v>0.4191558920478155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2057</v>
      </c>
      <c r="E19" s="56">
        <v>972.3</v>
      </c>
      <c r="F19" s="76">
        <f t="shared" si="0"/>
        <v>0.47267865824015554</v>
      </c>
    </row>
    <row r="20" spans="1:6" ht="12.75">
      <c r="A20" s="24"/>
      <c r="B20" s="46" t="s">
        <v>179</v>
      </c>
      <c r="C20" s="7" t="s">
        <v>10</v>
      </c>
      <c r="D20" s="56">
        <v>31531</v>
      </c>
      <c r="E20" s="56">
        <v>14594.9</v>
      </c>
      <c r="F20" s="76">
        <f t="shared" si="0"/>
        <v>0.4628746313152136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3075.2</v>
      </c>
      <c r="F22" s="76">
        <f t="shared" si="0"/>
        <v>0.1471106008419441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5925.1</v>
      </c>
      <c r="F25" s="76">
        <f t="shared" si="0"/>
        <v>0.5831791338582678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54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54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54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19530</v>
      </c>
      <c r="E32" s="56">
        <v>8518.6</v>
      </c>
      <c r="F32" s="76">
        <f t="shared" si="0"/>
        <v>0.4361802355350743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81</v>
      </c>
      <c r="C34" s="13" t="s">
        <v>98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101</v>
      </c>
      <c r="C35" s="13" t="s">
        <v>102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80</v>
      </c>
      <c r="C36" s="7" t="s">
        <v>87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97</v>
      </c>
      <c r="C37" s="7" t="s">
        <v>88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97</v>
      </c>
      <c r="C38" s="7" t="s">
        <v>89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182</v>
      </c>
      <c r="C39" s="7" t="s">
        <v>21</v>
      </c>
      <c r="D39" s="56">
        <v>109</v>
      </c>
      <c r="E39" s="56">
        <v>723.1</v>
      </c>
      <c r="F39" s="76">
        <f t="shared" si="0"/>
        <v>6.633944954128441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0</v>
      </c>
      <c r="E41" s="57">
        <v>0</v>
      </c>
      <c r="F41" s="76" t="s">
        <v>185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3400</v>
      </c>
      <c r="E43" s="56">
        <v>1310.8</v>
      </c>
      <c r="F43" s="76">
        <f t="shared" si="0"/>
        <v>0.38552941176470584</v>
      </c>
    </row>
    <row r="44" spans="1:6" ht="12.75" hidden="1">
      <c r="A44" s="24"/>
      <c r="B44" s="45"/>
      <c r="C44" s="7" t="s">
        <v>82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83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26</v>
      </c>
      <c r="C46" s="7" t="s">
        <v>27</v>
      </c>
      <c r="D46" s="56">
        <v>4040</v>
      </c>
      <c r="E46" s="56">
        <v>1759.5</v>
      </c>
      <c r="F46" s="76">
        <f aca="true" t="shared" si="1" ref="F46:F60">E46/D46</f>
        <v>0.435519801980198</v>
      </c>
    </row>
    <row r="47" spans="1:6" ht="13.5" customHeight="1">
      <c r="A47" s="24"/>
      <c r="B47" s="45" t="s">
        <v>54</v>
      </c>
      <c r="C47" s="7" t="s">
        <v>99</v>
      </c>
      <c r="D47" s="56">
        <v>0</v>
      </c>
      <c r="E47" s="56">
        <v>135.2</v>
      </c>
      <c r="F47" s="76" t="s">
        <v>185</v>
      </c>
    </row>
    <row r="48" spans="1:6" ht="25.5" customHeight="1">
      <c r="A48" s="24"/>
      <c r="B48" s="43" t="s">
        <v>28</v>
      </c>
      <c r="C48" s="18" t="s">
        <v>176</v>
      </c>
      <c r="D48" s="58">
        <v>798533.2</v>
      </c>
      <c r="E48" s="58">
        <v>392179.2</v>
      </c>
      <c r="F48" s="54">
        <f t="shared" si="1"/>
        <v>0.49112447672808096</v>
      </c>
    </row>
    <row r="49" spans="1:6" ht="25.5" hidden="1">
      <c r="A49" s="24"/>
      <c r="B49" s="43" t="s">
        <v>28</v>
      </c>
      <c r="C49" s="18" t="s">
        <v>29</v>
      </c>
      <c r="D49" s="58"/>
      <c r="E49" s="58"/>
      <c r="F49" s="54" t="e">
        <f t="shared" si="1"/>
        <v>#DIV/0!</v>
      </c>
    </row>
    <row r="50" spans="1:6" ht="12.75" hidden="1">
      <c r="A50" s="24"/>
      <c r="B50" s="45" t="s">
        <v>30</v>
      </c>
      <c r="C50" s="7" t="s">
        <v>31</v>
      </c>
      <c r="D50" s="56"/>
      <c r="E50" s="56"/>
      <c r="F50" s="54" t="e">
        <f t="shared" si="1"/>
        <v>#DIV/0!</v>
      </c>
    </row>
    <row r="51" spans="1:6" ht="12.75" hidden="1">
      <c r="A51" s="24"/>
      <c r="B51" s="45" t="s">
        <v>74</v>
      </c>
      <c r="C51" s="7" t="s">
        <v>32</v>
      </c>
      <c r="D51" s="56"/>
      <c r="E51" s="56"/>
      <c r="F51" s="54" t="e">
        <f t="shared" si="1"/>
        <v>#DIV/0!</v>
      </c>
    </row>
    <row r="52" spans="1:6" ht="25.5" hidden="1">
      <c r="A52" s="24"/>
      <c r="B52" s="45" t="s">
        <v>93</v>
      </c>
      <c r="C52" s="7" t="s">
        <v>94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33</v>
      </c>
      <c r="C53" s="7" t="s">
        <v>75</v>
      </c>
      <c r="D53" s="56"/>
      <c r="E53" s="56"/>
      <c r="F53" s="54" t="e">
        <f t="shared" si="1"/>
        <v>#DIV/0!</v>
      </c>
    </row>
    <row r="54" spans="1:6" ht="12.75" customHeight="1" hidden="1">
      <c r="A54" s="24"/>
      <c r="B54" s="45" t="s">
        <v>96</v>
      </c>
      <c r="C54" s="7" t="s">
        <v>95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84</v>
      </c>
      <c r="C55" s="7" t="s">
        <v>34</v>
      </c>
      <c r="D55" s="56"/>
      <c r="E55" s="56"/>
      <c r="F55" s="54" t="e">
        <f t="shared" si="1"/>
        <v>#DIV/0!</v>
      </c>
    </row>
    <row r="56" spans="1:6" ht="12.75" hidden="1">
      <c r="A56" s="24"/>
      <c r="B56" s="45" t="s">
        <v>85</v>
      </c>
      <c r="C56" s="7" t="s">
        <v>86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103</v>
      </c>
      <c r="C57" s="7" t="s">
        <v>104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76</v>
      </c>
      <c r="C58" s="7" t="s">
        <v>77</v>
      </c>
      <c r="D58" s="56"/>
      <c r="E58" s="56"/>
      <c r="F58" s="54" t="e">
        <f t="shared" si="1"/>
        <v>#DIV/0!</v>
      </c>
    </row>
    <row r="59" spans="1:6" ht="12.75">
      <c r="A59" s="24"/>
      <c r="B59" s="43" t="s">
        <v>177</v>
      </c>
      <c r="C59" s="18" t="s">
        <v>100</v>
      </c>
      <c r="D59" s="58">
        <v>0</v>
      </c>
      <c r="E59" s="58">
        <v>-43.2</v>
      </c>
      <c r="F59" s="54">
        <v>0</v>
      </c>
    </row>
    <row r="60" spans="1:6" ht="12.75">
      <c r="A60" s="24"/>
      <c r="B60" s="34"/>
      <c r="C60" s="12" t="s">
        <v>1</v>
      </c>
      <c r="D60" s="58">
        <f>D15+D48+D59</f>
        <v>993987.8999999999</v>
      </c>
      <c r="E60" s="58">
        <f>E15+E48+E59</f>
        <v>472627.10000000003</v>
      </c>
      <c r="F60" s="54">
        <f t="shared" si="1"/>
        <v>0.47548576798570696</v>
      </c>
    </row>
    <row r="61" spans="1:6" ht="18" customHeight="1">
      <c r="A61" s="24"/>
      <c r="B61" s="34"/>
      <c r="C61" s="11" t="s">
        <v>128</v>
      </c>
      <c r="D61" s="59"/>
      <c r="E61" s="60"/>
      <c r="F61" s="27"/>
    </row>
    <row r="62" spans="1:6" ht="12.75">
      <c r="A62" s="24"/>
      <c r="B62" s="35" t="s">
        <v>35</v>
      </c>
      <c r="C62" s="19" t="s">
        <v>105</v>
      </c>
      <c r="D62" s="61">
        <f>+D63+D64+D65+D66+D67+D68+D69+D70</f>
        <v>57491.1</v>
      </c>
      <c r="E62" s="61">
        <f>+E63+E64+E65+E66+E67+E68+E69+E70</f>
        <v>22903.5</v>
      </c>
      <c r="F62" s="28">
        <f aca="true" t="shared" si="2" ref="F62:F67">E62/D62</f>
        <v>0.3983834019526501</v>
      </c>
    </row>
    <row r="63" spans="1:6" ht="25.5">
      <c r="A63" s="24"/>
      <c r="B63" s="73" t="s">
        <v>129</v>
      </c>
      <c r="C63" s="74" t="s">
        <v>175</v>
      </c>
      <c r="D63" s="71">
        <v>1127.1</v>
      </c>
      <c r="E63" s="71">
        <v>493.4</v>
      </c>
      <c r="F63" s="72">
        <f t="shared" si="2"/>
        <v>0.4377606246118357</v>
      </c>
    </row>
    <row r="64" spans="1:6" ht="26.25" customHeight="1">
      <c r="A64" s="24"/>
      <c r="B64" s="73" t="s">
        <v>124</v>
      </c>
      <c r="C64" s="20" t="s">
        <v>172</v>
      </c>
      <c r="D64" s="71">
        <v>4597.9</v>
      </c>
      <c r="E64" s="71">
        <v>1244.8</v>
      </c>
      <c r="F64" s="72">
        <f t="shared" si="2"/>
        <v>0.2707322908284217</v>
      </c>
    </row>
    <row r="65" spans="1:6" ht="38.25">
      <c r="A65" s="24"/>
      <c r="B65" s="36" t="s">
        <v>48</v>
      </c>
      <c r="C65" s="20" t="s">
        <v>130</v>
      </c>
      <c r="D65" s="62">
        <v>25610.4</v>
      </c>
      <c r="E65" s="62">
        <v>10986.9</v>
      </c>
      <c r="F65" s="29">
        <f t="shared" si="2"/>
        <v>0.4290014993908724</v>
      </c>
    </row>
    <row r="66" spans="1:6" ht="12.75">
      <c r="A66" s="24"/>
      <c r="B66" s="73" t="s">
        <v>186</v>
      </c>
      <c r="C66" s="20" t="s">
        <v>187</v>
      </c>
      <c r="D66" s="62">
        <v>6.3</v>
      </c>
      <c r="E66" s="62">
        <v>0</v>
      </c>
      <c r="F66" s="29">
        <f t="shared" si="2"/>
        <v>0</v>
      </c>
    </row>
    <row r="67" spans="1:6" s="22" customFormat="1" ht="25.5">
      <c r="A67" s="75"/>
      <c r="B67" s="73" t="s">
        <v>125</v>
      </c>
      <c r="C67" s="74" t="s">
        <v>174</v>
      </c>
      <c r="D67" s="71">
        <v>9551.5</v>
      </c>
      <c r="E67" s="71">
        <v>4232.2</v>
      </c>
      <c r="F67" s="72">
        <f t="shared" si="2"/>
        <v>0.44309270795163064</v>
      </c>
    </row>
    <row r="68" spans="1:6" ht="12.75">
      <c r="A68" s="24"/>
      <c r="B68" s="73" t="s">
        <v>126</v>
      </c>
      <c r="C68" s="74" t="s">
        <v>173</v>
      </c>
      <c r="D68" s="71">
        <v>0</v>
      </c>
      <c r="E68" s="71">
        <v>0</v>
      </c>
      <c r="F68" s="72">
        <v>0</v>
      </c>
    </row>
    <row r="69" spans="1:6" ht="12.75">
      <c r="A69" s="24"/>
      <c r="B69" s="73" t="s">
        <v>127</v>
      </c>
      <c r="C69" s="23" t="s">
        <v>106</v>
      </c>
      <c r="D69" s="71">
        <v>2707.9</v>
      </c>
      <c r="E69" s="71">
        <v>0</v>
      </c>
      <c r="F69" s="72">
        <f aca="true" t="shared" si="3" ref="F69:F103">E69/D69</f>
        <v>0</v>
      </c>
    </row>
    <row r="70" spans="1:6" ht="12.75">
      <c r="A70" s="24"/>
      <c r="B70" s="36" t="s">
        <v>147</v>
      </c>
      <c r="C70" s="20" t="s">
        <v>107</v>
      </c>
      <c r="D70" s="62">
        <v>13890</v>
      </c>
      <c r="E70" s="62">
        <v>5946.2</v>
      </c>
      <c r="F70" s="29">
        <f t="shared" si="3"/>
        <v>0.42809215262778977</v>
      </c>
    </row>
    <row r="71" spans="1:6" ht="12.75">
      <c r="A71" s="24"/>
      <c r="B71" s="37" t="s">
        <v>78</v>
      </c>
      <c r="C71" s="19" t="s">
        <v>79</v>
      </c>
      <c r="D71" s="63">
        <f>+D72</f>
        <v>632.1</v>
      </c>
      <c r="E71" s="63">
        <f>+E72</f>
        <v>304.6</v>
      </c>
      <c r="F71" s="28">
        <f t="shared" si="3"/>
        <v>0.4818857775668407</v>
      </c>
    </row>
    <row r="72" spans="1:6" ht="12.75">
      <c r="A72" s="24"/>
      <c r="B72" s="36" t="s">
        <v>90</v>
      </c>
      <c r="C72" s="20" t="s">
        <v>108</v>
      </c>
      <c r="D72" s="62">
        <v>632.1</v>
      </c>
      <c r="E72" s="62">
        <v>304.6</v>
      </c>
      <c r="F72" s="29">
        <f t="shared" si="3"/>
        <v>0.4818857775668407</v>
      </c>
    </row>
    <row r="73" spans="1:6" ht="12.75">
      <c r="A73" s="24"/>
      <c r="B73" s="70" t="s">
        <v>36</v>
      </c>
      <c r="C73" s="19" t="s">
        <v>171</v>
      </c>
      <c r="D73" s="68">
        <f>+D74+D75</f>
        <v>3045.5</v>
      </c>
      <c r="E73" s="68">
        <f>+E74+E75</f>
        <v>1098.5</v>
      </c>
      <c r="F73" s="69">
        <f t="shared" si="3"/>
        <v>0.3606961090132983</v>
      </c>
    </row>
    <row r="74" spans="1:6" ht="25.5">
      <c r="A74" s="24"/>
      <c r="B74" s="36" t="s">
        <v>149</v>
      </c>
      <c r="C74" s="20" t="s">
        <v>148</v>
      </c>
      <c r="D74" s="62">
        <v>1607.3</v>
      </c>
      <c r="E74" s="62">
        <v>512.3</v>
      </c>
      <c r="F74" s="29">
        <f t="shared" si="3"/>
        <v>0.31873327941267965</v>
      </c>
    </row>
    <row r="75" spans="1:6" ht="12.75">
      <c r="A75" s="24"/>
      <c r="B75" s="36" t="s">
        <v>131</v>
      </c>
      <c r="C75" s="20" t="s">
        <v>109</v>
      </c>
      <c r="D75" s="62">
        <v>1438.2</v>
      </c>
      <c r="E75" s="62">
        <v>586.2</v>
      </c>
      <c r="F75" s="29">
        <f t="shared" si="3"/>
        <v>0.4075928243637881</v>
      </c>
    </row>
    <row r="76" spans="1:6" ht="12.75">
      <c r="A76" s="24">
        <v>79</v>
      </c>
      <c r="B76" s="38" t="s">
        <v>37</v>
      </c>
      <c r="C76" s="19" t="s">
        <v>47</v>
      </c>
      <c r="D76" s="63">
        <f>+D77+D78+D80+D79</f>
        <v>64806.100000000006</v>
      </c>
      <c r="E76" s="63">
        <f>+E77+E78+E80+E79</f>
        <v>16125.7</v>
      </c>
      <c r="F76" s="28">
        <f t="shared" si="3"/>
        <v>0.24882997125270614</v>
      </c>
    </row>
    <row r="77" spans="1:6" ht="12.75">
      <c r="A77" s="24">
        <v>80</v>
      </c>
      <c r="B77" s="39" t="s">
        <v>132</v>
      </c>
      <c r="C77" s="20" t="s">
        <v>110</v>
      </c>
      <c r="D77" s="62">
        <v>265.9</v>
      </c>
      <c r="E77" s="62">
        <v>45.6</v>
      </c>
      <c r="F77" s="29">
        <f t="shared" si="3"/>
        <v>0.17149304249717942</v>
      </c>
    </row>
    <row r="78" spans="1:6" ht="12.75">
      <c r="A78" s="24">
        <v>82</v>
      </c>
      <c r="B78" s="39" t="s">
        <v>38</v>
      </c>
      <c r="C78" s="20" t="s">
        <v>111</v>
      </c>
      <c r="D78" s="62">
        <v>16903.4</v>
      </c>
      <c r="E78" s="62">
        <v>5112</v>
      </c>
      <c r="F78" s="29">
        <f t="shared" si="3"/>
        <v>0.3024243643290699</v>
      </c>
    </row>
    <row r="79" spans="1:6" ht="12.75">
      <c r="A79" s="24"/>
      <c r="B79" s="39" t="s">
        <v>166</v>
      </c>
      <c r="C79" s="20" t="s">
        <v>167</v>
      </c>
      <c r="D79" s="62">
        <v>44412.3</v>
      </c>
      <c r="E79" s="62">
        <v>9579.4</v>
      </c>
      <c r="F79" s="29">
        <f t="shared" si="3"/>
        <v>0.21569249960033593</v>
      </c>
    </row>
    <row r="80" spans="1:6" ht="18" customHeight="1">
      <c r="A80" s="24"/>
      <c r="B80" s="36" t="s">
        <v>91</v>
      </c>
      <c r="C80" s="20" t="s">
        <v>49</v>
      </c>
      <c r="D80" s="62">
        <v>3224.5</v>
      </c>
      <c r="E80" s="62">
        <v>1388.7</v>
      </c>
      <c r="F80" s="29">
        <f t="shared" si="3"/>
        <v>0.43067142192588</v>
      </c>
    </row>
    <row r="81" spans="1:6" ht="12.75">
      <c r="A81" s="24"/>
      <c r="B81" s="40" t="s">
        <v>39</v>
      </c>
      <c r="C81" s="19" t="s">
        <v>0</v>
      </c>
      <c r="D81" s="63">
        <f>+D82+D83+D84+D85</f>
        <v>82046.7</v>
      </c>
      <c r="E81" s="63">
        <f>+E82+E83+E84+E85</f>
        <v>21283.5</v>
      </c>
      <c r="F81" s="28">
        <f t="shared" si="3"/>
        <v>0.259407142517615</v>
      </c>
    </row>
    <row r="82" spans="1:6" ht="12.75">
      <c r="A82" s="24"/>
      <c r="B82" s="36" t="s">
        <v>40</v>
      </c>
      <c r="C82" s="20" t="s">
        <v>112</v>
      </c>
      <c r="D82" s="62">
        <v>33696.8</v>
      </c>
      <c r="E82" s="62">
        <v>9080</v>
      </c>
      <c r="F82" s="29">
        <f t="shared" si="3"/>
        <v>0.2694617886564896</v>
      </c>
    </row>
    <row r="83" spans="1:6" ht="12.75">
      <c r="A83" s="24"/>
      <c r="B83" s="36" t="s">
        <v>41</v>
      </c>
      <c r="C83" s="20" t="s">
        <v>113</v>
      </c>
      <c r="D83" s="62">
        <v>11493.6</v>
      </c>
      <c r="E83" s="62">
        <v>1018.9</v>
      </c>
      <c r="F83" s="29">
        <f t="shared" si="3"/>
        <v>0.08864933528224403</v>
      </c>
    </row>
    <row r="84" spans="1:6" ht="12.75">
      <c r="A84" s="24"/>
      <c r="B84" s="36" t="s">
        <v>150</v>
      </c>
      <c r="C84" s="20" t="s">
        <v>151</v>
      </c>
      <c r="D84" s="64">
        <v>18443.6</v>
      </c>
      <c r="E84" s="62">
        <v>6188.5</v>
      </c>
      <c r="F84" s="29">
        <f t="shared" si="3"/>
        <v>0.3355364462469366</v>
      </c>
    </row>
    <row r="85" spans="1:6" ht="14.25" customHeight="1">
      <c r="A85" s="24"/>
      <c r="B85" s="36" t="s">
        <v>92</v>
      </c>
      <c r="C85" s="20" t="s">
        <v>133</v>
      </c>
      <c r="D85" s="62">
        <v>18412.7</v>
      </c>
      <c r="E85" s="62">
        <v>4996.1</v>
      </c>
      <c r="F85" s="29">
        <f t="shared" si="3"/>
        <v>0.2713398904017336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669706.2</v>
      </c>
      <c r="E86" s="63">
        <f>+E87+E88+E89+E90</f>
        <v>316051.80000000005</v>
      </c>
      <c r="F86" s="29">
        <f t="shared" si="3"/>
        <v>0.47192604757130824</v>
      </c>
    </row>
    <row r="87" spans="1:6" ht="12.75">
      <c r="A87" s="24"/>
      <c r="B87" s="36" t="s">
        <v>134</v>
      </c>
      <c r="C87" s="20" t="s">
        <v>114</v>
      </c>
      <c r="D87" s="62">
        <v>252146.5</v>
      </c>
      <c r="E87" s="62">
        <v>122379.2</v>
      </c>
      <c r="F87" s="29">
        <f t="shared" si="3"/>
        <v>0.4853495884337082</v>
      </c>
    </row>
    <row r="88" spans="1:6" ht="12.75">
      <c r="A88" s="24"/>
      <c r="B88" s="36" t="s">
        <v>135</v>
      </c>
      <c r="C88" s="20" t="s">
        <v>115</v>
      </c>
      <c r="D88" s="62">
        <v>340526.2</v>
      </c>
      <c r="E88" s="62">
        <v>169081.7</v>
      </c>
      <c r="F88" s="29">
        <f t="shared" si="3"/>
        <v>0.4965306634261916</v>
      </c>
    </row>
    <row r="89" spans="1:6" ht="12.75">
      <c r="A89" s="24"/>
      <c r="B89" s="36" t="s">
        <v>136</v>
      </c>
      <c r="C89" s="20" t="s">
        <v>137</v>
      </c>
      <c r="D89" s="62">
        <v>40703.2</v>
      </c>
      <c r="E89" s="62">
        <v>7796.7</v>
      </c>
      <c r="F89" s="29">
        <f t="shared" si="3"/>
        <v>0.19155005011890958</v>
      </c>
    </row>
    <row r="90" spans="1:6" ht="12.75">
      <c r="A90" s="24"/>
      <c r="B90" s="36" t="s">
        <v>50</v>
      </c>
      <c r="C90" s="20" t="s">
        <v>116</v>
      </c>
      <c r="D90" s="62">
        <v>36330.3</v>
      </c>
      <c r="E90" s="62">
        <v>16794.2</v>
      </c>
      <c r="F90" s="29">
        <f t="shared" si="3"/>
        <v>0.4622642807794045</v>
      </c>
    </row>
    <row r="91" spans="1:6" ht="12.75">
      <c r="A91" s="24"/>
      <c r="B91" s="70" t="s">
        <v>43</v>
      </c>
      <c r="C91" s="19" t="s">
        <v>170</v>
      </c>
      <c r="D91" s="68">
        <f>+D92+D93</f>
        <v>46410.5</v>
      </c>
      <c r="E91" s="68">
        <f>+E92+E93</f>
        <v>20299.9</v>
      </c>
      <c r="F91" s="69">
        <f t="shared" si="3"/>
        <v>0.43739886448109805</v>
      </c>
    </row>
    <row r="92" spans="1:6" ht="12.75">
      <c r="A92" s="24"/>
      <c r="B92" s="36" t="s">
        <v>138</v>
      </c>
      <c r="C92" s="20" t="s">
        <v>117</v>
      </c>
      <c r="D92" s="62">
        <v>41251.3</v>
      </c>
      <c r="E92" s="62">
        <v>18123</v>
      </c>
      <c r="F92" s="29">
        <f t="shared" si="3"/>
        <v>0.43933160894323325</v>
      </c>
    </row>
    <row r="93" spans="1:6" ht="13.5" customHeight="1">
      <c r="A93" s="24"/>
      <c r="B93" s="36" t="s">
        <v>152</v>
      </c>
      <c r="C93" s="20" t="s">
        <v>139</v>
      </c>
      <c r="D93" s="62">
        <v>5159.2</v>
      </c>
      <c r="E93" s="62">
        <v>2176.9</v>
      </c>
      <c r="F93" s="29">
        <f t="shared" si="3"/>
        <v>0.4219452628314468</v>
      </c>
    </row>
    <row r="94" spans="1:6" ht="12.75">
      <c r="A94" s="24"/>
      <c r="B94" s="40" t="s">
        <v>44</v>
      </c>
      <c r="C94" s="19" t="s">
        <v>140</v>
      </c>
      <c r="D94" s="63">
        <f>+D95</f>
        <v>89.6</v>
      </c>
      <c r="E94" s="63">
        <f>+E95</f>
        <v>69</v>
      </c>
      <c r="F94" s="28">
        <f t="shared" si="3"/>
        <v>0.7700892857142858</v>
      </c>
    </row>
    <row r="95" spans="1:6" ht="12.75">
      <c r="A95" s="24"/>
      <c r="B95" s="36" t="s">
        <v>153</v>
      </c>
      <c r="C95" s="20" t="s">
        <v>154</v>
      </c>
      <c r="D95" s="62">
        <v>89.6</v>
      </c>
      <c r="E95" s="62">
        <v>69</v>
      </c>
      <c r="F95" s="29">
        <f t="shared" si="3"/>
        <v>0.7700892857142858</v>
      </c>
    </row>
    <row r="96" spans="1:6" ht="12.75">
      <c r="A96" s="24"/>
      <c r="B96" s="40" t="s">
        <v>141</v>
      </c>
      <c r="C96" s="19" t="s">
        <v>45</v>
      </c>
      <c r="D96" s="63">
        <f>+D97+D98+D99+D100+D101</f>
        <v>67997.6</v>
      </c>
      <c r="E96" s="63">
        <f>+E97+E98+E99+E100+E101</f>
        <v>28460.699999999997</v>
      </c>
      <c r="F96" s="28">
        <f t="shared" si="3"/>
        <v>0.41855447839335497</v>
      </c>
    </row>
    <row r="97" spans="1:6" ht="12.75">
      <c r="A97" s="24"/>
      <c r="B97" s="36" t="s">
        <v>142</v>
      </c>
      <c r="C97" s="20" t="s">
        <v>118</v>
      </c>
      <c r="D97" s="62">
        <v>645</v>
      </c>
      <c r="E97" s="62">
        <v>276.3</v>
      </c>
      <c r="F97" s="29">
        <f t="shared" si="3"/>
        <v>0.42837209302325585</v>
      </c>
    </row>
    <row r="98" spans="1:6" ht="12.75">
      <c r="A98" s="24"/>
      <c r="B98" s="36" t="s">
        <v>143</v>
      </c>
      <c r="C98" s="20" t="s">
        <v>119</v>
      </c>
      <c r="D98" s="62">
        <v>35831.2</v>
      </c>
      <c r="E98" s="62">
        <v>15860.5</v>
      </c>
      <c r="F98" s="29">
        <f t="shared" si="3"/>
        <v>0.4426449574672353</v>
      </c>
    </row>
    <row r="99" spans="1:6" ht="12.75">
      <c r="A99" s="24"/>
      <c r="B99" s="36" t="s">
        <v>144</v>
      </c>
      <c r="C99" s="20" t="s">
        <v>120</v>
      </c>
      <c r="D99" s="62">
        <v>2203</v>
      </c>
      <c r="E99" s="62">
        <v>338</v>
      </c>
      <c r="F99" s="29">
        <f t="shared" si="3"/>
        <v>0.153427144802542</v>
      </c>
    </row>
    <row r="100" spans="1:6" ht="12.75">
      <c r="A100" s="24"/>
      <c r="B100" s="36" t="s">
        <v>145</v>
      </c>
      <c r="C100" s="20" t="s">
        <v>121</v>
      </c>
      <c r="D100" s="62">
        <v>12867.9</v>
      </c>
      <c r="E100" s="62">
        <v>5227.3</v>
      </c>
      <c r="F100" s="29">
        <f t="shared" si="3"/>
        <v>0.40622790043441437</v>
      </c>
    </row>
    <row r="101" spans="1:6" ht="12.75">
      <c r="A101" s="24"/>
      <c r="B101" s="36" t="s">
        <v>51</v>
      </c>
      <c r="C101" s="20" t="s">
        <v>146</v>
      </c>
      <c r="D101" s="62">
        <v>16450.5</v>
      </c>
      <c r="E101" s="62">
        <v>6758.6</v>
      </c>
      <c r="F101" s="29">
        <f t="shared" si="3"/>
        <v>0.41084465517765417</v>
      </c>
    </row>
    <row r="102" spans="1:6" ht="12.75">
      <c r="A102" s="24"/>
      <c r="B102" s="41" t="s">
        <v>155</v>
      </c>
      <c r="C102" s="19" t="s">
        <v>156</v>
      </c>
      <c r="D102" s="65">
        <f>+D104+D103</f>
        <v>37682.2</v>
      </c>
      <c r="E102" s="65">
        <f>+E104+E103</f>
        <v>14790.8</v>
      </c>
      <c r="F102" s="28">
        <f t="shared" si="3"/>
        <v>0.3925142374914416</v>
      </c>
    </row>
    <row r="103" spans="1:6" ht="12.75">
      <c r="A103" s="24"/>
      <c r="B103" s="36" t="s">
        <v>164</v>
      </c>
      <c r="C103" s="20" t="s">
        <v>165</v>
      </c>
      <c r="D103" s="64">
        <v>37682.2</v>
      </c>
      <c r="E103" s="64">
        <v>14790.8</v>
      </c>
      <c r="F103" s="29">
        <f t="shared" si="3"/>
        <v>0.3925142374914416</v>
      </c>
    </row>
    <row r="104" spans="1:6" ht="12.75">
      <c r="A104" s="24"/>
      <c r="B104" s="36" t="s">
        <v>157</v>
      </c>
      <c r="C104" s="20" t="s">
        <v>158</v>
      </c>
      <c r="D104" s="64">
        <v>0</v>
      </c>
      <c r="E104" s="64">
        <v>0</v>
      </c>
      <c r="F104" s="29">
        <v>0</v>
      </c>
    </row>
    <row r="105" spans="1:6" ht="12.75">
      <c r="A105" s="24"/>
      <c r="B105" s="41" t="s">
        <v>159</v>
      </c>
      <c r="C105" s="19" t="s">
        <v>161</v>
      </c>
      <c r="D105" s="65">
        <f>+D106</f>
        <v>799.5</v>
      </c>
      <c r="E105" s="65">
        <f>+E106</f>
        <v>9.5</v>
      </c>
      <c r="F105" s="28">
        <f>E105/D105</f>
        <v>0.011882426516572859</v>
      </c>
    </row>
    <row r="106" spans="1:6" ht="14.25" customHeight="1">
      <c r="A106" s="24"/>
      <c r="B106" s="36" t="s">
        <v>160</v>
      </c>
      <c r="C106" s="20" t="s">
        <v>162</v>
      </c>
      <c r="D106" s="62">
        <v>799.5</v>
      </c>
      <c r="E106" s="62">
        <v>9.5</v>
      </c>
      <c r="F106" s="29">
        <f>E106/D106</f>
        <v>0.011882426516572859</v>
      </c>
    </row>
    <row r="107" spans="1:6" ht="12.75">
      <c r="A107" s="24"/>
      <c r="B107" s="36"/>
      <c r="C107" s="21" t="s">
        <v>122</v>
      </c>
      <c r="D107" s="66">
        <f>+D96+D94+D91+D86+D81+D76+D73+D71+D62+D105+D102</f>
        <v>1030707.0999999997</v>
      </c>
      <c r="E107" s="66">
        <f>+E96+E94+E91+E86+E81+E76+E73+E71+E62+E105+E102</f>
        <v>441397.5</v>
      </c>
      <c r="F107" s="30">
        <f>E107/D107</f>
        <v>0.4282472683073592</v>
      </c>
    </row>
    <row r="108" spans="1:6" ht="13.5" thickBot="1">
      <c r="A108" s="31"/>
      <c r="B108" s="42"/>
      <c r="C108" s="32" t="s">
        <v>123</v>
      </c>
      <c r="D108" s="67">
        <f>+D60-D107</f>
        <v>-36719.19999999984</v>
      </c>
      <c r="E108" s="67">
        <f>+E60-E107</f>
        <v>31229.600000000035</v>
      </c>
      <c r="F108" s="33"/>
    </row>
    <row r="109" spans="2:5" ht="12.75">
      <c r="B109" s="77"/>
      <c r="C109" s="77"/>
      <c r="D109" s="77"/>
      <c r="E109" s="77"/>
    </row>
    <row r="111" spans="2:6" ht="12.75">
      <c r="B111" s="77" t="s">
        <v>163</v>
      </c>
      <c r="C111" s="77"/>
      <c r="D111" s="77"/>
      <c r="E111" s="77"/>
      <c r="F111" s="77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</sheetData>
  <sheetProtection/>
  <mergeCells count="14"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09:E109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2016-07-12T05:53:02Z</cp:lastPrinted>
  <dcterms:created xsi:type="dcterms:W3CDTF">2000-04-20T02:38:47Z</dcterms:created>
  <dcterms:modified xsi:type="dcterms:W3CDTF">2016-07-12T05:53:41Z</dcterms:modified>
  <cp:category/>
  <cp:version/>
  <cp:contentType/>
  <cp:contentStatus/>
</cp:coreProperties>
</file>