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'Отдых'!$A$1:$L$29</definedName>
  </definedNames>
  <calcPr fullCalcOnLoad="1"/>
</workbook>
</file>

<file path=xl/sharedStrings.xml><?xml version="1.0" encoding="utf-8"?>
<sst xmlns="http://schemas.openxmlformats.org/spreadsheetml/2006/main" count="128" uniqueCount="73">
  <si>
    <t>Итого по программе</t>
  </si>
  <si>
    <t xml:space="preserve"> </t>
  </si>
  <si>
    <t>1.2.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</si>
  <si>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</si>
  <si>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</si>
  <si>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</si>
  <si>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</si>
  <si>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</si>
  <si>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</si>
  <si>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</si>
  <si>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</si>
  <si>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</si>
  <si>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</si>
  <si>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</si>
  <si>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</si>
  <si>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</si>
  <si>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</si>
  <si>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</si>
  <si>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</si>
  <si>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</si>
  <si>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</si>
  <si>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</si>
  <si>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</si>
  <si>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</si>
  <si>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</si>
  <si>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</si>
  <si>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</si>
  <si>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</si>
  <si>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</si>
  <si>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</si>
  <si>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</si>
  <si>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</si>
  <si>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</si>
  <si>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</si>
  <si>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</si>
  <si>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</si>
  <si>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</si>
  <si>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</si>
  <si>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</si>
  <si>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</si>
  <si>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</si>
  <si>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</si>
  <si>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</si>
  <si>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</si>
  <si>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</si>
  <si>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</si>
  <si>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</si>
  <si>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</si>
  <si>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</si>
  <si>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</si>
  <si>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</si>
  <si>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</si>
  <si>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</si>
  <si>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</si>
  <si>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</si>
  <si>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</si>
  <si>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</si>
  <si>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</si>
  <si>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</si>
  <si>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</si>
  <si>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</si>
  <si>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</si>
  <si>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</si>
  <si>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</si>
  <si>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</si>
  <si>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2.4.</t>
  </si>
  <si>
    <t>2.5</t>
  </si>
  <si>
    <t xml:space="preserve"> Расходы, направленные на реконструкцию резервуаров холодного водоснабжения, в рамках подпрограммы "Развитие в городе Шарыпово системы отдыха, оздоровления и занятости детей"</t>
  </si>
  <si>
    <t xml:space="preserve">   01.30077450       </t>
  </si>
  <si>
    <t>Проведена реконструкция резервуаров холодного водоснабжения в ДООЛ "Бригантина"</t>
  </si>
  <si>
    <t>к постановлению Администрации города Шарыпово</t>
  </si>
  <si>
    <t>Приложение № 4</t>
  </si>
  <si>
    <t>от 22.05.2020 г. № 106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</si>
</sst>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46" fillId="0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75" zoomScaleNormal="75" zoomScaleSheetLayoutView="80" zoomScalePageLayoutView="0" workbookViewId="0" topLeftCell="A2">
      <selection activeCell="A4" sqref="A4:L4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18.75" customHeigh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1" customHeight="1">
      <c r="A3" s="61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.75" customHeight="1">
      <c r="A4" s="61" t="s">
        <v>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85.5" customHeight="1">
      <c r="A5" s="66" t="s">
        <v>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2.25" customHeight="1">
      <c r="A6" s="67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30" customHeight="1">
      <c r="A7" s="54" t="s">
        <v>1</v>
      </c>
      <c r="B7" s="53" t="s">
        <v>14</v>
      </c>
      <c r="C7" s="8"/>
      <c r="D7" s="53" t="s">
        <v>3</v>
      </c>
      <c r="E7" s="53"/>
      <c r="F7" s="53"/>
      <c r="G7" s="53"/>
      <c r="H7" s="55"/>
      <c r="I7" s="55"/>
      <c r="J7" s="56"/>
      <c r="K7" s="53" t="s">
        <v>61</v>
      </c>
      <c r="L7" s="57" t="s">
        <v>15</v>
      </c>
    </row>
    <row r="8" spans="1:12" ht="41.25" customHeight="1">
      <c r="A8" s="54"/>
      <c r="B8" s="53"/>
      <c r="C8" s="8" t="s">
        <v>4</v>
      </c>
      <c r="D8" s="8" t="s">
        <v>4</v>
      </c>
      <c r="E8" s="8" t="s">
        <v>16</v>
      </c>
      <c r="F8" s="8" t="s">
        <v>5</v>
      </c>
      <c r="G8" s="8" t="s">
        <v>6</v>
      </c>
      <c r="H8" s="8">
        <v>2020</v>
      </c>
      <c r="I8" s="8">
        <v>2021</v>
      </c>
      <c r="J8" s="8">
        <v>2022</v>
      </c>
      <c r="K8" s="53"/>
      <c r="L8" s="58"/>
    </row>
    <row r="9" spans="1:12" ht="23.25" customHeight="1">
      <c r="A9" s="70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9"/>
    </row>
    <row r="10" spans="1:12" s="2" customFormat="1" ht="37.5" customHeight="1">
      <c r="A10" s="59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0"/>
    </row>
    <row r="11" spans="1:12" s="2" customFormat="1" ht="209.25" customHeight="1">
      <c r="A11" s="11" t="s">
        <v>7</v>
      </c>
      <c r="B11" s="51" t="s">
        <v>33</v>
      </c>
      <c r="C11" s="12" t="s">
        <v>40</v>
      </c>
      <c r="D11" s="13" t="s">
        <v>28</v>
      </c>
      <c r="E11" s="13" t="s">
        <v>29</v>
      </c>
      <c r="F11" s="13" t="s">
        <v>62</v>
      </c>
      <c r="G11" s="11" t="s">
        <v>30</v>
      </c>
      <c r="H11" s="11">
        <f>457.07+0.05+485.94+918.87</f>
        <v>1861.9299999999998</v>
      </c>
      <c r="I11" s="11">
        <v>457.07</v>
      </c>
      <c r="J11" s="11">
        <v>457.07</v>
      </c>
      <c r="K11" s="14">
        <f aca="true" t="shared" si="0" ref="K11:K19">SUM(H11:J11)</f>
        <v>2776.07</v>
      </c>
      <c r="L11" s="15" t="s">
        <v>25</v>
      </c>
    </row>
    <row r="12" spans="1:12" s="2" customFormat="1" ht="201.75" customHeight="1">
      <c r="A12" s="8" t="s">
        <v>2</v>
      </c>
      <c r="B12" s="51" t="s">
        <v>33</v>
      </c>
      <c r="C12" s="12" t="s">
        <v>40</v>
      </c>
      <c r="D12" s="7" t="s">
        <v>28</v>
      </c>
      <c r="E12" s="7" t="s">
        <v>29</v>
      </c>
      <c r="F12" s="13" t="s">
        <v>63</v>
      </c>
      <c r="G12" s="8" t="s">
        <v>30</v>
      </c>
      <c r="H12" s="16">
        <f>457.07+394</f>
        <v>851.0699999999999</v>
      </c>
      <c r="I12" s="16">
        <v>457.07</v>
      </c>
      <c r="J12" s="16">
        <v>457.07</v>
      </c>
      <c r="K12" s="14">
        <f t="shared" si="0"/>
        <v>1765.2099999999998</v>
      </c>
      <c r="L12" s="17" t="s">
        <v>26</v>
      </c>
    </row>
    <row r="13" spans="1:12" s="3" customFormat="1" ht="193.5" customHeight="1">
      <c r="A13" s="8" t="s">
        <v>8</v>
      </c>
      <c r="B13" s="18" t="s">
        <v>27</v>
      </c>
      <c r="C13" s="19" t="s">
        <v>40</v>
      </c>
      <c r="D13" s="7" t="s">
        <v>28</v>
      </c>
      <c r="E13" s="7" t="s">
        <v>29</v>
      </c>
      <c r="F13" s="8" t="s">
        <v>46</v>
      </c>
      <c r="G13" s="8" t="s">
        <v>30</v>
      </c>
      <c r="H13" s="11">
        <f>137.86+436.97-0.05</f>
        <v>574.7800000000001</v>
      </c>
      <c r="I13" s="11">
        <v>137.86</v>
      </c>
      <c r="J13" s="11">
        <v>137.86</v>
      </c>
      <c r="K13" s="14">
        <f t="shared" si="0"/>
        <v>850.5000000000001</v>
      </c>
      <c r="L13" s="17" t="s">
        <v>58</v>
      </c>
    </row>
    <row r="14" spans="1:12" s="3" customFormat="1" ht="207.75" customHeight="1">
      <c r="A14" s="8" t="s">
        <v>51</v>
      </c>
      <c r="B14" s="18" t="s">
        <v>37</v>
      </c>
      <c r="C14" s="12" t="s">
        <v>40</v>
      </c>
      <c r="D14" s="7" t="s">
        <v>28</v>
      </c>
      <c r="E14" s="7" t="s">
        <v>29</v>
      </c>
      <c r="F14" s="8" t="s">
        <v>64</v>
      </c>
      <c r="G14" s="8" t="s">
        <v>30</v>
      </c>
      <c r="H14" s="11">
        <f>4329.38-2.35+447.24</f>
        <v>4774.2699999999995</v>
      </c>
      <c r="I14" s="11">
        <v>4329.38</v>
      </c>
      <c r="J14" s="11">
        <v>4329.38</v>
      </c>
      <c r="K14" s="14">
        <f t="shared" si="0"/>
        <v>13433.029999999999</v>
      </c>
      <c r="L14" s="17" t="s">
        <v>58</v>
      </c>
    </row>
    <row r="15" spans="1:12" s="2" customFormat="1" ht="196.5" customHeight="1">
      <c r="A15" s="8" t="s">
        <v>52</v>
      </c>
      <c r="B15" s="20" t="s">
        <v>38</v>
      </c>
      <c r="C15" s="19" t="s">
        <v>40</v>
      </c>
      <c r="D15" s="7" t="s">
        <v>28</v>
      </c>
      <c r="E15" s="7" t="s">
        <v>29</v>
      </c>
      <c r="F15" s="7" t="s">
        <v>42</v>
      </c>
      <c r="G15" s="8" t="s">
        <v>30</v>
      </c>
      <c r="H15" s="16">
        <f>7487.32+2.35+1191.76</f>
        <v>8681.43</v>
      </c>
      <c r="I15" s="16">
        <v>7487.32</v>
      </c>
      <c r="J15" s="16">
        <v>7487.32</v>
      </c>
      <c r="K15" s="14">
        <f t="shared" si="0"/>
        <v>23656.07</v>
      </c>
      <c r="L15" s="17" t="s">
        <v>32</v>
      </c>
    </row>
    <row r="16" spans="1:12" s="3" customFormat="1" ht="210" customHeight="1">
      <c r="A16" s="8" t="s">
        <v>53</v>
      </c>
      <c r="B16" s="20" t="s">
        <v>38</v>
      </c>
      <c r="C16" s="12" t="s">
        <v>40</v>
      </c>
      <c r="D16" s="7" t="s">
        <v>28</v>
      </c>
      <c r="E16" s="7" t="s">
        <v>29</v>
      </c>
      <c r="F16" s="7" t="s">
        <v>44</v>
      </c>
      <c r="G16" s="8" t="s">
        <v>30</v>
      </c>
      <c r="H16" s="16">
        <v>0</v>
      </c>
      <c r="I16" s="16">
        <v>0</v>
      </c>
      <c r="J16" s="16">
        <v>0</v>
      </c>
      <c r="K16" s="14">
        <f t="shared" si="0"/>
        <v>0</v>
      </c>
      <c r="L16" s="17" t="s">
        <v>32</v>
      </c>
    </row>
    <row r="17" spans="1:12" s="2" customFormat="1" ht="259.5" customHeight="1">
      <c r="A17" s="8" t="s">
        <v>54</v>
      </c>
      <c r="B17" s="21" t="s">
        <v>34</v>
      </c>
      <c r="C17" s="12" t="s">
        <v>40</v>
      </c>
      <c r="D17" s="7" t="s">
        <v>28</v>
      </c>
      <c r="E17" s="7" t="s">
        <v>29</v>
      </c>
      <c r="F17" s="7" t="s">
        <v>43</v>
      </c>
      <c r="G17" s="8" t="s">
        <v>30</v>
      </c>
      <c r="H17" s="22">
        <v>1</v>
      </c>
      <c r="I17" s="22">
        <v>1</v>
      </c>
      <c r="J17" s="22">
        <v>1</v>
      </c>
      <c r="K17" s="14">
        <f t="shared" si="0"/>
        <v>3</v>
      </c>
      <c r="L17" s="17" t="s">
        <v>32</v>
      </c>
    </row>
    <row r="18" spans="1:12" s="3" customFormat="1" ht="210" customHeight="1">
      <c r="A18" s="8" t="s">
        <v>55</v>
      </c>
      <c r="B18" s="50" t="s">
        <v>59</v>
      </c>
      <c r="C18" s="19" t="s">
        <v>40</v>
      </c>
      <c r="D18" s="7" t="s">
        <v>28</v>
      </c>
      <c r="E18" s="7" t="s">
        <v>29</v>
      </c>
      <c r="F18" s="8"/>
      <c r="G18" s="8"/>
      <c r="H18" s="16">
        <f>4400+6.37+99.5+1428.72+2214+9.8+497.55</f>
        <v>8655.94</v>
      </c>
      <c r="I18" s="16">
        <v>4400</v>
      </c>
      <c r="J18" s="16">
        <v>4400</v>
      </c>
      <c r="K18" s="14">
        <f t="shared" si="0"/>
        <v>17455.940000000002</v>
      </c>
      <c r="L18" s="17" t="s">
        <v>60</v>
      </c>
    </row>
    <row r="19" spans="1:12" s="2" customFormat="1" ht="248.25" customHeight="1">
      <c r="A19" s="22" t="s">
        <v>56</v>
      </c>
      <c r="B19" s="23" t="s">
        <v>35</v>
      </c>
      <c r="C19" s="12" t="s">
        <v>40</v>
      </c>
      <c r="D19" s="7" t="s">
        <v>28</v>
      </c>
      <c r="E19" s="7" t="s">
        <v>29</v>
      </c>
      <c r="F19" s="7" t="s">
        <v>45</v>
      </c>
      <c r="G19" s="8" t="s">
        <v>30</v>
      </c>
      <c r="H19" s="16">
        <v>542.5</v>
      </c>
      <c r="I19" s="16">
        <v>542.5</v>
      </c>
      <c r="J19" s="16">
        <v>542.5</v>
      </c>
      <c r="K19" s="14">
        <f t="shared" si="0"/>
        <v>1627.5</v>
      </c>
      <c r="L19" s="17" t="s">
        <v>32</v>
      </c>
    </row>
    <row r="20" spans="1:12" s="3" customFormat="1" ht="20.25" customHeight="1">
      <c r="A20" s="68" t="s">
        <v>9</v>
      </c>
      <c r="B20" s="69"/>
      <c r="C20" s="24"/>
      <c r="D20" s="25"/>
      <c r="E20" s="25"/>
      <c r="F20" s="25"/>
      <c r="G20" s="25"/>
      <c r="H20" s="26">
        <f>SUM(H11:H19)</f>
        <v>25942.92</v>
      </c>
      <c r="I20" s="26">
        <f>SUM(I11:I19)</f>
        <v>17812.2</v>
      </c>
      <c r="J20" s="26">
        <f>SUM(J11:J19)</f>
        <v>17812.2</v>
      </c>
      <c r="K20" s="26">
        <f>SUM(K11:K19)</f>
        <v>61567.32</v>
      </c>
      <c r="L20" s="27"/>
    </row>
    <row r="21" spans="1:12" s="2" customFormat="1" ht="14.25" customHeight="1">
      <c r="A21" s="64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28"/>
    </row>
    <row r="22" spans="1:12" ht="72.75" customHeight="1">
      <c r="A22" s="29" t="s">
        <v>10</v>
      </c>
      <c r="B22" s="30" t="s">
        <v>17</v>
      </c>
      <c r="C22" s="30" t="s">
        <v>41</v>
      </c>
      <c r="D22" s="13" t="s">
        <v>28</v>
      </c>
      <c r="E22" s="13" t="s">
        <v>29</v>
      </c>
      <c r="F22" s="13" t="s">
        <v>31</v>
      </c>
      <c r="G22" s="11" t="s">
        <v>30</v>
      </c>
      <c r="H22" s="31"/>
      <c r="I22" s="31"/>
      <c r="J22" s="31"/>
      <c r="K22" s="32">
        <f>SUM(H22:J22)</f>
        <v>0</v>
      </c>
      <c r="L22" s="15" t="s">
        <v>57</v>
      </c>
    </row>
    <row r="23" spans="1:12" s="4" customFormat="1" ht="89.25" customHeight="1">
      <c r="A23" s="33" t="s">
        <v>11</v>
      </c>
      <c r="B23" s="34" t="s">
        <v>18</v>
      </c>
      <c r="C23" s="30" t="s">
        <v>41</v>
      </c>
      <c r="D23" s="34"/>
      <c r="E23" s="34"/>
      <c r="F23" s="35" t="s">
        <v>1</v>
      </c>
      <c r="G23" s="35"/>
      <c r="H23" s="31"/>
      <c r="I23" s="31"/>
      <c r="J23" s="31"/>
      <c r="K23" s="32">
        <f>SUM(H23:J23)</f>
        <v>0</v>
      </c>
      <c r="L23" s="17" t="s">
        <v>19</v>
      </c>
    </row>
    <row r="24" spans="1:12" s="4" customFormat="1" ht="117" customHeight="1">
      <c r="A24" s="33" t="s">
        <v>12</v>
      </c>
      <c r="B24" s="17" t="s">
        <v>67</v>
      </c>
      <c r="C24" s="30" t="s">
        <v>41</v>
      </c>
      <c r="D24" s="7" t="s">
        <v>28</v>
      </c>
      <c r="E24" s="7" t="s">
        <v>29</v>
      </c>
      <c r="F24" s="7" t="s">
        <v>68</v>
      </c>
      <c r="G24" s="8" t="s">
        <v>30</v>
      </c>
      <c r="H24" s="31">
        <v>1467.4</v>
      </c>
      <c r="I24" s="31"/>
      <c r="J24" s="31"/>
      <c r="K24" s="32">
        <f>SUM(H24:J24)</f>
        <v>1467.4</v>
      </c>
      <c r="L24" s="17" t="s">
        <v>69</v>
      </c>
    </row>
    <row r="25" spans="1:12" ht="148.5" customHeight="1">
      <c r="A25" s="7" t="s">
        <v>65</v>
      </c>
      <c r="B25" s="17" t="s">
        <v>48</v>
      </c>
      <c r="C25" s="30" t="s">
        <v>41</v>
      </c>
      <c r="D25" s="7" t="s">
        <v>28</v>
      </c>
      <c r="E25" s="7" t="s">
        <v>29</v>
      </c>
      <c r="F25" s="7" t="s">
        <v>47</v>
      </c>
      <c r="G25" s="8" t="s">
        <v>30</v>
      </c>
      <c r="H25" s="31"/>
      <c r="I25" s="31"/>
      <c r="J25" s="31"/>
      <c r="K25" s="32">
        <f>SUM(H25:J25)</f>
        <v>0</v>
      </c>
      <c r="L25" s="17" t="s">
        <v>20</v>
      </c>
    </row>
    <row r="26" spans="1:12" ht="143.25" customHeight="1">
      <c r="A26" s="7" t="s">
        <v>66</v>
      </c>
      <c r="B26" s="52" t="s">
        <v>39</v>
      </c>
      <c r="C26" s="30" t="s">
        <v>41</v>
      </c>
      <c r="D26" s="7" t="s">
        <v>28</v>
      </c>
      <c r="E26" s="7" t="s">
        <v>29</v>
      </c>
      <c r="F26" s="7" t="s">
        <v>49</v>
      </c>
      <c r="G26" s="8" t="s">
        <v>30</v>
      </c>
      <c r="H26" s="31">
        <f>324.88+270.87+1636.37-879.94-918.87</f>
        <v>433.30999999999983</v>
      </c>
      <c r="I26" s="31"/>
      <c r="J26" s="31"/>
      <c r="K26" s="32">
        <f>SUM(H26:J26)</f>
        <v>433.30999999999983</v>
      </c>
      <c r="L26" s="17" t="s">
        <v>21</v>
      </c>
    </row>
    <row r="27" spans="1:12" ht="21" customHeight="1">
      <c r="A27" s="36"/>
      <c r="B27" s="37" t="s">
        <v>13</v>
      </c>
      <c r="C27" s="37"/>
      <c r="D27" s="38"/>
      <c r="E27" s="39"/>
      <c r="F27" s="39"/>
      <c r="G27" s="39"/>
      <c r="H27" s="40">
        <f>SUM(H22:H26)</f>
        <v>1900.71</v>
      </c>
      <c r="I27" s="40">
        <f>SUM(I22:I26)</f>
        <v>0</v>
      </c>
      <c r="J27" s="40">
        <f>SUM(J22:J26)</f>
        <v>0</v>
      </c>
      <c r="K27" s="40">
        <f>SUM(K22:K26)</f>
        <v>1900.71</v>
      </c>
      <c r="L27" s="41"/>
    </row>
    <row r="28" spans="1:12" ht="23.25" customHeight="1">
      <c r="A28" s="42"/>
      <c r="B28" s="37" t="s">
        <v>0</v>
      </c>
      <c r="C28" s="37"/>
      <c r="D28" s="43"/>
      <c r="E28" s="43"/>
      <c r="F28" s="43"/>
      <c r="G28" s="43"/>
      <c r="H28" s="44">
        <f>H20+H27</f>
        <v>27843.629999999997</v>
      </c>
      <c r="I28" s="44">
        <f>I20+I27</f>
        <v>17812.2</v>
      </c>
      <c r="J28" s="44">
        <f>J20+J27</f>
        <v>17812.2</v>
      </c>
      <c r="K28" s="44">
        <f>K20+K27</f>
        <v>63468.03</v>
      </c>
      <c r="L28" s="45"/>
    </row>
    <row r="29" spans="1:12" s="1" customFormat="1" ht="28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.75" customHeight="1">
      <c r="A30" s="46"/>
      <c r="B30" s="47"/>
      <c r="C30" s="47"/>
      <c r="D30" s="48"/>
      <c r="E30" s="48"/>
      <c r="F30" s="48"/>
      <c r="G30" s="48"/>
      <c r="H30" s="48"/>
      <c r="I30" s="48"/>
      <c r="J30" s="48"/>
      <c r="K30" s="49"/>
      <c r="L30" s="48"/>
    </row>
    <row r="31" spans="1:12" ht="12.75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</sheetData>
  <sheetProtection/>
  <mergeCells count="16">
    <mergeCell ref="A2:L2"/>
    <mergeCell ref="A3:L3"/>
    <mergeCell ref="A4:L4"/>
    <mergeCell ref="A29:L29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H7:J7"/>
    <mergeCell ref="L7:L8"/>
    <mergeCell ref="A10:K1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2020-05-21T06:43:46Z</cp:lastPrinted>
  <dcterms:created xsi:type="dcterms:W3CDTF">2010-09-05T13:57:35Z</dcterms:created>
  <dcterms:modified xsi:type="dcterms:W3CDTF">2020-05-25T04:13:54Z</dcterms:modified>
  <cp:category/>
  <cp:version/>
  <cp:contentType/>
  <cp:contentStatus/>
</cp:coreProperties>
</file>