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'Отдых'!$A$1:$L$28</definedName>
  </definedNames>
  <calcPr fullCalcOnLoad="1"/>
</workbook>
</file>

<file path=xl/sharedStrings.xml><?xml version="1.0" encoding="utf-8"?>
<sst xmlns="http://schemas.openxmlformats.org/spreadsheetml/2006/main" count="120" uniqueCount="71">
  <si>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</si>
  <si>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</si>
  <si>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</si>
  <si>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</si>
  <si>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</si>
  <si>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</si>
  <si>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</si>
  <si>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</si>
  <si>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</si>
  <si>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</si>
  <si>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</si>
  <si>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</si>
  <si>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</si>
  <si>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</si>
  <si>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</si>
  <si>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</si>
  <si>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</si>
  <si>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</si>
  <si>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</si>
  <si>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</si>
  <si>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</si>
  <si>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</si>
  <si>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</si>
  <si>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</si>
  <si>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</si>
  <si>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</si>
  <si>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</si>
  <si>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</si>
  <si>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</si>
  <si>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Обеспечены условия для оздоровления и летеней занятости 648 детей ежегодно (на базе  ДООЛ "Бригантина", ДООЛ "Парус")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</si>
  <si>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</si>
  <si>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</si>
  <si>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</si>
  <si>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</si>
  <si>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</si>
  <si>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</si>
  <si>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</si>
  <si>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</si>
  <si>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</si>
  <si>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Обеспечены условия для оздоровления и летеней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</si>
  <si>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</si>
  <si>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помощь. Платные услуги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</si>
  <si>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</si>
  <si>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</si>
  <si>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</si>
  <si>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</si>
  <si>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</si>
  <si>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>01300S649Г         01.3007649Г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</si>
  <si>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</si>
  <si>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</si>
  <si>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</si>
  <si>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</si>
  <si>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01.3.0085100  01.30010470</t>
  </si>
  <si>
    <t xml:space="preserve">  01.3.0085100  01.30010470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</si>
  <si>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</si>
  <si>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</si>
  <si>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</si>
  <si>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</si>
  <si>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>Итого за период  2019-2021год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</si>
  <si>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</si>
  <si>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</si>
  <si>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</si>
  <si>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1.6.</t>
  </si>
  <si>
    <t>1.7.</t>
  </si>
  <si>
    <t>1.8.</t>
  </si>
  <si>
    <t>1.9.</t>
  </si>
  <si>
    <t>Приобретено и смонтировано модульное здание медицинского пункта в 2-х учреждениях</t>
  </si>
  <si>
    <t>Приложение № 5</t>
  </si>
  <si>
    <t>к постановлению Администрации города Шарыпово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</si>
  <si>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</t>
  </si>
  <si>
    <t>от 07.06.2019 года № 117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</si>
</sst>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  <numFmt numFmtId="182" formatCode="_(* #,##0.000_);_(* \(#,##0.000\);_(* &quot;-&quot;??_);_(@_)"/>
  </numFmts>
  <fonts count="48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49" fontId="47" fillId="33" borderId="18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47" fillId="33" borderId="0" xfId="0" applyFont="1" applyFill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80" zoomScalePageLayoutView="0" workbookViewId="0" topLeftCell="A2">
      <selection activeCell="A3" sqref="A3:L3"/>
    </sheetView>
  </sheetViews>
  <sheetFormatPr defaultColWidth="9.00390625" defaultRowHeight="12.75"/>
  <cols>
    <col min="1" max="1" width="5.375" style="5" customWidth="1"/>
    <col min="2" max="2" width="34.875" style="4" customWidth="1"/>
    <col min="3" max="3" width="22.125" style="4" customWidth="1"/>
    <col min="4" max="4" width="9.00390625" style="4" customWidth="1"/>
    <col min="5" max="5" width="8.75390625" style="4" customWidth="1"/>
    <col min="6" max="6" width="14.125" style="4" customWidth="1"/>
    <col min="7" max="7" width="10.125" style="4" customWidth="1"/>
    <col min="8" max="11" width="12.00390625" style="4" customWidth="1"/>
    <col min="12" max="12" width="30.00390625" style="4" customWidth="1"/>
  </cols>
  <sheetData>
    <row r="1" ht="9.75" customHeight="1" hidden="1"/>
    <row r="2" spans="1:12" ht="24.75" customHeight="1">
      <c r="A2" s="64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64" t="s">
        <v>68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8.75" customHeight="1">
      <c r="A4" s="64" t="s">
        <v>70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85.5" customHeight="1">
      <c r="A5" s="57" t="s">
        <v>59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32.25" customHeight="1">
      <c r="A6" s="58" t="s">
        <v>38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30" customHeight="1">
      <c r="A7" s="63" t="s">
        <v>1</v>
      </c>
      <c r="B7" s="61" t="s">
        <v>15</v>
      </c>
      <c r="C7" s="11"/>
      <c r="D7" s="61" t="s">
        <v>4</v>
      </c>
      <c r="E7" s="61"/>
      <c r="F7" s="61"/>
      <c r="G7" s="61"/>
      <c r="H7" s="66"/>
      <c r="I7" s="66"/>
      <c r="J7" s="67"/>
      <c r="K7" s="61" t="s">
        <v>58</v>
      </c>
      <c r="L7" s="68" t="s">
        <v>16</v>
      </c>
    </row>
    <row r="8" spans="1:12" ht="41.25" customHeight="1">
      <c r="A8" s="63"/>
      <c r="B8" s="61"/>
      <c r="C8" s="11" t="s">
        <v>5</v>
      </c>
      <c r="D8" s="11" t="s">
        <v>5</v>
      </c>
      <c r="E8" s="11" t="s">
        <v>17</v>
      </c>
      <c r="F8" s="11" t="s">
        <v>6</v>
      </c>
      <c r="G8" s="11" t="s">
        <v>7</v>
      </c>
      <c r="H8" s="11">
        <v>2019</v>
      </c>
      <c r="I8" s="11">
        <v>2020</v>
      </c>
      <c r="J8" s="11">
        <v>2021</v>
      </c>
      <c r="K8" s="61"/>
      <c r="L8" s="69"/>
    </row>
    <row r="9" spans="1:12" ht="23.25" customHeight="1">
      <c r="A9" s="62" t="s">
        <v>23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12"/>
    </row>
    <row r="10" spans="1:12" s="2" customFormat="1" ht="23.25" customHeight="1">
      <c r="A10" s="52" t="s">
        <v>25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3"/>
    </row>
    <row r="11" spans="1:12" s="2" customFormat="1" ht="209.25" customHeight="1">
      <c r="A11" s="14" t="s">
        <v>8</v>
      </c>
      <c r="B11" s="15" t="s">
        <v>35</v>
      </c>
      <c r="C11" s="16" t="s">
        <v>45</v>
      </c>
      <c r="D11" s="17" t="s">
        <v>30</v>
      </c>
      <c r="E11" s="17" t="s">
        <v>31</v>
      </c>
      <c r="F11" s="17" t="s">
        <v>52</v>
      </c>
      <c r="G11" s="14" t="s">
        <v>32</v>
      </c>
      <c r="H11" s="14">
        <f>412.99+5.6</f>
        <v>418.59000000000003</v>
      </c>
      <c r="I11" s="14">
        <v>412.99</v>
      </c>
      <c r="J11" s="14">
        <v>412.99</v>
      </c>
      <c r="K11" s="18">
        <f aca="true" t="shared" si="0" ref="K11:K19">SUM(H11:J11)</f>
        <v>1244.5700000000002</v>
      </c>
      <c r="L11" s="19" t="s">
        <v>26</v>
      </c>
    </row>
    <row r="12" spans="1:12" s="2" customFormat="1" ht="201.75" customHeight="1">
      <c r="A12" s="11" t="s">
        <v>2</v>
      </c>
      <c r="B12" s="15" t="s">
        <v>35</v>
      </c>
      <c r="C12" s="16" t="s">
        <v>45</v>
      </c>
      <c r="D12" s="10" t="s">
        <v>30</v>
      </c>
      <c r="E12" s="10" t="s">
        <v>31</v>
      </c>
      <c r="F12" s="17" t="s">
        <v>53</v>
      </c>
      <c r="G12" s="11" t="s">
        <v>32</v>
      </c>
      <c r="H12" s="20">
        <f>411.86+5.6</f>
        <v>417.46000000000004</v>
      </c>
      <c r="I12" s="21">
        <v>411.86</v>
      </c>
      <c r="J12" s="21">
        <v>411.86</v>
      </c>
      <c r="K12" s="18">
        <f t="shared" si="0"/>
        <v>1241.18</v>
      </c>
      <c r="L12" s="22" t="s">
        <v>27</v>
      </c>
    </row>
    <row r="13" spans="1:12" s="3" customFormat="1" ht="193.5" customHeight="1">
      <c r="A13" s="11" t="s">
        <v>9</v>
      </c>
      <c r="B13" s="23" t="s">
        <v>28</v>
      </c>
      <c r="C13" s="24" t="s">
        <v>45</v>
      </c>
      <c r="D13" s="10" t="s">
        <v>30</v>
      </c>
      <c r="E13" s="10" t="s">
        <v>31</v>
      </c>
      <c r="F13" s="11" t="s">
        <v>54</v>
      </c>
      <c r="G13" s="11" t="s">
        <v>32</v>
      </c>
      <c r="H13" s="11">
        <f>227.15-11.2+403.7</f>
        <v>619.65</v>
      </c>
      <c r="I13" s="14">
        <v>227.05</v>
      </c>
      <c r="J13" s="14">
        <v>227.05</v>
      </c>
      <c r="K13" s="18">
        <f t="shared" si="0"/>
        <v>1073.75</v>
      </c>
      <c r="L13" s="22" t="s">
        <v>39</v>
      </c>
    </row>
    <row r="14" spans="1:12" s="3" customFormat="1" ht="207.75" customHeight="1">
      <c r="A14" s="11" t="s">
        <v>60</v>
      </c>
      <c r="B14" s="23" t="s">
        <v>42</v>
      </c>
      <c r="C14" s="16" t="s">
        <v>45</v>
      </c>
      <c r="D14" s="10" t="s">
        <v>30</v>
      </c>
      <c r="E14" s="10" t="s">
        <v>31</v>
      </c>
      <c r="F14" s="11" t="s">
        <v>47</v>
      </c>
      <c r="G14" s="11" t="s">
        <v>32</v>
      </c>
      <c r="H14" s="11">
        <f>4401.5+88.03-322.67</f>
        <v>4166.86</v>
      </c>
      <c r="I14" s="14">
        <f>4401.5</f>
        <v>4401.5</v>
      </c>
      <c r="J14" s="14">
        <f>4401.5</f>
        <v>4401.5</v>
      </c>
      <c r="K14" s="18">
        <f t="shared" si="0"/>
        <v>12969.86</v>
      </c>
      <c r="L14" s="22" t="s">
        <v>69</v>
      </c>
    </row>
    <row r="15" spans="1:12" s="2" customFormat="1" ht="196.5" customHeight="1">
      <c r="A15" s="11" t="s">
        <v>61</v>
      </c>
      <c r="B15" s="25" t="s">
        <v>43</v>
      </c>
      <c r="C15" s="24" t="s">
        <v>45</v>
      </c>
      <c r="D15" s="10" t="s">
        <v>30</v>
      </c>
      <c r="E15" s="10" t="s">
        <v>31</v>
      </c>
      <c r="F15" s="10" t="s">
        <v>48</v>
      </c>
      <c r="G15" s="11" t="s">
        <v>32</v>
      </c>
      <c r="H15" s="20">
        <f>4291.1-88.03+322.67</f>
        <v>4525.740000000001</v>
      </c>
      <c r="I15" s="21">
        <f>4291.1</f>
        <v>4291.1</v>
      </c>
      <c r="J15" s="21">
        <f>4291.1</f>
        <v>4291.1</v>
      </c>
      <c r="K15" s="18">
        <f t="shared" si="0"/>
        <v>13107.94</v>
      </c>
      <c r="L15" s="22" t="s">
        <v>34</v>
      </c>
    </row>
    <row r="16" spans="1:12" s="3" customFormat="1" ht="210" customHeight="1">
      <c r="A16" s="11" t="s">
        <v>62</v>
      </c>
      <c r="B16" s="25" t="s">
        <v>43</v>
      </c>
      <c r="C16" s="16" t="s">
        <v>45</v>
      </c>
      <c r="D16" s="10" t="s">
        <v>30</v>
      </c>
      <c r="E16" s="10" t="s">
        <v>31</v>
      </c>
      <c r="F16" s="10" t="s">
        <v>50</v>
      </c>
      <c r="G16" s="11" t="s">
        <v>32</v>
      </c>
      <c r="H16" s="20">
        <v>0</v>
      </c>
      <c r="I16" s="21">
        <v>0</v>
      </c>
      <c r="J16" s="21">
        <v>0</v>
      </c>
      <c r="K16" s="18">
        <f t="shared" si="0"/>
        <v>0</v>
      </c>
      <c r="L16" s="22" t="s">
        <v>34</v>
      </c>
    </row>
    <row r="17" spans="1:12" s="2" customFormat="1" ht="259.5" customHeight="1">
      <c r="A17" s="11" t="s">
        <v>63</v>
      </c>
      <c r="B17" s="26" t="s">
        <v>36</v>
      </c>
      <c r="C17" s="16" t="s">
        <v>45</v>
      </c>
      <c r="D17" s="10" t="s">
        <v>30</v>
      </c>
      <c r="E17" s="10" t="s">
        <v>31</v>
      </c>
      <c r="F17" s="10" t="s">
        <v>49</v>
      </c>
      <c r="G17" s="11" t="s">
        <v>32</v>
      </c>
      <c r="H17" s="20">
        <v>1</v>
      </c>
      <c r="I17" s="20">
        <v>1</v>
      </c>
      <c r="J17" s="20">
        <v>1</v>
      </c>
      <c r="K17" s="18">
        <f t="shared" si="0"/>
        <v>3</v>
      </c>
      <c r="L17" s="22" t="s">
        <v>34</v>
      </c>
    </row>
    <row r="18" spans="1:12" s="3" customFormat="1" ht="210" customHeight="1">
      <c r="A18" s="11" t="s">
        <v>64</v>
      </c>
      <c r="B18" s="27" t="s">
        <v>41</v>
      </c>
      <c r="C18" s="24" t="s">
        <v>45</v>
      </c>
      <c r="D18" s="10" t="s">
        <v>30</v>
      </c>
      <c r="E18" s="10" t="s">
        <v>31</v>
      </c>
      <c r="F18" s="11"/>
      <c r="G18" s="11"/>
      <c r="H18" s="20">
        <f>6246.28+14.23+2215.2+33.72+1923.47</f>
        <v>10432.899999999998</v>
      </c>
      <c r="I18" s="21">
        <v>6246.28</v>
      </c>
      <c r="J18" s="21">
        <v>6246.28</v>
      </c>
      <c r="K18" s="18">
        <f t="shared" si="0"/>
        <v>22925.459999999995</v>
      </c>
      <c r="L18" s="22" t="s">
        <v>40</v>
      </c>
    </row>
    <row r="19" spans="1:12" s="2" customFormat="1" ht="248.25" customHeight="1">
      <c r="A19" s="20" t="s">
        <v>65</v>
      </c>
      <c r="B19" s="28" t="s">
        <v>37</v>
      </c>
      <c r="C19" s="16" t="s">
        <v>45</v>
      </c>
      <c r="D19" s="10" t="s">
        <v>30</v>
      </c>
      <c r="E19" s="10" t="s">
        <v>31</v>
      </c>
      <c r="F19" s="10" t="s">
        <v>51</v>
      </c>
      <c r="G19" s="11" t="s">
        <v>32</v>
      </c>
      <c r="H19" s="21">
        <f>519.5</f>
        <v>519.5</v>
      </c>
      <c r="I19" s="21">
        <f>519.5</f>
        <v>519.5</v>
      </c>
      <c r="J19" s="21">
        <f>519.5</f>
        <v>519.5</v>
      </c>
      <c r="K19" s="18">
        <f t="shared" si="0"/>
        <v>1558.5</v>
      </c>
      <c r="L19" s="22" t="s">
        <v>29</v>
      </c>
    </row>
    <row r="20" spans="1:12" s="3" customFormat="1" ht="20.25" customHeight="1">
      <c r="A20" s="59" t="s">
        <v>10</v>
      </c>
      <c r="B20" s="60"/>
      <c r="C20" s="29"/>
      <c r="D20" s="30"/>
      <c r="E20" s="30"/>
      <c r="F20" s="30"/>
      <c r="G20" s="30"/>
      <c r="H20" s="31">
        <f>SUM(H11:H19)</f>
        <v>21101.699999999997</v>
      </c>
      <c r="I20" s="31">
        <f>SUM(I11:I19)</f>
        <v>16511.28</v>
      </c>
      <c r="J20" s="31">
        <f>SUM(J11:J19)</f>
        <v>16511.28</v>
      </c>
      <c r="K20" s="31">
        <f>SUM(K11:K19)</f>
        <v>54124.259999999995</v>
      </c>
      <c r="L20" s="32"/>
    </row>
    <row r="21" spans="1:12" s="2" customFormat="1" ht="14.25" customHeight="1">
      <c r="A21" s="55" t="s">
        <v>24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33"/>
    </row>
    <row r="22" spans="1:12" ht="72.75" customHeight="1">
      <c r="A22" s="34" t="s">
        <v>11</v>
      </c>
      <c r="B22" s="35" t="s">
        <v>18</v>
      </c>
      <c r="C22" s="35" t="s">
        <v>46</v>
      </c>
      <c r="D22" s="17" t="s">
        <v>30</v>
      </c>
      <c r="E22" s="17" t="s">
        <v>31</v>
      </c>
      <c r="F22" s="17" t="s">
        <v>33</v>
      </c>
      <c r="G22" s="14" t="s">
        <v>32</v>
      </c>
      <c r="H22" s="36"/>
      <c r="I22" s="36"/>
      <c r="J22" s="36"/>
      <c r="K22" s="37">
        <f>SUM(H22:J22)</f>
        <v>0</v>
      </c>
      <c r="L22" s="19" t="s">
        <v>66</v>
      </c>
    </row>
    <row r="23" spans="1:12" s="4" customFormat="1" ht="89.25" customHeight="1">
      <c r="A23" s="38" t="s">
        <v>12</v>
      </c>
      <c r="B23" s="39" t="s">
        <v>19</v>
      </c>
      <c r="C23" s="35" t="s">
        <v>46</v>
      </c>
      <c r="D23" s="39"/>
      <c r="E23" s="39"/>
      <c r="F23" s="40" t="s">
        <v>1</v>
      </c>
      <c r="G23" s="40"/>
      <c r="H23" s="36"/>
      <c r="I23" s="36"/>
      <c r="J23" s="36"/>
      <c r="K23" s="37">
        <f>SUM(H23:J23)</f>
        <v>0</v>
      </c>
      <c r="L23" s="22" t="s">
        <v>20</v>
      </c>
    </row>
    <row r="24" spans="1:12" ht="194.25" customHeight="1">
      <c r="A24" s="10" t="s">
        <v>13</v>
      </c>
      <c r="B24" s="22" t="s">
        <v>56</v>
      </c>
      <c r="C24" s="35" t="s">
        <v>46</v>
      </c>
      <c r="D24" s="10" t="s">
        <v>30</v>
      </c>
      <c r="E24" s="10" t="s">
        <v>31</v>
      </c>
      <c r="F24" s="10" t="s">
        <v>55</v>
      </c>
      <c r="G24" s="11" t="s">
        <v>32</v>
      </c>
      <c r="H24" s="36">
        <v>3248.8</v>
      </c>
      <c r="I24" s="36"/>
      <c r="J24" s="36"/>
      <c r="K24" s="37">
        <f>SUM(H24:J24)</f>
        <v>3248.8</v>
      </c>
      <c r="L24" s="22" t="s">
        <v>21</v>
      </c>
    </row>
    <row r="25" spans="1:12" ht="143.25" customHeight="1">
      <c r="A25" s="10" t="s">
        <v>3</v>
      </c>
      <c r="B25" s="41" t="s">
        <v>44</v>
      </c>
      <c r="C25" s="35" t="s">
        <v>46</v>
      </c>
      <c r="D25" s="10" t="s">
        <v>30</v>
      </c>
      <c r="E25" s="10" t="s">
        <v>31</v>
      </c>
      <c r="F25" s="10" t="s">
        <v>57</v>
      </c>
      <c r="G25" s="11" t="s">
        <v>32</v>
      </c>
      <c r="H25" s="36">
        <v>324.88</v>
      </c>
      <c r="I25" s="36"/>
      <c r="J25" s="36"/>
      <c r="K25" s="37">
        <f>SUM(H25:J25)</f>
        <v>324.88</v>
      </c>
      <c r="L25" s="22" t="s">
        <v>22</v>
      </c>
    </row>
    <row r="26" spans="1:12" ht="21" customHeight="1">
      <c r="A26" s="42"/>
      <c r="B26" s="43" t="s">
        <v>14</v>
      </c>
      <c r="C26" s="43"/>
      <c r="D26" s="44"/>
      <c r="E26" s="45"/>
      <c r="F26" s="45"/>
      <c r="G26" s="45"/>
      <c r="H26" s="46">
        <f>SUM(H22:H25)</f>
        <v>3573.6800000000003</v>
      </c>
      <c r="I26" s="46">
        <f>SUM(I22:I25)</f>
        <v>0</v>
      </c>
      <c r="J26" s="46">
        <f>SUM(J22:J25)</f>
        <v>0</v>
      </c>
      <c r="K26" s="46">
        <f>SUM(K22:K25)</f>
        <v>3573.6800000000003</v>
      </c>
      <c r="L26" s="47"/>
    </row>
    <row r="27" spans="1:12" ht="23.25" customHeight="1">
      <c r="A27" s="48"/>
      <c r="B27" s="43" t="s">
        <v>0</v>
      </c>
      <c r="C27" s="43"/>
      <c r="D27" s="49"/>
      <c r="E27" s="49"/>
      <c r="F27" s="49"/>
      <c r="G27" s="49"/>
      <c r="H27" s="50">
        <f>H20+H26</f>
        <v>24675.379999999997</v>
      </c>
      <c r="I27" s="50">
        <f>I20+I26</f>
        <v>16511.28</v>
      </c>
      <c r="J27" s="50">
        <f>J20+J26</f>
        <v>16511.28</v>
      </c>
      <c r="K27" s="50">
        <f>K20+K26</f>
        <v>57697.939999999995</v>
      </c>
      <c r="L27" s="51"/>
    </row>
    <row r="28" spans="1:12" s="1" customFormat="1" ht="28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5.75" customHeight="1">
      <c r="A29" s="6"/>
      <c r="B29" s="7"/>
      <c r="C29" s="7"/>
      <c r="D29" s="8"/>
      <c r="E29" s="8"/>
      <c r="F29" s="8"/>
      <c r="G29" s="8"/>
      <c r="H29" s="8"/>
      <c r="I29" s="8"/>
      <c r="J29" s="8"/>
      <c r="K29" s="9"/>
      <c r="L29" s="8"/>
    </row>
    <row r="30" spans="1:12" ht="12.7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</sheetData>
  <sheetProtection/>
  <mergeCells count="16">
    <mergeCell ref="B7:B8"/>
    <mergeCell ref="A2:L2"/>
    <mergeCell ref="A3:L3"/>
    <mergeCell ref="A4:L4"/>
    <mergeCell ref="H7:J7"/>
    <mergeCell ref="L7:L8"/>
    <mergeCell ref="A10:K10"/>
    <mergeCell ref="A28:L28"/>
    <mergeCell ref="A21:K21"/>
    <mergeCell ref="A5:L5"/>
    <mergeCell ref="A6:L6"/>
    <mergeCell ref="A20:B20"/>
    <mergeCell ref="K7:K8"/>
    <mergeCell ref="A9:K9"/>
    <mergeCell ref="D7:G7"/>
    <mergeCell ref="A7:A8"/>
  </mergeCells>
  <printOptions/>
  <pageMargins left="0.35433070866141736" right="0.35433070866141736" top="0.5905511811023623" bottom="0.3937007874015748" header="0.5118110236220472" footer="0.5118110236220472"/>
  <pageSetup horizontalDpi="200" verticalDpi="2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2019-05-22T02:07:34Z</cp:lastPrinted>
  <dcterms:created xsi:type="dcterms:W3CDTF">2010-09-05T13:57:35Z</dcterms:created>
  <dcterms:modified xsi:type="dcterms:W3CDTF">2019-06-11T03:36:26Z</dcterms:modified>
  <cp:category/>
  <cp:version/>
  <cp:contentType/>
  <cp:contentStatus/>
</cp:coreProperties>
</file>