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<sst xmlns="http://schemas.openxmlformats.org/spreadsheetml/2006/main" count="120" uniqueCount="70">
  <si>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</si>
  <si>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</si>
  <si>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</si>
  <si>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</si>
  <si>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</si>
  <si>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</si>
  <si>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</si>
  <si>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</si>
  <si>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</si>
  <si>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</si>
  <si>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</si>
  <si>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</si>
  <si>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</si>
  <si>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</si>
  <si>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</si>
  <si>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</si>
  <si>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</si>
  <si>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</si>
  <si>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</si>
  <si>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</si>
  <si>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</si>
  <si>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</si>
  <si>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</si>
  <si>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</si>
  <si>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</si>
  <si>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</si>
  <si>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</si>
  <si>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</si>
  <si>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</si>
  <si>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Обеспечены условия для оздоровления и летеней занятости 648 детей ежегодно (на базе  ДООЛ "Бригантина", ДООЛ "Парус")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</si>
  <si>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</si>
  <si>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</si>
  <si>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</si>
  <si>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</si>
  <si>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</si>
  <si>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</si>
  <si>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</si>
  <si>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</si>
  <si>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</si>
  <si>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</si>
  <si>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</si>
  <si>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</si>
  <si>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</si>
  <si>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</si>
  <si>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</si>
  <si>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</si>
  <si>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</si>
  <si>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</si>
  <si>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</si>
  <si>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</si>
  <si>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</si>
  <si>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</si>
  <si>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</si>
  <si>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</si>
  <si>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</si>
  <si>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</si>
  <si>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</si>
  <si>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</si>
  <si>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Итого за период  2019-2021год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</si>
  <si>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</si>
  <si>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</si>
  <si>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</si>
  <si>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</si>
  <si>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</si>
  <si>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</si>
  <si>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</si>
  <si>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</si>
  <si>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Приложение № 3</t>
  </si>
  <si>
    <t>к постановлению Администрации города Шарыпово</t>
  </si>
  <si>
    <t>от 19.04.2019 г. № 83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</si>
</sst>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1" fillId="33" borderId="1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49" fontId="47" fillId="33" borderId="15" xfId="0" applyNumberFormat="1" applyFont="1" applyFill="1" applyBorder="1" applyAlignment="1">
      <alignment horizontal="left" vertical="center"/>
    </xf>
    <xf numFmtId="0" fontId="48" fillId="33" borderId="0" xfId="0" applyFont="1" applyFill="1" applyAlignment="1">
      <alignment horizontal="right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H7" sqref="H7:J7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27" customHeight="1">
      <c r="A2" s="45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1.75" customHeight="1">
      <c r="A3" s="45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6.25" customHeight="1">
      <c r="A4" s="45" t="s">
        <v>69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76.5" customHeight="1">
      <c r="A5" s="51" t="s">
        <v>59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45.75" customHeight="1">
      <c r="A6" s="52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41.25" customHeight="1">
      <c r="A7" s="56" t="s">
        <v>1</v>
      </c>
      <c r="B7" s="54" t="s">
        <v>15</v>
      </c>
      <c r="C7" s="11"/>
      <c r="D7" s="54" t="s">
        <v>4</v>
      </c>
      <c r="E7" s="54"/>
      <c r="F7" s="54"/>
      <c r="G7" s="54"/>
      <c r="H7" s="41"/>
      <c r="I7" s="41"/>
      <c r="J7" s="42"/>
      <c r="K7" s="54" t="s">
        <v>58</v>
      </c>
      <c r="L7" s="43" t="s">
        <v>16</v>
      </c>
    </row>
    <row r="8" spans="1:12" ht="23.25" customHeight="1">
      <c r="A8" s="56"/>
      <c r="B8" s="54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2019</v>
      </c>
      <c r="I8" s="11">
        <v>2020</v>
      </c>
      <c r="J8" s="11">
        <v>2021</v>
      </c>
      <c r="K8" s="54"/>
      <c r="L8" s="44"/>
    </row>
    <row r="9" spans="1:12" s="2" customFormat="1" ht="23.25" customHeight="1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</row>
    <row r="10" spans="1:12" s="2" customFormat="1" ht="36" customHeight="1">
      <c r="A10" s="47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s="2" customFormat="1" ht="201.75" customHeight="1">
      <c r="A11" s="13" t="s">
        <v>8</v>
      </c>
      <c r="B11" s="12" t="s">
        <v>35</v>
      </c>
      <c r="C11" s="12" t="s">
        <v>45</v>
      </c>
      <c r="D11" s="14" t="s">
        <v>30</v>
      </c>
      <c r="E11" s="14" t="s">
        <v>31</v>
      </c>
      <c r="F11" s="14" t="s">
        <v>52</v>
      </c>
      <c r="G11" s="13" t="s">
        <v>32</v>
      </c>
      <c r="H11" s="13">
        <f>412.99+5.6</f>
        <v>418.59000000000003</v>
      </c>
      <c r="I11" s="13">
        <v>412.99</v>
      </c>
      <c r="J11" s="13">
        <v>412.99</v>
      </c>
      <c r="K11" s="25">
        <f aca="true" t="shared" si="0" ref="K11:K19">SUM(H11:J11)</f>
        <v>1244.5700000000002</v>
      </c>
      <c r="L11" s="16" t="s">
        <v>26</v>
      </c>
    </row>
    <row r="12" spans="1:12" s="3" customFormat="1" ht="193.5" customHeight="1">
      <c r="A12" s="13" t="s">
        <v>2</v>
      </c>
      <c r="B12" s="12" t="s">
        <v>35</v>
      </c>
      <c r="C12" s="12" t="s">
        <v>45</v>
      </c>
      <c r="D12" s="14" t="s">
        <v>30</v>
      </c>
      <c r="E12" s="14" t="s">
        <v>31</v>
      </c>
      <c r="F12" s="14" t="s">
        <v>53</v>
      </c>
      <c r="G12" s="13" t="s">
        <v>32</v>
      </c>
      <c r="H12" s="15">
        <f>411.86+5.6</f>
        <v>417.46000000000004</v>
      </c>
      <c r="I12" s="15">
        <v>411.86</v>
      </c>
      <c r="J12" s="15">
        <v>411.86</v>
      </c>
      <c r="K12" s="25">
        <f t="shared" si="0"/>
        <v>1241.18</v>
      </c>
      <c r="L12" s="16" t="s">
        <v>27</v>
      </c>
    </row>
    <row r="13" spans="1:12" s="3" customFormat="1" ht="207.75" customHeight="1">
      <c r="A13" s="13" t="s">
        <v>9</v>
      </c>
      <c r="B13" s="17" t="s">
        <v>28</v>
      </c>
      <c r="C13" s="12" t="s">
        <v>45</v>
      </c>
      <c r="D13" s="14" t="s">
        <v>30</v>
      </c>
      <c r="E13" s="14" t="s">
        <v>31</v>
      </c>
      <c r="F13" s="13" t="s">
        <v>54</v>
      </c>
      <c r="G13" s="13" t="s">
        <v>32</v>
      </c>
      <c r="H13" s="13">
        <f>227.15-11.2</f>
        <v>215.95000000000002</v>
      </c>
      <c r="I13" s="13">
        <v>227.05</v>
      </c>
      <c r="J13" s="13">
        <v>227.05</v>
      </c>
      <c r="K13" s="25">
        <f t="shared" si="0"/>
        <v>670.05</v>
      </c>
      <c r="L13" s="16" t="s">
        <v>39</v>
      </c>
    </row>
    <row r="14" spans="1:12" s="2" customFormat="1" ht="196.5" customHeight="1">
      <c r="A14" s="13" t="s">
        <v>60</v>
      </c>
      <c r="B14" s="17" t="s">
        <v>42</v>
      </c>
      <c r="C14" s="12" t="s">
        <v>45</v>
      </c>
      <c r="D14" s="14" t="s">
        <v>30</v>
      </c>
      <c r="E14" s="14" t="s">
        <v>31</v>
      </c>
      <c r="F14" s="13" t="s">
        <v>47</v>
      </c>
      <c r="G14" s="13" t="s">
        <v>32</v>
      </c>
      <c r="H14" s="13">
        <f>4401.5+88.03-322.67</f>
        <v>4166.86</v>
      </c>
      <c r="I14" s="13">
        <f>4401.5</f>
        <v>4401.5</v>
      </c>
      <c r="J14" s="13">
        <f>4401.5</f>
        <v>4401.5</v>
      </c>
      <c r="K14" s="25">
        <f t="shared" si="0"/>
        <v>12969.86</v>
      </c>
      <c r="L14" s="16" t="s">
        <v>39</v>
      </c>
    </row>
    <row r="15" spans="1:12" s="3" customFormat="1" ht="210" customHeight="1">
      <c r="A15" s="13" t="s">
        <v>61</v>
      </c>
      <c r="B15" s="17" t="s">
        <v>43</v>
      </c>
      <c r="C15" s="12" t="s">
        <v>45</v>
      </c>
      <c r="D15" s="14" t="s">
        <v>30</v>
      </c>
      <c r="E15" s="14" t="s">
        <v>31</v>
      </c>
      <c r="F15" s="14" t="s">
        <v>48</v>
      </c>
      <c r="G15" s="13" t="s">
        <v>32</v>
      </c>
      <c r="H15" s="15">
        <f>4291.1-88.03+322.67</f>
        <v>4525.740000000001</v>
      </c>
      <c r="I15" s="15">
        <f>4291.1</f>
        <v>4291.1</v>
      </c>
      <c r="J15" s="15">
        <f>4291.1</f>
        <v>4291.1</v>
      </c>
      <c r="K15" s="25">
        <f t="shared" si="0"/>
        <v>13107.94</v>
      </c>
      <c r="L15" s="16" t="s">
        <v>34</v>
      </c>
    </row>
    <row r="16" spans="1:12" s="2" customFormat="1" ht="259.5" customHeight="1">
      <c r="A16" s="13" t="s">
        <v>62</v>
      </c>
      <c r="B16" s="17" t="s">
        <v>43</v>
      </c>
      <c r="C16" s="12" t="s">
        <v>45</v>
      </c>
      <c r="D16" s="14" t="s">
        <v>30</v>
      </c>
      <c r="E16" s="14" t="s">
        <v>31</v>
      </c>
      <c r="F16" s="14" t="s">
        <v>50</v>
      </c>
      <c r="G16" s="13" t="s">
        <v>32</v>
      </c>
      <c r="H16" s="15">
        <v>0</v>
      </c>
      <c r="I16" s="15">
        <v>0</v>
      </c>
      <c r="J16" s="15">
        <v>0</v>
      </c>
      <c r="K16" s="25">
        <f t="shared" si="0"/>
        <v>0</v>
      </c>
      <c r="L16" s="16" t="s">
        <v>34</v>
      </c>
    </row>
    <row r="17" spans="1:12" s="3" customFormat="1" ht="210" customHeight="1">
      <c r="A17" s="13" t="s">
        <v>63</v>
      </c>
      <c r="B17" s="18" t="s">
        <v>36</v>
      </c>
      <c r="C17" s="12" t="s">
        <v>45</v>
      </c>
      <c r="D17" s="14" t="s">
        <v>30</v>
      </c>
      <c r="E17" s="14" t="s">
        <v>31</v>
      </c>
      <c r="F17" s="14" t="s">
        <v>49</v>
      </c>
      <c r="G17" s="13" t="s">
        <v>32</v>
      </c>
      <c r="H17" s="15">
        <v>1</v>
      </c>
      <c r="I17" s="15">
        <v>1</v>
      </c>
      <c r="J17" s="15">
        <v>1</v>
      </c>
      <c r="K17" s="25">
        <f t="shared" si="0"/>
        <v>3</v>
      </c>
      <c r="L17" s="16" t="s">
        <v>34</v>
      </c>
    </row>
    <row r="18" spans="1:12" s="2" customFormat="1" ht="248.25" customHeight="1">
      <c r="A18" s="13" t="s">
        <v>64</v>
      </c>
      <c r="B18" s="33" t="s">
        <v>41</v>
      </c>
      <c r="C18" s="12" t="s">
        <v>45</v>
      </c>
      <c r="D18" s="14" t="s">
        <v>30</v>
      </c>
      <c r="E18" s="14" t="s">
        <v>31</v>
      </c>
      <c r="F18" s="13"/>
      <c r="G18" s="13"/>
      <c r="H18" s="15">
        <f>6246.28+14.23+2215.2+33.72+1923.47</f>
        <v>10432.899999999998</v>
      </c>
      <c r="I18" s="15">
        <v>6246.28</v>
      </c>
      <c r="J18" s="15">
        <v>6246.28</v>
      </c>
      <c r="K18" s="25">
        <f t="shared" si="0"/>
        <v>22925.459999999995</v>
      </c>
      <c r="L18" s="16" t="s">
        <v>40</v>
      </c>
    </row>
    <row r="19" spans="1:12" s="3" customFormat="1" ht="240.75" customHeight="1">
      <c r="A19" s="15" t="s">
        <v>65</v>
      </c>
      <c r="B19" s="18" t="s">
        <v>37</v>
      </c>
      <c r="C19" s="12" t="s">
        <v>45</v>
      </c>
      <c r="D19" s="14" t="s">
        <v>30</v>
      </c>
      <c r="E19" s="14" t="s">
        <v>31</v>
      </c>
      <c r="F19" s="14" t="s">
        <v>51</v>
      </c>
      <c r="G19" s="13" t="s">
        <v>32</v>
      </c>
      <c r="H19" s="15">
        <f>519.5</f>
        <v>519.5</v>
      </c>
      <c r="I19" s="15">
        <f>519.5</f>
        <v>519.5</v>
      </c>
      <c r="J19" s="15">
        <f>519.5</f>
        <v>519.5</v>
      </c>
      <c r="K19" s="25">
        <f t="shared" si="0"/>
        <v>1558.5</v>
      </c>
      <c r="L19" s="16" t="s">
        <v>29</v>
      </c>
    </row>
    <row r="20" spans="1:12" s="2" customFormat="1" ht="23.25" customHeight="1">
      <c r="A20" s="53" t="s">
        <v>10</v>
      </c>
      <c r="B20" s="53"/>
      <c r="C20" s="25"/>
      <c r="D20" s="25"/>
      <c r="E20" s="25"/>
      <c r="F20" s="25"/>
      <c r="G20" s="25"/>
      <c r="H20" s="34">
        <f>SUM(H11:H19)</f>
        <v>20698</v>
      </c>
      <c r="I20" s="34">
        <f>SUM(I11:I19)</f>
        <v>16511.28</v>
      </c>
      <c r="J20" s="34">
        <f>SUM(J11:J19)</f>
        <v>16511.28</v>
      </c>
      <c r="K20" s="34">
        <f>SUM(K11:K19)</f>
        <v>53720.56</v>
      </c>
      <c r="L20" s="35"/>
    </row>
    <row r="21" spans="1:12" ht="23.25" customHeight="1">
      <c r="A21" s="39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2" s="4" customFormat="1" ht="89.25" customHeight="1">
      <c r="A22" s="36" t="s">
        <v>11</v>
      </c>
      <c r="B22" s="17" t="s">
        <v>18</v>
      </c>
      <c r="C22" s="17" t="s">
        <v>46</v>
      </c>
      <c r="D22" s="14" t="s">
        <v>30</v>
      </c>
      <c r="E22" s="14" t="s">
        <v>31</v>
      </c>
      <c r="F22" s="14" t="s">
        <v>33</v>
      </c>
      <c r="G22" s="13" t="s">
        <v>32</v>
      </c>
      <c r="H22" s="37"/>
      <c r="I22" s="37"/>
      <c r="J22" s="37"/>
      <c r="K22" s="38">
        <f>SUM(H22:J22)</f>
        <v>0</v>
      </c>
      <c r="L22" s="16" t="s">
        <v>66</v>
      </c>
    </row>
    <row r="23" spans="1:12" ht="194.25" customHeight="1">
      <c r="A23" s="19" t="s">
        <v>12</v>
      </c>
      <c r="B23" s="20" t="s">
        <v>19</v>
      </c>
      <c r="C23" s="17" t="s">
        <v>46</v>
      </c>
      <c r="D23" s="20"/>
      <c r="E23" s="20"/>
      <c r="F23" s="21" t="s">
        <v>1</v>
      </c>
      <c r="G23" s="21"/>
      <c r="H23" s="37"/>
      <c r="I23" s="37"/>
      <c r="J23" s="37"/>
      <c r="K23" s="38">
        <f>SUM(H23:J23)</f>
        <v>0</v>
      </c>
      <c r="L23" s="16" t="s">
        <v>20</v>
      </c>
    </row>
    <row r="24" spans="1:12" ht="143.25" customHeight="1">
      <c r="A24" s="14" t="s">
        <v>13</v>
      </c>
      <c r="B24" s="16" t="s">
        <v>56</v>
      </c>
      <c r="C24" s="17" t="s">
        <v>46</v>
      </c>
      <c r="D24" s="14" t="s">
        <v>30</v>
      </c>
      <c r="E24" s="14" t="s">
        <v>31</v>
      </c>
      <c r="F24" s="14" t="s">
        <v>55</v>
      </c>
      <c r="G24" s="13" t="s">
        <v>32</v>
      </c>
      <c r="H24" s="37">
        <v>3248.8</v>
      </c>
      <c r="I24" s="37"/>
      <c r="J24" s="37"/>
      <c r="K24" s="38">
        <f>SUM(H24:J24)</f>
        <v>3248.8</v>
      </c>
      <c r="L24" s="16" t="s">
        <v>21</v>
      </c>
    </row>
    <row r="25" spans="1:12" ht="146.25" customHeight="1">
      <c r="A25" s="14" t="s">
        <v>3</v>
      </c>
      <c r="B25" s="22" t="s">
        <v>44</v>
      </c>
      <c r="C25" s="17" t="s">
        <v>46</v>
      </c>
      <c r="D25" s="14" t="s">
        <v>30</v>
      </c>
      <c r="E25" s="14" t="s">
        <v>31</v>
      </c>
      <c r="F25" s="14" t="s">
        <v>57</v>
      </c>
      <c r="G25" s="13" t="s">
        <v>32</v>
      </c>
      <c r="H25" s="37"/>
      <c r="I25" s="37"/>
      <c r="J25" s="37"/>
      <c r="K25" s="38">
        <f>SUM(H25:J25)</f>
        <v>0</v>
      </c>
      <c r="L25" s="16" t="s">
        <v>22</v>
      </c>
    </row>
    <row r="26" spans="1:12" ht="23.25" customHeight="1">
      <c r="A26" s="23"/>
      <c r="B26" s="24" t="s">
        <v>14</v>
      </c>
      <c r="C26" s="24"/>
      <c r="D26" s="25"/>
      <c r="E26" s="26"/>
      <c r="F26" s="26"/>
      <c r="G26" s="26"/>
      <c r="H26" s="27">
        <f>SUM(H22:H25)</f>
        <v>3248.8</v>
      </c>
      <c r="I26" s="27">
        <f>SUM(I22:I25)</f>
        <v>0</v>
      </c>
      <c r="J26" s="27">
        <f>SUM(J22:J25)</f>
        <v>0</v>
      </c>
      <c r="K26" s="27">
        <f>SUM(K22:K25)</f>
        <v>3248.8</v>
      </c>
      <c r="L26" s="28"/>
    </row>
    <row r="27" spans="1:12" s="1" customFormat="1" ht="28.5" customHeight="1">
      <c r="A27" s="29"/>
      <c r="B27" s="24" t="s">
        <v>0</v>
      </c>
      <c r="C27" s="24"/>
      <c r="D27" s="30"/>
      <c r="E27" s="30"/>
      <c r="F27" s="30"/>
      <c r="G27" s="30"/>
      <c r="H27" s="31">
        <f>H20+H26</f>
        <v>23946.8</v>
      </c>
      <c r="I27" s="31">
        <f>I20+I26</f>
        <v>16511.28</v>
      </c>
      <c r="J27" s="31">
        <f>J20+J26</f>
        <v>16511.28</v>
      </c>
      <c r="K27" s="31">
        <f>K20+K26</f>
        <v>56969.36</v>
      </c>
      <c r="L27" s="32"/>
    </row>
    <row r="28" spans="1:12" ht="1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2.75">
      <c r="A29" s="7"/>
      <c r="B29" s="8"/>
      <c r="C29" s="8"/>
      <c r="D29" s="9"/>
      <c r="E29" s="9"/>
      <c r="F29" s="9"/>
      <c r="G29" s="9"/>
      <c r="H29" s="9"/>
      <c r="I29" s="9"/>
      <c r="J29" s="9"/>
      <c r="K29" s="10"/>
      <c r="L29" s="9"/>
    </row>
    <row r="30" spans="1:12" ht="12.7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16">
    <mergeCell ref="A28:L28"/>
    <mergeCell ref="A5:L5"/>
    <mergeCell ref="A6:L6"/>
    <mergeCell ref="A20:B20"/>
    <mergeCell ref="K7:K8"/>
    <mergeCell ref="A9:K9"/>
    <mergeCell ref="D7:G7"/>
    <mergeCell ref="A7:A8"/>
    <mergeCell ref="B7:B8"/>
    <mergeCell ref="A21:L21"/>
    <mergeCell ref="H7:J7"/>
    <mergeCell ref="L7:L8"/>
    <mergeCell ref="A2:L2"/>
    <mergeCell ref="A3:L3"/>
    <mergeCell ref="A4:L4"/>
    <mergeCell ref="A10:L10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2018-09-12T08:46:19Z</cp:lastPrinted>
  <dcterms:created xsi:type="dcterms:W3CDTF">2010-09-05T13:57:35Z</dcterms:created>
  <dcterms:modified xsi:type="dcterms:W3CDTF">2019-04-23T02:53:04Z</dcterms:modified>
  <cp:category/>
  <cp:version/>
  <cp:contentType/>
  <cp:contentStatus/>
</cp:coreProperties>
</file>