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95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<sst xmlns="http://schemas.openxmlformats.org/spreadsheetml/2006/main" count="84" uniqueCount="61">
  <si>
    <t>Наименование муниципальной услуги (работы)</t>
  </si>
  <si>
    <t>Содержание муниципальной услуги (работы)</t>
  </si>
  <si>
    <t>Наименование и значение показателя объема муниципальной услуги (работы)</t>
  </si>
  <si>
    <t>количество документов (единица)</t>
  </si>
  <si>
    <t>количество предметов(единица)</t>
  </si>
  <si>
    <t>драма</t>
  </si>
  <si>
    <t>число зрителей (человек)</t>
  </si>
  <si>
    <t>Количество человеко-часов (человеко-час)</t>
  </si>
  <si>
    <t>№ п/п</t>
  </si>
  <si>
    <t>Значение показателя объема муниципальной услуги (работы) по годам реализации муниципальной программы муниципального образования города Шарыпово Красноярского края</t>
  </si>
  <si>
    <t xml:space="preserve">2019 год </t>
  </si>
  <si>
    <t xml:space="preserve">2020 год </t>
  </si>
  <si>
    <t xml:space="preserve">Начальник Отдела культуры </t>
  </si>
  <si>
    <t xml:space="preserve"> администрации города Шарыпово                                                                                                       </t>
  </si>
  <si>
    <t>С.Н.Гроза</t>
  </si>
  <si>
    <t>число посетителей (человек)</t>
  </si>
  <si>
    <t xml:space="preserve">количество новых (капитально-возобновленных) постановок (единица)
</t>
  </si>
  <si>
    <t xml:space="preserve">количество клубных формирований (единица)
</t>
  </si>
  <si>
    <t>количество посещений (единица)</t>
  </si>
  <si>
    <r>
      <t xml:space="preserve">Библиографическая обработка документов и создание каталогов                                         </t>
    </r>
    <r>
      <rPr>
        <b/>
        <sz val="10"/>
        <rFont val="Times New Roman"/>
        <family val="1"/>
      </rPr>
      <t>работа</t>
    </r>
    <r>
      <rPr>
        <sz val="10"/>
        <rFont val="Times New Roman"/>
        <family val="1"/>
      </rPr>
      <t xml:space="preserve"> Р.04.1.0033.0001.001
</t>
    </r>
  </si>
  <si>
    <r>
      <t xml:space="preserve">Формирование, учет, изучение, обеспечение физического сохранения и безопасности музейных предметов, музейных коллекций                                     </t>
    </r>
    <r>
      <rPr>
        <b/>
        <sz val="10"/>
        <rFont val="Times New Roman"/>
        <family val="1"/>
      </rPr>
      <t>работа</t>
    </r>
    <r>
      <rPr>
        <sz val="10"/>
        <rFont val="Times New Roman"/>
        <family val="1"/>
      </rPr>
      <t xml:space="preserve">   Р.04.1.0035.0001.001</t>
    </r>
  </si>
  <si>
    <r>
      <t xml:space="preserve">Создание спектаклей  - </t>
    </r>
    <r>
      <rPr>
        <b/>
        <sz val="10"/>
        <rFont val="Times New Roman"/>
        <family val="1"/>
      </rPr>
      <t>работа</t>
    </r>
    <r>
      <rPr>
        <sz val="10"/>
        <rFont val="Times New Roman"/>
        <family val="1"/>
      </rPr>
      <t xml:space="preserve"> Р.04.1.0029.0005.001
</t>
    </r>
  </si>
  <si>
    <r>
      <t xml:space="preserve">Организация деятельности клубных формирований и формирований самодеятельного народного творчества                                       </t>
    </r>
    <r>
      <rPr>
        <b/>
        <sz val="10"/>
        <rFont val="Times New Roman"/>
        <family val="1"/>
      </rPr>
      <t>работа</t>
    </r>
    <r>
      <rPr>
        <sz val="10"/>
        <rFont val="Times New Roman"/>
        <family val="1"/>
      </rPr>
      <t xml:space="preserve"> Р.04.1.0040.0001.001
</t>
    </r>
  </si>
  <si>
    <t xml:space="preserve">2021 год </t>
  </si>
  <si>
    <t xml:space="preserve">Расходы бюджета городского округа города Шарыпово  на оказание (выполнение) муниципальной услуги (работы), тыс.руб. </t>
  </si>
  <si>
    <t>Информация о</t>
  </si>
  <si>
    <t>сводных показателях муниципальных заданий</t>
  </si>
  <si>
    <t>ЦБС</t>
  </si>
  <si>
    <t>КМ</t>
  </si>
  <si>
    <t>ГДТ</t>
  </si>
  <si>
    <t>ЦКР</t>
  </si>
  <si>
    <t>ДШИШ+ДШИД</t>
  </si>
  <si>
    <t>Приложение №1 к Постановлению Администрации города Шарыпово</t>
  </si>
  <si>
    <t>"Приложение №8 к муниципальной программе "Развитие культуры",</t>
  </si>
  <si>
    <t>утвержденной постановлением Администрации города Шарыпово</t>
  </si>
  <si>
    <t>от 03.10.2013г №235</t>
  </si>
  <si>
    <r>
      <t xml:space="preserve">Библиотечное, библиографическое и информационное обслуживание пользователей библиотеки                             </t>
    </r>
    <r>
      <rPr>
        <b/>
        <sz val="10"/>
        <rFont val="Times New Roman"/>
        <family val="1"/>
      </rPr>
      <t>услуга</t>
    </r>
    <r>
      <rPr>
        <sz val="10"/>
        <rFont val="Times New Roman"/>
        <family val="1"/>
      </rPr>
      <t xml:space="preserve"> 910100О.99.0.ББ71АА00000
</t>
    </r>
  </si>
  <si>
    <r>
      <t xml:space="preserve"> Публичный показ музейных предметов, музейных коллекций - </t>
    </r>
    <r>
      <rPr>
        <b/>
        <sz val="10"/>
        <rFont val="Times New Roman"/>
        <family val="1"/>
      </rPr>
      <t xml:space="preserve">услуга 910200О.99.0.ББ69АА00000 </t>
    </r>
    <r>
      <rPr>
        <sz val="10"/>
        <rFont val="Times New Roman"/>
        <family val="1"/>
      </rPr>
      <t xml:space="preserve">                                                              
</t>
    </r>
  </si>
  <si>
    <r>
      <t xml:space="preserve">Показ (организация показа)  спектаклей (театральных постановок) - </t>
    </r>
    <r>
      <rPr>
        <b/>
        <sz val="10"/>
        <rFont val="Times New Roman"/>
        <family val="1"/>
      </rPr>
      <t>услуга 900400О.99.0.ББ67АА00000</t>
    </r>
  </si>
  <si>
    <r>
      <t xml:space="preserve">Показ (организация показа) концертных программ </t>
    </r>
    <r>
      <rPr>
        <b/>
        <sz val="10"/>
        <rFont val="Times New Roman"/>
        <family val="1"/>
      </rPr>
      <t>услуга</t>
    </r>
    <r>
      <rPr>
        <sz val="10"/>
        <rFont val="Times New Roman"/>
        <family val="1"/>
      </rPr>
      <t xml:space="preserve"> 900100О.99.0.ББ81АА00000</t>
    </r>
  </si>
  <si>
    <r>
      <t xml:space="preserve"> Показ  (организация показа) концертных программ       услуга</t>
    </r>
    <r>
      <rPr>
        <b/>
        <sz val="10"/>
        <rFont val="Times New Roman"/>
        <family val="1"/>
      </rPr>
      <t xml:space="preserve"> 900100О.99.0.ББ81АА01000</t>
    </r>
    <r>
      <rPr>
        <sz val="10"/>
        <rFont val="Times New Roman"/>
        <family val="1"/>
      </rPr>
      <t xml:space="preserve">
</t>
    </r>
  </si>
  <si>
    <r>
      <t xml:space="preserve">Реализация дополнительных </t>
    </r>
    <r>
      <rPr>
        <b/>
        <sz val="10"/>
        <rFont val="Times New Roman"/>
        <family val="1"/>
      </rPr>
      <t xml:space="preserve">общеразвивающих </t>
    </r>
    <r>
      <rPr>
        <sz val="10"/>
        <rFont val="Times New Roman"/>
        <family val="1"/>
      </rPr>
      <t xml:space="preserve">программ услуга 804200О.99.0.ББ52АЕ76000 </t>
    </r>
  </si>
  <si>
    <t xml:space="preserve">Жанры (формы) спектаклей(театральных постановок):с учетом всех форм              </t>
  </si>
  <si>
    <r>
      <t xml:space="preserve">Виды (формы) концертных программ: с учетом всех форм      </t>
    </r>
    <r>
      <rPr>
        <b/>
        <sz val="10"/>
        <rFont val="Times New Roman"/>
        <family val="1"/>
      </rPr>
      <t>стационар</t>
    </r>
  </si>
  <si>
    <t>Все виды библиотечного обслуживания: с учетом всех форм</t>
  </si>
  <si>
    <t xml:space="preserve"> Все виды представленных музейных предметов и музейных коллекций: с учетом всех форм</t>
  </si>
  <si>
    <t>Программа: Духовые и ударные инструменты</t>
  </si>
  <si>
    <t>Программа: Живопись</t>
  </si>
  <si>
    <t>Программа: Фортепиано</t>
  </si>
  <si>
    <t>Программа: Струнные инструменты</t>
  </si>
  <si>
    <t>Программа: Народные инструменты</t>
  </si>
  <si>
    <t>Программа:Хореографическое творчество</t>
  </si>
  <si>
    <t>Направленность образовательной программы: художественной</t>
  </si>
  <si>
    <r>
      <t xml:space="preserve">Реализация дополнительных </t>
    </r>
    <r>
      <rPr>
        <b/>
        <sz val="10"/>
        <rFont val="Times New Roman"/>
        <family val="1"/>
      </rPr>
      <t>предпрофессиональных</t>
    </r>
    <r>
      <rPr>
        <sz val="10"/>
        <rFont val="Times New Roman"/>
        <family val="1"/>
      </rPr>
      <t xml:space="preserve">   программ в области искусств  </t>
    </r>
    <r>
      <rPr>
        <sz val="10"/>
        <rFont val="Times New Roman"/>
        <family val="1"/>
      </rPr>
      <t xml:space="preserve"> услуга 802112О.99.0.ББ55АЖ08000
</t>
    </r>
  </si>
  <si>
    <r>
      <t xml:space="preserve">Реализация дополнительных предпрофессиональных   программ в области искусств 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услуга 802112О.99.0.ББ55АБ04000
</t>
    </r>
  </si>
  <si>
    <r>
      <t xml:space="preserve">Реализация дополнительных предпрофессиональных программ в области искусств </t>
    </r>
    <r>
      <rPr>
        <sz val="10"/>
        <rFont val="Times New Roman"/>
        <family val="1"/>
      </rPr>
      <t xml:space="preserve"> услуга802112О.99.0.ББ55АВ16000  </t>
    </r>
  </si>
  <si>
    <r>
      <t xml:space="preserve">Реализация дополнительных предпрофессиональных   программ в области искусств 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услуга</t>
    </r>
    <r>
      <rPr>
        <sz val="10"/>
        <rFont val="Times New Roman"/>
        <family val="1"/>
      </rPr>
      <t xml:space="preserve"> 802112О.99.0.ББ55АБ60000
</t>
    </r>
  </si>
  <si>
    <r>
      <t xml:space="preserve">Реализация дополнительных предпрофессиональных  программ в области искусств </t>
    </r>
    <r>
      <rPr>
        <b/>
        <sz val="10"/>
        <rFont val="Times New Roman"/>
        <family val="1"/>
      </rPr>
      <t xml:space="preserve">  услуга</t>
    </r>
    <r>
      <rPr>
        <sz val="10"/>
        <rFont val="Times New Roman"/>
        <family val="1"/>
      </rPr>
      <t xml:space="preserve"> 802112О.99.0.ББ55АД40000</t>
    </r>
  </si>
  <si>
    <r>
      <t xml:space="preserve">Реализация дополнительных предпрофессиональных  программ в области искусств  </t>
    </r>
    <r>
      <rPr>
        <sz val="10"/>
        <rFont val="Times New Roman"/>
        <family val="1"/>
      </rPr>
      <t xml:space="preserve"> услуга 802112О.99.0.ББ55АА48000</t>
    </r>
  </si>
  <si>
    <t xml:space="preserve">Виды (формы) концертных программ: с учетом всех форм     на выезде    </t>
  </si>
  <si>
    <t>от "15"февраля 2019г №23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</si>
</sst>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0_р_._-;\-* #,##0.000_р_._-;_-* &quot;-&quot;??_р_._-;_-@_-"/>
    <numFmt numFmtId="173" formatCode="_-* #,##0.0_р_._-;\-* #,##0.0_р_._-;_-* &quot;-&quot;??_р_._-;_-@_-"/>
    <numFmt numFmtId="174" formatCode="0.0"/>
    <numFmt numFmtId="175" formatCode="0.0000"/>
    <numFmt numFmtId="176" formatCode="0.000"/>
    <numFmt numFmtId="177" formatCode="_-* #,##0_р_._-;\-* #,##0_р_._-;_-* &quot;-&quot;??_р_._-;_-@_-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vertical="center"/>
    </xf>
    <xf numFmtId="0" fontId="2" fillId="33" borderId="0" xfId="0" applyFont="1" applyFill="1" applyAlignment="1">
      <alignment horizontal="center" wrapText="1"/>
    </xf>
    <xf numFmtId="0" fontId="2" fillId="33" borderId="0" xfId="0" applyFont="1" applyFill="1" applyAlignment="1">
      <alignment vertical="top"/>
    </xf>
    <xf numFmtId="0" fontId="2" fillId="33" borderId="0" xfId="0" applyFont="1" applyFill="1" applyAlignment="1">
      <alignment horizontal="center" vertical="center" wrapText="1"/>
    </xf>
    <xf numFmtId="171" fontId="2" fillId="33" borderId="0" xfId="60" applyFont="1" applyFill="1" applyAlignment="1">
      <alignment horizontal="center" vertical="center" wrapText="1"/>
    </xf>
    <xf numFmtId="171" fontId="2" fillId="33" borderId="0" xfId="0" applyNumberFormat="1" applyFont="1" applyFill="1" applyAlignment="1">
      <alignment horizontal="center" vertical="center" wrapText="1"/>
    </xf>
    <xf numFmtId="43" fontId="2" fillId="33" borderId="0" xfId="0" applyNumberFormat="1" applyFont="1" applyFill="1" applyAlignment="1">
      <alignment horizontal="center" vertical="center" wrapText="1"/>
    </xf>
    <xf numFmtId="171" fontId="2" fillId="33" borderId="0" xfId="0" applyNumberFormat="1" applyFont="1" applyFill="1" applyAlignment="1">
      <alignment horizontal="center" wrapText="1"/>
    </xf>
    <xf numFmtId="43" fontId="2" fillId="33" borderId="0" xfId="0" applyNumberFormat="1" applyFont="1" applyFill="1" applyAlignment="1">
      <alignment horizontal="center" wrapText="1"/>
    </xf>
    <xf numFmtId="0" fontId="4" fillId="33" borderId="0" xfId="0" applyFont="1" applyFill="1" applyAlignment="1">
      <alignment horizontal="center" vertical="center" wrapText="1"/>
    </xf>
    <xf numFmtId="0" fontId="6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 wrapText="1"/>
    </xf>
    <xf numFmtId="171" fontId="2" fillId="33" borderId="0" xfId="6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171" fontId="2" fillId="33" borderId="13" xfId="60" applyNumberFormat="1" applyFont="1" applyFill="1" applyBorder="1" applyAlignment="1">
      <alignment horizontal="center" vertical="center" wrapText="1"/>
    </xf>
    <xf numFmtId="171" fontId="2" fillId="33" borderId="13" xfId="60" applyFont="1" applyFill="1" applyBorder="1" applyAlignment="1">
      <alignment horizontal="center" vertical="center" wrapText="1"/>
    </xf>
    <xf numFmtId="171" fontId="2" fillId="33" borderId="14" xfId="6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171" fontId="2" fillId="33" borderId="16" xfId="60" applyFont="1" applyFill="1" applyBorder="1" applyAlignment="1">
      <alignment horizontal="center" vertical="center" wrapText="1"/>
    </xf>
    <xf numFmtId="171" fontId="2" fillId="33" borderId="15" xfId="6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/>
    </xf>
    <xf numFmtId="0" fontId="3" fillId="33" borderId="15" xfId="0" applyFont="1" applyFill="1" applyBorder="1" applyAlignment="1">
      <alignment horizontal="center" vertical="distributed" wrapText="1"/>
    </xf>
    <xf numFmtId="0" fontId="2" fillId="33" borderId="17" xfId="0" applyFont="1" applyFill="1" applyBorder="1" applyAlignment="1">
      <alignment horizontal="center" vertical="center" wrapText="1"/>
    </xf>
    <xf numFmtId="0" fontId="6" fillId="33" borderId="0" xfId="0" applyFont="1" applyFill="1" applyAlignment="1">
      <alignment horizontal="center"/>
    </xf>
    <xf numFmtId="0" fontId="2" fillId="33" borderId="18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center" vertical="center"/>
    </xf>
    <xf numFmtId="0" fontId="2" fillId="33" borderId="25" xfId="0" applyFont="1" applyFill="1" applyBorder="1" applyAlignment="1">
      <alignment horizontal="center" vertical="center"/>
    </xf>
    <xf numFmtId="43" fontId="2" fillId="33" borderId="0" xfId="0" applyNumberFormat="1" applyFont="1" applyFill="1" applyAlignment="1">
      <alignment/>
    </xf>
    <xf numFmtId="43" fontId="4" fillId="33" borderId="0" xfId="0" applyNumberFormat="1" applyFont="1" applyFill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top" wrapText="1"/>
    </xf>
    <xf numFmtId="0" fontId="5" fillId="33" borderId="0" xfId="0" applyFont="1" applyFill="1" applyAlignment="1">
      <alignment vertical="center"/>
    </xf>
    <xf numFmtId="0" fontId="25" fillId="33" borderId="0" xfId="0" applyFont="1" applyFill="1" applyAlignment="1">
      <alignment/>
    </xf>
    <xf numFmtId="0" fontId="6" fillId="33" borderId="0" xfId="0" applyFont="1" applyFill="1" applyAlignment="1">
      <alignment wrapText="1"/>
    </xf>
    <xf numFmtId="0" fontId="6" fillId="33" borderId="0" xfId="0" applyFont="1" applyFill="1" applyAlignment="1">
      <alignment horizontal="center" wrapText="1"/>
    </xf>
    <xf numFmtId="171" fontId="2" fillId="33" borderId="0" xfId="60" applyFont="1" applyFill="1" applyAlignment="1">
      <alignment/>
    </xf>
    <xf numFmtId="171" fontId="2" fillId="33" borderId="0" xfId="0" applyNumberFormat="1" applyFont="1" applyFill="1" applyAlignment="1">
      <alignment/>
    </xf>
    <xf numFmtId="171" fontId="2" fillId="33" borderId="0" xfId="0" applyNumberFormat="1" applyFont="1" applyFill="1" applyAlignment="1">
      <alignment/>
    </xf>
    <xf numFmtId="0" fontId="2" fillId="33" borderId="0" xfId="0" applyFont="1" applyFill="1" applyAlignment="1">
      <alignment horizontal="left"/>
    </xf>
    <xf numFmtId="171" fontId="2" fillId="33" borderId="15" xfId="0" applyNumberFormat="1" applyFont="1" applyFill="1" applyBorder="1" applyAlignment="1">
      <alignment horizontal="center" wrapText="1"/>
    </xf>
    <xf numFmtId="0" fontId="2" fillId="33" borderId="0" xfId="0" applyFont="1" applyFill="1" applyAlignment="1">
      <alignment horizontal="left"/>
    </xf>
    <xf numFmtId="0" fontId="2" fillId="33" borderId="0" xfId="0" applyFont="1" applyFill="1" applyAlignment="1">
      <alignment horizontal="left"/>
    </xf>
    <xf numFmtId="0" fontId="3" fillId="33" borderId="0" xfId="0" applyFont="1" applyFill="1" applyAlignment="1">
      <alignment horizontal="center" vertical="top"/>
    </xf>
    <xf numFmtId="0" fontId="4" fillId="33" borderId="15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N49"/>
  <sheetViews>
    <sheetView tabSelected="1" zoomScalePageLayoutView="0" workbookViewId="0" topLeftCell="A3">
      <selection activeCell="F8" sqref="F8"/>
    </sheetView>
  </sheetViews>
  <sheetFormatPr defaultColWidth="9.140625" defaultRowHeight="15"/>
  <cols>
    <col min="1" max="1" width="4.28125" style="1" customWidth="1"/>
    <col min="2" max="2" width="36.421875" style="25" customWidth="1"/>
    <col min="3" max="3" width="39.140625" style="1" customWidth="1"/>
    <col min="4" max="4" width="24.28125" style="1" customWidth="1"/>
    <col min="5" max="5" width="15.8515625" style="25" customWidth="1"/>
    <col min="6" max="6" width="15.57421875" style="25" customWidth="1"/>
    <col min="7" max="7" width="17.00390625" style="25" customWidth="1"/>
    <col min="8" max="8" width="13.57421875" style="1" customWidth="1"/>
    <col min="9" max="9" width="2.421875" style="1" customWidth="1"/>
    <col min="10" max="10" width="11.00390625" style="1" customWidth="1"/>
    <col min="11" max="12" width="10.57421875" style="1" customWidth="1"/>
    <col min="13" max="13" width="10.28125" style="1" customWidth="1"/>
    <col min="14" max="14" width="10.7109375" style="1" customWidth="1"/>
    <col min="15" max="16384" width="9.140625" style="1" customWidth="1"/>
  </cols>
  <sheetData>
    <row r="1" ht="12.75" hidden="1"/>
    <row r="2" ht="12.75" hidden="1"/>
    <row r="3" spans="4:9" ht="14.25" customHeight="1">
      <c r="D3" s="53" t="s">
        <v>32</v>
      </c>
      <c r="E3" s="53"/>
      <c r="F3" s="53"/>
      <c r="G3" s="53"/>
      <c r="H3" s="53"/>
      <c r="I3" s="53"/>
    </row>
    <row r="4" spans="4:9" ht="14.25" customHeight="1">
      <c r="D4" s="52" t="s">
        <v>60</v>
      </c>
      <c r="E4" s="50"/>
      <c r="F4" s="50"/>
      <c r="G4" s="50"/>
      <c r="H4" s="50"/>
      <c r="I4" s="50"/>
    </row>
    <row r="5" spans="4:9" ht="14.25" customHeight="1">
      <c r="D5" s="53" t="s">
        <v>33</v>
      </c>
      <c r="E5" s="53"/>
      <c r="F5" s="53"/>
      <c r="G5" s="53"/>
      <c r="H5" s="53"/>
      <c r="I5" s="53"/>
    </row>
    <row r="6" spans="4:9" ht="14.25" customHeight="1">
      <c r="D6" s="53" t="s">
        <v>34</v>
      </c>
      <c r="E6" s="53"/>
      <c r="F6" s="53"/>
      <c r="G6" s="53"/>
      <c r="H6" s="53"/>
      <c r="I6" s="53"/>
    </row>
    <row r="7" ht="12.75">
      <c r="D7" s="1" t="s">
        <v>35</v>
      </c>
    </row>
    <row r="9" spans="2:14" ht="14.25">
      <c r="B9" s="54" t="s">
        <v>25</v>
      </c>
      <c r="C9" s="54"/>
      <c r="D9" s="54"/>
      <c r="E9" s="54"/>
      <c r="F9" s="54"/>
      <c r="G9" s="54"/>
      <c r="H9" s="4"/>
      <c r="I9" s="4"/>
      <c r="J9" s="4"/>
      <c r="K9" s="4"/>
      <c r="L9" s="4"/>
      <c r="M9" s="4"/>
      <c r="N9" s="4"/>
    </row>
    <row r="10" spans="2:14" ht="14.25">
      <c r="B10" s="54" t="s">
        <v>26</v>
      </c>
      <c r="C10" s="54"/>
      <c r="D10" s="54"/>
      <c r="E10" s="54"/>
      <c r="F10" s="54"/>
      <c r="G10" s="54"/>
      <c r="H10" s="4"/>
      <c r="I10" s="4"/>
      <c r="J10" s="4"/>
      <c r="K10" s="4"/>
      <c r="L10" s="4"/>
      <c r="M10" s="4"/>
      <c r="N10" s="4"/>
    </row>
    <row r="11" spans="1:11" s="2" customFormat="1" ht="54.75" customHeight="1">
      <c r="A11" s="55" t="s">
        <v>8</v>
      </c>
      <c r="B11" s="55" t="s">
        <v>0</v>
      </c>
      <c r="C11" s="55" t="s">
        <v>1</v>
      </c>
      <c r="D11" s="55" t="s">
        <v>2</v>
      </c>
      <c r="E11" s="55" t="s">
        <v>9</v>
      </c>
      <c r="F11" s="55"/>
      <c r="G11" s="55"/>
      <c r="H11" s="5"/>
      <c r="I11" s="5"/>
      <c r="J11" s="5"/>
      <c r="K11" s="5"/>
    </row>
    <row r="12" spans="1:11" ht="33" customHeight="1">
      <c r="A12" s="55"/>
      <c r="B12" s="55"/>
      <c r="C12" s="55"/>
      <c r="D12" s="55"/>
      <c r="E12" s="26" t="s">
        <v>10</v>
      </c>
      <c r="F12" s="26" t="s">
        <v>11</v>
      </c>
      <c r="G12" s="26" t="s">
        <v>23</v>
      </c>
      <c r="H12" s="3"/>
      <c r="I12" s="3"/>
      <c r="J12" s="3"/>
      <c r="K12" s="3"/>
    </row>
    <row r="13" spans="1:11" ht="16.5" customHeight="1" thickBot="1">
      <c r="A13" s="27">
        <v>1</v>
      </c>
      <c r="B13" s="27">
        <v>2</v>
      </c>
      <c r="C13" s="27">
        <v>3</v>
      </c>
      <c r="D13" s="27">
        <v>4</v>
      </c>
      <c r="E13" s="27">
        <v>5</v>
      </c>
      <c r="F13" s="27">
        <v>6</v>
      </c>
      <c r="G13" s="27">
        <v>7</v>
      </c>
      <c r="H13" s="5"/>
      <c r="I13" s="8"/>
      <c r="J13" s="5"/>
      <c r="K13" s="5"/>
    </row>
    <row r="14" spans="1:11" s="2" customFormat="1" ht="79.5" customHeight="1">
      <c r="A14" s="32">
        <v>1</v>
      </c>
      <c r="B14" s="33" t="s">
        <v>36</v>
      </c>
      <c r="C14" s="17" t="s">
        <v>44</v>
      </c>
      <c r="D14" s="17" t="s">
        <v>18</v>
      </c>
      <c r="E14" s="17">
        <v>145989</v>
      </c>
      <c r="F14" s="18">
        <v>146500</v>
      </c>
      <c r="G14" s="18">
        <v>146500</v>
      </c>
      <c r="H14" s="5" t="s">
        <v>27</v>
      </c>
      <c r="I14" s="5"/>
      <c r="J14" s="6"/>
      <c r="K14" s="6"/>
    </row>
    <row r="15" spans="1:11" s="2" customFormat="1" ht="97.5" customHeight="1" thickBot="1">
      <c r="A15" s="34">
        <v>2</v>
      </c>
      <c r="B15" s="35" t="s">
        <v>24</v>
      </c>
      <c r="C15" s="36"/>
      <c r="D15" s="36"/>
      <c r="E15" s="19">
        <v>9122.13</v>
      </c>
      <c r="F15" s="19">
        <v>9122.13</v>
      </c>
      <c r="G15" s="19">
        <v>9122.13</v>
      </c>
      <c r="H15" s="7">
        <f>E15+E17</f>
        <v>12162.84</v>
      </c>
      <c r="I15" s="6"/>
      <c r="J15" s="5"/>
      <c r="K15" s="6"/>
    </row>
    <row r="16" spans="1:11" s="2" customFormat="1" ht="73.5" customHeight="1">
      <c r="A16" s="32">
        <v>3</v>
      </c>
      <c r="B16" s="33" t="s">
        <v>19</v>
      </c>
      <c r="C16" s="17"/>
      <c r="D16" s="17" t="s">
        <v>3</v>
      </c>
      <c r="E16" s="17">
        <v>18000</v>
      </c>
      <c r="F16" s="18">
        <v>18000</v>
      </c>
      <c r="G16" s="18">
        <v>18000</v>
      </c>
      <c r="H16" s="8"/>
      <c r="I16" s="5"/>
      <c r="J16" s="8"/>
      <c r="K16" s="6"/>
    </row>
    <row r="17" spans="1:11" ht="76.5" customHeight="1" thickBot="1">
      <c r="A17" s="37">
        <v>4</v>
      </c>
      <c r="B17" s="35" t="s">
        <v>24</v>
      </c>
      <c r="C17" s="27"/>
      <c r="D17" s="27"/>
      <c r="E17" s="19">
        <v>3040.71</v>
      </c>
      <c r="F17" s="19">
        <v>3040.71</v>
      </c>
      <c r="G17" s="19">
        <v>3040.71</v>
      </c>
      <c r="H17" s="3"/>
      <c r="I17" s="9"/>
      <c r="J17" s="3"/>
      <c r="K17" s="3"/>
    </row>
    <row r="18" spans="1:11" ht="64.5" customHeight="1">
      <c r="A18" s="32">
        <v>5</v>
      </c>
      <c r="B18" s="33" t="s">
        <v>37</v>
      </c>
      <c r="C18" s="17" t="s">
        <v>45</v>
      </c>
      <c r="D18" s="17" t="s">
        <v>15</v>
      </c>
      <c r="E18" s="18">
        <v>16126</v>
      </c>
      <c r="F18" s="18">
        <v>16135</v>
      </c>
      <c r="G18" s="18">
        <v>16144</v>
      </c>
      <c r="H18" s="5" t="s">
        <v>28</v>
      </c>
      <c r="I18" s="7"/>
      <c r="J18" s="7"/>
      <c r="K18" s="7"/>
    </row>
    <row r="19" spans="1:11" ht="104.25" customHeight="1" thickBot="1">
      <c r="A19" s="34">
        <v>6</v>
      </c>
      <c r="B19" s="35" t="s">
        <v>24</v>
      </c>
      <c r="C19" s="36"/>
      <c r="D19" s="36"/>
      <c r="E19" s="20">
        <v>1205.48</v>
      </c>
      <c r="F19" s="20">
        <v>1205.48</v>
      </c>
      <c r="G19" s="20">
        <v>1205.48</v>
      </c>
      <c r="H19" s="9">
        <f>E19+E21</f>
        <v>3013.69</v>
      </c>
      <c r="I19" s="10"/>
      <c r="J19" s="3"/>
      <c r="K19" s="3"/>
    </row>
    <row r="20" spans="1:11" ht="65.25" customHeight="1">
      <c r="A20" s="38">
        <v>7</v>
      </c>
      <c r="B20" s="30" t="s">
        <v>20</v>
      </c>
      <c r="C20" s="13"/>
      <c r="D20" s="13" t="s">
        <v>4</v>
      </c>
      <c r="E20" s="13">
        <v>4600</v>
      </c>
      <c r="F20" s="13">
        <v>4625</v>
      </c>
      <c r="G20" s="13">
        <v>4650</v>
      </c>
      <c r="H20" s="10"/>
      <c r="I20" s="3"/>
      <c r="J20" s="3"/>
      <c r="K20" s="3"/>
    </row>
    <row r="21" spans="1:11" ht="78" customHeight="1" thickBot="1">
      <c r="A21" s="34">
        <v>8</v>
      </c>
      <c r="B21" s="35" t="s">
        <v>24</v>
      </c>
      <c r="C21" s="36"/>
      <c r="D21" s="36"/>
      <c r="E21" s="20">
        <v>1808.21</v>
      </c>
      <c r="F21" s="20">
        <v>1808.21</v>
      </c>
      <c r="G21" s="20">
        <v>1808.21</v>
      </c>
      <c r="H21" s="9"/>
      <c r="I21" s="3"/>
      <c r="J21" s="3"/>
      <c r="K21" s="3"/>
    </row>
    <row r="22" spans="1:11" ht="39" customHeight="1">
      <c r="A22" s="32">
        <v>9</v>
      </c>
      <c r="B22" s="33" t="s">
        <v>38</v>
      </c>
      <c r="C22" s="17" t="s">
        <v>42</v>
      </c>
      <c r="D22" s="17" t="s">
        <v>6</v>
      </c>
      <c r="E22" s="17">
        <v>12000</v>
      </c>
      <c r="F22" s="18">
        <v>12000</v>
      </c>
      <c r="G22" s="18">
        <v>12000</v>
      </c>
      <c r="H22" s="5" t="s">
        <v>29</v>
      </c>
      <c r="I22" s="7"/>
      <c r="J22" s="7"/>
      <c r="K22" s="7"/>
    </row>
    <row r="23" spans="1:11" ht="86.25" customHeight="1" thickBot="1">
      <c r="A23" s="34">
        <v>10</v>
      </c>
      <c r="B23" s="35" t="s">
        <v>24</v>
      </c>
      <c r="C23" s="36"/>
      <c r="D23" s="36"/>
      <c r="E23" s="20">
        <v>1928.58</v>
      </c>
      <c r="F23" s="20">
        <v>1928.58</v>
      </c>
      <c r="G23" s="20">
        <v>1928.58</v>
      </c>
      <c r="H23" s="9">
        <f>E23+E25</f>
        <v>6428.6</v>
      </c>
      <c r="I23" s="10"/>
      <c r="J23" s="3"/>
      <c r="K23" s="3"/>
    </row>
    <row r="24" spans="1:11" ht="63.75" customHeight="1">
      <c r="A24" s="32">
        <v>11</v>
      </c>
      <c r="B24" s="33" t="s">
        <v>21</v>
      </c>
      <c r="C24" s="17" t="s">
        <v>5</v>
      </c>
      <c r="D24" s="17" t="s">
        <v>16</v>
      </c>
      <c r="E24" s="17">
        <v>6</v>
      </c>
      <c r="F24" s="18">
        <v>6</v>
      </c>
      <c r="G24" s="18">
        <v>6</v>
      </c>
      <c r="H24" s="10"/>
      <c r="I24" s="3"/>
      <c r="J24" s="3"/>
      <c r="K24" s="3"/>
    </row>
    <row r="25" spans="1:11" ht="65.25" customHeight="1" thickBot="1">
      <c r="A25" s="34">
        <v>12</v>
      </c>
      <c r="B25" s="35" t="s">
        <v>24</v>
      </c>
      <c r="C25" s="36"/>
      <c r="D25" s="36"/>
      <c r="E25" s="20">
        <v>4500.02</v>
      </c>
      <c r="F25" s="20">
        <v>4500.02</v>
      </c>
      <c r="G25" s="20">
        <v>4500.02</v>
      </c>
      <c r="H25" s="3"/>
      <c r="I25" s="3"/>
      <c r="J25" s="3"/>
      <c r="K25" s="3"/>
    </row>
    <row r="26" spans="1:11" ht="52.5" customHeight="1">
      <c r="A26" s="29">
        <v>13</v>
      </c>
      <c r="B26" s="30" t="s">
        <v>39</v>
      </c>
      <c r="C26" s="31" t="s">
        <v>43</v>
      </c>
      <c r="D26" s="31" t="s">
        <v>6</v>
      </c>
      <c r="E26" s="21">
        <v>6887</v>
      </c>
      <c r="F26" s="21">
        <v>6888</v>
      </c>
      <c r="G26" s="21">
        <v>6893</v>
      </c>
      <c r="H26" s="3" t="s">
        <v>30</v>
      </c>
      <c r="I26" s="3"/>
      <c r="J26" s="3"/>
      <c r="K26" s="3"/>
    </row>
    <row r="27" spans="1:11" ht="87" customHeight="1" thickBot="1">
      <c r="A27" s="34">
        <v>14</v>
      </c>
      <c r="B27" s="35" t="s">
        <v>24</v>
      </c>
      <c r="C27" s="36"/>
      <c r="D27" s="36"/>
      <c r="E27" s="20">
        <v>7184.27</v>
      </c>
      <c r="F27" s="20">
        <v>7184.27</v>
      </c>
      <c r="G27" s="20">
        <v>7184.27</v>
      </c>
      <c r="H27" s="10">
        <f>E27+E29+E31</f>
        <v>17105.41</v>
      </c>
      <c r="I27" s="3"/>
      <c r="J27" s="3"/>
      <c r="K27" s="3"/>
    </row>
    <row r="28" spans="1:11" ht="58.5" customHeight="1">
      <c r="A28" s="32">
        <v>15</v>
      </c>
      <c r="B28" s="33" t="s">
        <v>40</v>
      </c>
      <c r="C28" s="17" t="s">
        <v>59</v>
      </c>
      <c r="D28" s="17" t="s">
        <v>6</v>
      </c>
      <c r="E28" s="17">
        <v>58182</v>
      </c>
      <c r="F28" s="17">
        <v>58183</v>
      </c>
      <c r="G28" s="17">
        <v>58187</v>
      </c>
      <c r="H28" s="8"/>
      <c r="I28" s="8"/>
      <c r="J28" s="8"/>
      <c r="K28" s="8"/>
    </row>
    <row r="29" spans="1:11" ht="72" customHeight="1" thickBot="1">
      <c r="A29" s="34">
        <v>16</v>
      </c>
      <c r="B29" s="35" t="s">
        <v>24</v>
      </c>
      <c r="C29" s="36"/>
      <c r="D29" s="36"/>
      <c r="E29" s="20">
        <v>3078.97</v>
      </c>
      <c r="F29" s="20">
        <v>3078.97</v>
      </c>
      <c r="G29" s="20">
        <v>3078.97</v>
      </c>
      <c r="H29" s="9"/>
      <c r="I29" s="10"/>
      <c r="J29" s="9"/>
      <c r="K29" s="3"/>
    </row>
    <row r="30" spans="1:11" ht="53.25" customHeight="1">
      <c r="A30" s="32">
        <v>17</v>
      </c>
      <c r="B30" s="33" t="s">
        <v>22</v>
      </c>
      <c r="C30" s="17"/>
      <c r="D30" s="17" t="s">
        <v>17</v>
      </c>
      <c r="E30" s="22">
        <v>27</v>
      </c>
      <c r="F30" s="22">
        <v>27</v>
      </c>
      <c r="G30" s="22">
        <v>27</v>
      </c>
      <c r="H30" s="3"/>
      <c r="I30" s="3"/>
      <c r="J30" s="3"/>
      <c r="K30" s="3"/>
    </row>
    <row r="31" spans="1:11" ht="79.5" customHeight="1" thickBot="1">
      <c r="A31" s="34">
        <v>18</v>
      </c>
      <c r="B31" s="35" t="s">
        <v>24</v>
      </c>
      <c r="C31" s="36"/>
      <c r="D31" s="36"/>
      <c r="E31" s="20">
        <v>6842.17</v>
      </c>
      <c r="F31" s="20">
        <v>6842.17</v>
      </c>
      <c r="G31" s="20">
        <v>6842.17</v>
      </c>
      <c r="H31" s="3"/>
      <c r="I31" s="3"/>
      <c r="J31" s="9"/>
      <c r="K31" s="3"/>
    </row>
    <row r="32" spans="1:11" ht="70.5" customHeight="1">
      <c r="A32" s="32">
        <v>19</v>
      </c>
      <c r="B32" s="33" t="s">
        <v>53</v>
      </c>
      <c r="C32" s="17" t="s">
        <v>51</v>
      </c>
      <c r="D32" s="17" t="s">
        <v>7</v>
      </c>
      <c r="E32" s="17">
        <v>7656</v>
      </c>
      <c r="F32" s="17">
        <v>7656</v>
      </c>
      <c r="G32" s="17">
        <v>7656</v>
      </c>
      <c r="H32" s="7" t="s">
        <v>31</v>
      </c>
      <c r="I32" s="8"/>
      <c r="J32" s="8"/>
      <c r="K32" s="8"/>
    </row>
    <row r="33" spans="1:12" ht="81" customHeight="1" thickBot="1">
      <c r="A33" s="34">
        <v>20</v>
      </c>
      <c r="B33" s="35" t="s">
        <v>24</v>
      </c>
      <c r="C33" s="36"/>
      <c r="D33" s="36"/>
      <c r="E33" s="51">
        <f>(1595791.02+1132164.66)/1000</f>
        <v>2727.9556799999996</v>
      </c>
      <c r="F33" s="51">
        <f>(1595791.02+1132164.66)/1000</f>
        <v>2727.9556799999996</v>
      </c>
      <c r="G33" s="51">
        <f>(1595791.02+1132164.66)/1000</f>
        <v>2727.9556799999996</v>
      </c>
      <c r="H33" s="9">
        <f>1595791.02+1132164.66</f>
        <v>2727955.6799999997</v>
      </c>
      <c r="I33" s="10"/>
      <c r="J33" s="10"/>
      <c r="K33" s="3"/>
      <c r="L33" s="39"/>
    </row>
    <row r="34" spans="1:11" ht="57.75" customHeight="1">
      <c r="A34" s="32">
        <v>21</v>
      </c>
      <c r="B34" s="33" t="s">
        <v>57</v>
      </c>
      <c r="C34" s="17" t="s">
        <v>47</v>
      </c>
      <c r="D34" s="17" t="s">
        <v>7</v>
      </c>
      <c r="E34" s="13">
        <v>11520</v>
      </c>
      <c r="F34" s="13">
        <v>11520</v>
      </c>
      <c r="G34" s="13">
        <v>11520</v>
      </c>
      <c r="H34" s="11"/>
      <c r="I34" s="40"/>
      <c r="J34" s="3"/>
      <c r="K34" s="3"/>
    </row>
    <row r="35" spans="1:12" ht="75.75" customHeight="1" thickBot="1">
      <c r="A35" s="34">
        <v>22</v>
      </c>
      <c r="B35" s="35" t="s">
        <v>24</v>
      </c>
      <c r="C35" s="36"/>
      <c r="D35" s="36"/>
      <c r="E35" s="20">
        <f>H35/1000</f>
        <v>4108.68356</v>
      </c>
      <c r="F35" s="20">
        <v>4108.68</v>
      </c>
      <c r="G35" s="20">
        <v>4108.68</v>
      </c>
      <c r="H35" s="9">
        <f>2886544.68+1222138.88</f>
        <v>4108683.56</v>
      </c>
      <c r="I35" s="10"/>
      <c r="J35" s="3"/>
      <c r="K35" s="3"/>
      <c r="L35" s="39"/>
    </row>
    <row r="36" spans="1:11" ht="55.5" customHeight="1">
      <c r="A36" s="32">
        <v>23</v>
      </c>
      <c r="B36" s="33" t="s">
        <v>58</v>
      </c>
      <c r="C36" s="17" t="s">
        <v>48</v>
      </c>
      <c r="D36" s="17" t="s">
        <v>7</v>
      </c>
      <c r="E36" s="17">
        <v>14466</v>
      </c>
      <c r="F36" s="17">
        <v>14466</v>
      </c>
      <c r="G36" s="17">
        <v>14466</v>
      </c>
      <c r="H36" s="3"/>
      <c r="I36" s="10"/>
      <c r="J36" s="10"/>
      <c r="K36" s="3"/>
    </row>
    <row r="37" spans="1:12" ht="84" customHeight="1" thickBot="1">
      <c r="A37" s="37">
        <v>24</v>
      </c>
      <c r="B37" s="35" t="s">
        <v>24</v>
      </c>
      <c r="C37" s="27"/>
      <c r="D37" s="27"/>
      <c r="E37" s="20">
        <f>H37/1000</f>
        <v>4934.13284</v>
      </c>
      <c r="F37" s="20">
        <v>4934.13</v>
      </c>
      <c r="G37" s="20">
        <v>4934.13</v>
      </c>
      <c r="H37" s="3">
        <f>4036284.72+897848.12</f>
        <v>4934132.84</v>
      </c>
      <c r="I37" s="10"/>
      <c r="J37" s="3"/>
      <c r="K37" s="3"/>
      <c r="L37" s="39"/>
    </row>
    <row r="38" spans="1:12" ht="57.75" customHeight="1">
      <c r="A38" s="41">
        <v>25</v>
      </c>
      <c r="B38" s="33" t="s">
        <v>54</v>
      </c>
      <c r="C38" s="17" t="s">
        <v>49</v>
      </c>
      <c r="D38" s="17" t="s">
        <v>7</v>
      </c>
      <c r="E38" s="17">
        <v>4220</v>
      </c>
      <c r="F38" s="17">
        <v>4220</v>
      </c>
      <c r="G38" s="17">
        <v>4220</v>
      </c>
      <c r="H38" s="3"/>
      <c r="I38" s="10"/>
      <c r="J38" s="3"/>
      <c r="K38" s="3"/>
      <c r="L38" s="39"/>
    </row>
    <row r="39" spans="1:12" ht="73.5" customHeight="1" thickBot="1">
      <c r="A39" s="41">
        <v>26</v>
      </c>
      <c r="B39" s="35" t="s">
        <v>24</v>
      </c>
      <c r="C39" s="36"/>
      <c r="D39" s="36"/>
      <c r="E39" s="23">
        <f>H39/1000</f>
        <v>1500.7191699999998</v>
      </c>
      <c r="F39" s="23">
        <v>1500.72</v>
      </c>
      <c r="G39" s="23">
        <v>1500.72</v>
      </c>
      <c r="H39" s="3">
        <f>1310445.55+190273.62</f>
        <v>1500719.17</v>
      </c>
      <c r="I39" s="10"/>
      <c r="J39" s="3"/>
      <c r="K39" s="3"/>
      <c r="L39" s="39"/>
    </row>
    <row r="40" spans="1:11" ht="74.25" customHeight="1">
      <c r="A40" s="41">
        <v>27</v>
      </c>
      <c r="B40" s="22" t="s">
        <v>55</v>
      </c>
      <c r="C40" s="22" t="s">
        <v>50</v>
      </c>
      <c r="D40" s="22" t="s">
        <v>7</v>
      </c>
      <c r="E40" s="22">
        <v>7152</v>
      </c>
      <c r="F40" s="22">
        <v>7152</v>
      </c>
      <c r="G40" s="22">
        <v>7152</v>
      </c>
      <c r="H40" s="3"/>
      <c r="I40" s="3"/>
      <c r="J40" s="3"/>
      <c r="K40" s="3"/>
    </row>
    <row r="41" spans="1:12" ht="74.25" customHeight="1" thickBot="1">
      <c r="A41" s="41">
        <v>28</v>
      </c>
      <c r="B41" s="35" t="s">
        <v>24</v>
      </c>
      <c r="C41" s="22"/>
      <c r="D41" s="22"/>
      <c r="E41" s="24">
        <f>H41/1000</f>
        <v>2448.27712</v>
      </c>
      <c r="F41" s="24">
        <v>2448.28</v>
      </c>
      <c r="G41" s="24">
        <v>2448.28</v>
      </c>
      <c r="H41" s="3">
        <f>2169239.85+279037.27</f>
        <v>2448277.12</v>
      </c>
      <c r="I41" s="10"/>
      <c r="J41" s="3"/>
      <c r="K41" s="3"/>
      <c r="L41" s="39"/>
    </row>
    <row r="42" spans="1:11" ht="70.5" customHeight="1">
      <c r="A42" s="41">
        <v>29</v>
      </c>
      <c r="B42" s="33" t="s">
        <v>56</v>
      </c>
      <c r="C42" s="17" t="s">
        <v>46</v>
      </c>
      <c r="D42" s="17" t="s">
        <v>7</v>
      </c>
      <c r="E42" s="17">
        <v>3000</v>
      </c>
      <c r="F42" s="17">
        <v>3000</v>
      </c>
      <c r="G42" s="17">
        <v>3000</v>
      </c>
      <c r="H42" s="3"/>
      <c r="I42" s="3"/>
      <c r="J42" s="3"/>
      <c r="K42" s="3"/>
    </row>
    <row r="43" spans="1:12" ht="76.5" customHeight="1" thickBot="1">
      <c r="A43" s="41">
        <v>30</v>
      </c>
      <c r="B43" s="35" t="s">
        <v>24</v>
      </c>
      <c r="C43" s="36"/>
      <c r="D43" s="36"/>
      <c r="E43" s="23">
        <f>H43/1000</f>
        <v>1023.6964399999999</v>
      </c>
      <c r="F43" s="23">
        <v>1023.7</v>
      </c>
      <c r="G43" s="23">
        <v>1023.7</v>
      </c>
      <c r="H43" s="9">
        <f>1023696.44</f>
        <v>1023696.44</v>
      </c>
      <c r="I43" s="10"/>
      <c r="J43" s="3"/>
      <c r="K43" s="3"/>
      <c r="L43" s="39"/>
    </row>
    <row r="44" spans="1:11" ht="40.5" customHeight="1">
      <c r="A44" s="41">
        <v>31</v>
      </c>
      <c r="B44" s="42" t="s">
        <v>41</v>
      </c>
      <c r="C44" s="22" t="s">
        <v>52</v>
      </c>
      <c r="D44" s="22" t="s">
        <v>7</v>
      </c>
      <c r="E44" s="22">
        <v>16426</v>
      </c>
      <c r="F44" s="22">
        <v>16426</v>
      </c>
      <c r="G44" s="22">
        <v>16426</v>
      </c>
      <c r="H44" s="3"/>
      <c r="I44" s="3"/>
      <c r="J44" s="3"/>
      <c r="K44" s="3"/>
    </row>
    <row r="45" spans="1:12" ht="68.25" customHeight="1" thickBot="1">
      <c r="A45" s="41">
        <v>32</v>
      </c>
      <c r="B45" s="35" t="s">
        <v>24</v>
      </c>
      <c r="C45" s="22"/>
      <c r="D45" s="22"/>
      <c r="E45" s="24">
        <f>H45/1000</f>
        <v>6712.221930000001</v>
      </c>
      <c r="F45" s="24">
        <v>6712.22</v>
      </c>
      <c r="G45" s="24">
        <v>6712.22</v>
      </c>
      <c r="H45" s="10">
        <f>1596093.56+5116038.93+89.44</f>
        <v>6712221.930000001</v>
      </c>
      <c r="I45" s="10"/>
      <c r="J45" s="3"/>
      <c r="K45" s="3"/>
      <c r="L45" s="39"/>
    </row>
    <row r="46" spans="1:12" ht="42" customHeight="1">
      <c r="A46" s="14"/>
      <c r="B46" s="15"/>
      <c r="C46" s="15"/>
      <c r="D46" s="15"/>
      <c r="E46" s="16"/>
      <c r="F46" s="16"/>
      <c r="G46" s="16"/>
      <c r="H46" s="10">
        <f>H33+H35+H37+H39+H41+H43+H45</f>
        <v>23455686.740000002</v>
      </c>
      <c r="I46" s="10"/>
      <c r="J46" s="3"/>
      <c r="K46" s="3"/>
      <c r="L46" s="39"/>
    </row>
    <row r="47" spans="2:12" ht="15.75">
      <c r="B47" s="43" t="s">
        <v>12</v>
      </c>
      <c r="C47" s="44"/>
      <c r="D47" s="45"/>
      <c r="E47" s="28"/>
      <c r="F47" s="28"/>
      <c r="G47" s="46"/>
      <c r="H47" s="12"/>
      <c r="I47" s="12"/>
      <c r="J47" s="47"/>
      <c r="L47" s="48"/>
    </row>
    <row r="48" spans="2:14" ht="15.75">
      <c r="B48" s="43" t="s">
        <v>13</v>
      </c>
      <c r="C48" s="44"/>
      <c r="D48" s="45"/>
      <c r="E48" s="28" t="s">
        <v>14</v>
      </c>
      <c r="F48" s="28"/>
      <c r="G48" s="46"/>
      <c r="H48" s="12"/>
      <c r="I48" s="12"/>
      <c r="M48" s="49"/>
      <c r="N48" s="49"/>
    </row>
    <row r="49" spans="2:10" ht="15">
      <c r="B49" s="45"/>
      <c r="C49" s="45"/>
      <c r="D49" s="45"/>
      <c r="E49" s="28"/>
      <c r="F49" s="28"/>
      <c r="G49" s="46"/>
      <c r="H49" s="12"/>
      <c r="I49" s="12"/>
      <c r="J49" s="39"/>
    </row>
  </sheetData>
  <sheetProtection/>
  <mergeCells count="10">
    <mergeCell ref="D3:I3"/>
    <mergeCell ref="D5:I5"/>
    <mergeCell ref="D6:I6"/>
    <mergeCell ref="B9:G9"/>
    <mergeCell ref="B10:G10"/>
    <mergeCell ref="A11:A12"/>
    <mergeCell ref="B11:B12"/>
    <mergeCell ref="C11:C12"/>
    <mergeCell ref="D11:D12"/>
    <mergeCell ref="E11:G11"/>
  </mergeCells>
  <printOptions/>
  <pageMargins left="0.5118110236220472" right="0.31496062992125984" top="0.5511811023622047" bottom="0.15748031496062992" header="0.31496062992125984" footer="0.31496062992125984"/>
  <pageSetup horizontalDpi="180" verticalDpi="18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2019-02-15T05:14:33Z</dcterms:modified>
  <cp:category/>
  <cp:version/>
  <cp:contentType/>
  <cp:contentStatus/>
</cp:coreProperties>
</file>