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Area" localSheetId="0">'Приложение_источники'!$A$1:$G$26</definedName>
  </definedNames>
  <calcPr fullCalcOnLoad="1"/>
</workbook>
</file>

<file path=xl/sharedStrings.xml><?xml version="1.0" encoding="utf-8"?>
<sst xmlns="http://schemas.openxmlformats.org/spreadsheetml/2006/main" count="45" uniqueCount="45">
  <si>
    <t>1</t>
  </si>
  <si>
    <t>2</t>
  </si>
  <si>
    <t>№ строки</t>
  </si>
  <si>
    <t>Совета депутатов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</si>
  <si>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</si>
  <si>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</si>
  <si>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</si>
  <si>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</si>
  <si>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</si>
  <si>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</si>
  <si>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</si>
  <si>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</si>
  <si>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</si>
  <si>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</si>
  <si>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</si>
  <si>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</si>
  <si>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</si>
  <si>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</si>
  <si>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</si>
  <si>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</si>
  <si>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</si>
  <si>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</si>
  <si>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</si>
  <si>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</si>
  <si>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</si>
  <si>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</si>
  <si>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</si>
  <si>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</si>
  <si>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</si>
  <si>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</si>
  <si>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</si>
  <si>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</si>
  <si>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</si>
  <si>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</si>
  <si>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</si>
  <si>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Наименование показателя</t>
  </si>
  <si>
    <t>План утвержденный</t>
  </si>
  <si>
    <t>План с учетом изменений</t>
  </si>
  <si>
    <t>Исполнено</t>
  </si>
  <si>
    <t>Процент исполнения</t>
  </si>
  <si>
    <t>3</t>
  </si>
  <si>
    <t>Источники внутреннего финансирования дефицита бюджета по кодам классификации источников финансирования дефицитов бюджетов в 2013 году</t>
  </si>
  <si>
    <t>(тыс. рублей)</t>
  </si>
  <si>
    <t xml:space="preserve">"Об исполнениии бюджета города за 2013 год </t>
  </si>
  <si>
    <r>
      <t xml:space="preserve">от  </t>
    </r>
    <r>
      <rPr>
        <u val="single"/>
        <sz val="11"/>
        <color indexed="8"/>
        <rFont val="Times New Roman"/>
        <family val="1"/>
      </rPr>
      <t>01.07.2014</t>
    </r>
    <r>
      <rPr>
        <sz val="11"/>
        <color indexed="8"/>
        <rFont val="Times New Roman"/>
        <family val="1"/>
      </rPr>
      <t xml:space="preserve">  № </t>
    </r>
    <r>
      <rPr>
        <u val="single"/>
        <sz val="11"/>
        <color indexed="8"/>
        <rFont val="Times New Roman"/>
        <family val="1"/>
      </rPr>
      <t>55-317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</si>
</sst>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10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 shrinkToFit="1"/>
    </xf>
    <xf numFmtId="49" fontId="7" fillId="0" borderId="11" xfId="0" applyNumberFormat="1" applyFont="1" applyFill="1" applyBorder="1" applyAlignment="1">
      <alignment horizontal="center" wrapText="1" shrinkToFit="1"/>
    </xf>
    <xf numFmtId="3" fontId="7" fillId="0" borderId="11" xfId="0" applyNumberFormat="1" applyFont="1" applyFill="1" applyBorder="1" applyAlignment="1">
      <alignment horizontal="center" wrapText="1" shrinkToFit="1"/>
    </xf>
    <xf numFmtId="164" fontId="7" fillId="0" borderId="0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center" wrapText="1" shrinkToFit="1"/>
    </xf>
    <xf numFmtId="4" fontId="2" fillId="0" borderId="0" xfId="0" applyNumberFormat="1" applyFont="1" applyFill="1" applyAlignment="1">
      <alignment horizont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1" fontId="5" fillId="0" borderId="11" xfId="0" applyNumberFormat="1" applyFont="1" applyFill="1" applyBorder="1" applyAlignment="1">
      <alignment horizontal="right" vertical="top"/>
    </xf>
    <xf numFmtId="49" fontId="8" fillId="0" borderId="11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0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165" fontId="8" fillId="0" borderId="11" xfId="0" applyNumberFormat="1" applyFont="1" applyFill="1" applyBorder="1" applyAlignment="1">
      <alignment vertical="top"/>
    </xf>
    <xf numFmtId="165" fontId="5" fillId="0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vertical="distributed"/>
    </xf>
    <xf numFmtId="0" fontId="6" fillId="0" borderId="0" xfId="52" applyFont="1" applyFill="1" applyAlignment="1">
      <alignment horizontal="right" vertical="top" wrapText="1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0">
      <selection activeCell="C3" sqref="C3"/>
    </sheetView>
  </sheetViews>
  <sheetFormatPr defaultColWidth="9.00390625" defaultRowHeight="12.75"/>
  <cols>
    <col min="1" max="1" width="7.25390625" style="4" customWidth="1"/>
    <col min="2" max="2" width="25.00390625" style="5" customWidth="1"/>
    <col min="3" max="3" width="36.875" style="1" customWidth="1"/>
    <col min="4" max="4" width="13.375" style="20" customWidth="1"/>
    <col min="5" max="5" width="15.375" style="6" customWidth="1"/>
    <col min="6" max="6" width="13.625" style="6" customWidth="1"/>
    <col min="7" max="7" width="10.375" style="1" customWidth="1"/>
    <col min="8" max="16384" width="9.125" style="1" customWidth="1"/>
  </cols>
  <sheetData>
    <row r="1" spans="3:7" ht="15.75">
      <c r="C1" s="30" t="s">
        <v>4</v>
      </c>
      <c r="D1" s="30"/>
      <c r="E1" s="30"/>
      <c r="F1" s="30"/>
      <c r="G1" s="30"/>
    </row>
    <row r="2" spans="3:7" ht="15.75" customHeight="1">
      <c r="C2" s="9"/>
      <c r="D2" s="36" t="s">
        <v>5</v>
      </c>
      <c r="E2" s="36"/>
      <c r="F2" s="36"/>
      <c r="G2" s="36"/>
    </row>
    <row r="3" spans="3:7" ht="15.75">
      <c r="C3" s="9"/>
      <c r="D3" s="36" t="s">
        <v>3</v>
      </c>
      <c r="E3" s="36"/>
      <c r="F3" s="36"/>
      <c r="G3" s="36"/>
    </row>
    <row r="4" spans="3:7" ht="15.75" customHeight="1">
      <c r="C4" s="30" t="s">
        <v>43</v>
      </c>
      <c r="D4" s="30"/>
      <c r="E4" s="30"/>
      <c r="F4" s="30"/>
      <c r="G4" s="30"/>
    </row>
    <row r="5" spans="3:7" ht="15.75">
      <c r="C5" s="35" t="s">
        <v>44</v>
      </c>
      <c r="D5" s="35"/>
      <c r="E5" s="35"/>
      <c r="F5" s="35"/>
      <c r="G5" s="35"/>
    </row>
    <row r="6" spans="3:6" ht="15.75">
      <c r="C6" s="32"/>
      <c r="D6" s="32"/>
      <c r="E6" s="32"/>
      <c r="F6" s="32"/>
    </row>
    <row r="7" spans="1:7" ht="15.75" customHeight="1">
      <c r="A7" s="34" t="s">
        <v>41</v>
      </c>
      <c r="B7" s="34"/>
      <c r="C7" s="34"/>
      <c r="D7" s="34"/>
      <c r="E7" s="34"/>
      <c r="F7" s="34"/>
      <c r="G7" s="34"/>
    </row>
    <row r="8" spans="1:6" ht="15.75">
      <c r="A8" s="8"/>
      <c r="B8" s="33"/>
      <c r="C8" s="33"/>
      <c r="D8" s="33"/>
      <c r="E8" s="33"/>
      <c r="F8" s="1"/>
    </row>
    <row r="9" spans="1:6" s="2" customFormat="1" ht="15.75">
      <c r="A9" s="3"/>
      <c r="B9" s="7"/>
      <c r="C9" s="7"/>
      <c r="D9" s="18"/>
      <c r="F9" s="16" t="s">
        <v>42</v>
      </c>
    </row>
    <row r="10" spans="1:7" s="2" customFormat="1" ht="25.5">
      <c r="A10" s="10" t="s">
        <v>2</v>
      </c>
      <c r="B10" s="17"/>
      <c r="C10" s="11" t="s">
        <v>35</v>
      </c>
      <c r="D10" s="19" t="s">
        <v>36</v>
      </c>
      <c r="E10" s="12" t="s">
        <v>37</v>
      </c>
      <c r="F10" s="12" t="s">
        <v>38</v>
      </c>
      <c r="G10" s="12" t="s">
        <v>39</v>
      </c>
    </row>
    <row r="11" spans="1:7" ht="15.75">
      <c r="A11" s="13"/>
      <c r="B11" s="14" t="s">
        <v>0</v>
      </c>
      <c r="C11" s="14" t="s">
        <v>1</v>
      </c>
      <c r="D11" s="14" t="s">
        <v>40</v>
      </c>
      <c r="E11" s="15">
        <v>4</v>
      </c>
      <c r="F11" s="15">
        <v>5</v>
      </c>
      <c r="G11" s="15">
        <v>6</v>
      </c>
    </row>
    <row r="12" spans="1:7" ht="42.75">
      <c r="A12" s="21">
        <v>1</v>
      </c>
      <c r="B12" s="22" t="s">
        <v>6</v>
      </c>
      <c r="C12" s="23" t="s">
        <v>7</v>
      </c>
      <c r="D12" s="28">
        <f>D13-D15</f>
        <v>5000</v>
      </c>
      <c r="E12" s="28">
        <f>E13-E15</f>
        <v>0</v>
      </c>
      <c r="F12" s="28">
        <f>F13-F15</f>
        <v>0</v>
      </c>
      <c r="G12" s="28">
        <v>0</v>
      </c>
    </row>
    <row r="13" spans="1:7" ht="42.75">
      <c r="A13" s="21">
        <f>A12+1</f>
        <v>2</v>
      </c>
      <c r="B13" s="22" t="s">
        <v>8</v>
      </c>
      <c r="C13" s="23" t="s">
        <v>9</v>
      </c>
      <c r="D13" s="28">
        <f>D14</f>
        <v>10000</v>
      </c>
      <c r="E13" s="28">
        <f>E14</f>
        <v>5000</v>
      </c>
      <c r="F13" s="28">
        <f>F14</f>
        <v>5000</v>
      </c>
      <c r="G13" s="28">
        <f>F13/E13*100</f>
        <v>100</v>
      </c>
    </row>
    <row r="14" spans="1:7" ht="60">
      <c r="A14" s="21">
        <f aca="true" t="shared" si="0" ref="A14:A25">A13+1</f>
        <v>3</v>
      </c>
      <c r="B14" s="24" t="s">
        <v>10</v>
      </c>
      <c r="C14" s="25" t="s">
        <v>31</v>
      </c>
      <c r="D14" s="29">
        <v>10000</v>
      </c>
      <c r="E14" s="29">
        <v>5000</v>
      </c>
      <c r="F14" s="29">
        <v>5000</v>
      </c>
      <c r="G14" s="28">
        <f aca="true" t="shared" si="1" ref="G14:G26">F14/E14*100</f>
        <v>100</v>
      </c>
    </row>
    <row r="15" spans="1:7" ht="57">
      <c r="A15" s="21">
        <f t="shared" si="0"/>
        <v>4</v>
      </c>
      <c r="B15" s="26" t="s">
        <v>11</v>
      </c>
      <c r="C15" s="23" t="s">
        <v>12</v>
      </c>
      <c r="D15" s="28">
        <f>D16</f>
        <v>5000</v>
      </c>
      <c r="E15" s="28">
        <f>E16</f>
        <v>5000</v>
      </c>
      <c r="F15" s="28">
        <f>F16</f>
        <v>5000</v>
      </c>
      <c r="G15" s="28">
        <f t="shared" si="1"/>
        <v>100</v>
      </c>
    </row>
    <row r="16" spans="1:7" ht="60">
      <c r="A16" s="21">
        <f t="shared" si="0"/>
        <v>5</v>
      </c>
      <c r="B16" s="24" t="s">
        <v>13</v>
      </c>
      <c r="C16" s="25" t="s">
        <v>32</v>
      </c>
      <c r="D16" s="29">
        <v>5000</v>
      </c>
      <c r="E16" s="29">
        <v>5000</v>
      </c>
      <c r="F16" s="29">
        <v>5000</v>
      </c>
      <c r="G16" s="28">
        <f t="shared" si="1"/>
        <v>100</v>
      </c>
    </row>
    <row r="17" spans="1:7" ht="28.5">
      <c r="A17" s="21">
        <f t="shared" si="0"/>
        <v>6</v>
      </c>
      <c r="B17" s="26" t="s">
        <v>14</v>
      </c>
      <c r="C17" s="23" t="s">
        <v>15</v>
      </c>
      <c r="D17" s="28">
        <f>D22-D18</f>
        <v>0</v>
      </c>
      <c r="E17" s="28">
        <f>E22+E18</f>
        <v>25440.40000000014</v>
      </c>
      <c r="F17" s="28">
        <f>F22+F18</f>
        <v>-46674.5</v>
      </c>
      <c r="G17" s="28">
        <f t="shared" si="1"/>
        <v>-183.46606185437236</v>
      </c>
    </row>
    <row r="18" spans="1:7" ht="30">
      <c r="A18" s="21">
        <f t="shared" si="0"/>
        <v>7</v>
      </c>
      <c r="B18" s="27" t="s">
        <v>16</v>
      </c>
      <c r="C18" s="25" t="s">
        <v>17</v>
      </c>
      <c r="D18" s="29">
        <f aca="true" t="shared" si="2" ref="D18:F20">D19</f>
        <v>870713.1</v>
      </c>
      <c r="E18" s="29">
        <f t="shared" si="2"/>
        <v>-1386540.2</v>
      </c>
      <c r="F18" s="29">
        <f t="shared" si="2"/>
        <v>-1350392.8</v>
      </c>
      <c r="G18" s="28">
        <f t="shared" si="1"/>
        <v>97.39297858078692</v>
      </c>
    </row>
    <row r="19" spans="1:7" ht="30">
      <c r="A19" s="21">
        <f t="shared" si="0"/>
        <v>8</v>
      </c>
      <c r="B19" s="27" t="s">
        <v>18</v>
      </c>
      <c r="C19" s="25" t="s">
        <v>19</v>
      </c>
      <c r="D19" s="29">
        <f t="shared" si="2"/>
        <v>870713.1</v>
      </c>
      <c r="E19" s="29">
        <f t="shared" si="2"/>
        <v>-1386540.2</v>
      </c>
      <c r="F19" s="29">
        <f t="shared" si="2"/>
        <v>-1350392.8</v>
      </c>
      <c r="G19" s="28">
        <f t="shared" si="1"/>
        <v>97.39297858078692</v>
      </c>
    </row>
    <row r="20" spans="1:7" ht="30">
      <c r="A20" s="21">
        <f t="shared" si="0"/>
        <v>9</v>
      </c>
      <c r="B20" s="27" t="s">
        <v>20</v>
      </c>
      <c r="C20" s="25" t="s">
        <v>21</v>
      </c>
      <c r="D20" s="29">
        <f t="shared" si="2"/>
        <v>870713.1</v>
      </c>
      <c r="E20" s="29">
        <f t="shared" si="2"/>
        <v>-1386540.2</v>
      </c>
      <c r="F20" s="29">
        <f t="shared" si="2"/>
        <v>-1350392.8</v>
      </c>
      <c r="G20" s="28">
        <f t="shared" si="1"/>
        <v>97.39297858078692</v>
      </c>
    </row>
    <row r="21" spans="1:7" ht="45">
      <c r="A21" s="21">
        <f t="shared" si="0"/>
        <v>10</v>
      </c>
      <c r="B21" s="27" t="s">
        <v>22</v>
      </c>
      <c r="C21" s="25" t="s">
        <v>33</v>
      </c>
      <c r="D21" s="29">
        <f>860713.1+D14</f>
        <v>870713.1</v>
      </c>
      <c r="E21" s="29">
        <f>-1381540.2-E14</f>
        <v>-1386540.2</v>
      </c>
      <c r="F21" s="29">
        <f>-1345392.8-F14</f>
        <v>-1350392.8</v>
      </c>
      <c r="G21" s="28">
        <f t="shared" si="1"/>
        <v>97.39297858078692</v>
      </c>
    </row>
    <row r="22" spans="1:7" ht="30">
      <c r="A22" s="21">
        <f t="shared" si="0"/>
        <v>11</v>
      </c>
      <c r="B22" s="27" t="s">
        <v>23</v>
      </c>
      <c r="C22" s="25" t="s">
        <v>24</v>
      </c>
      <c r="D22" s="29">
        <f aca="true" t="shared" si="3" ref="D22:F24">D23</f>
        <v>870713.1</v>
      </c>
      <c r="E22" s="29">
        <f t="shared" si="3"/>
        <v>1411980.6</v>
      </c>
      <c r="F22" s="29">
        <f t="shared" si="3"/>
        <v>1303718.3</v>
      </c>
      <c r="G22" s="28">
        <f t="shared" si="1"/>
        <v>92.33259295488904</v>
      </c>
    </row>
    <row r="23" spans="1:7" ht="30">
      <c r="A23" s="21">
        <f t="shared" si="0"/>
        <v>12</v>
      </c>
      <c r="B23" s="27" t="s">
        <v>25</v>
      </c>
      <c r="C23" s="25" t="s">
        <v>26</v>
      </c>
      <c r="D23" s="29">
        <f t="shared" si="3"/>
        <v>870713.1</v>
      </c>
      <c r="E23" s="29">
        <f t="shared" si="3"/>
        <v>1411980.6</v>
      </c>
      <c r="F23" s="29">
        <f t="shared" si="3"/>
        <v>1303718.3</v>
      </c>
      <c r="G23" s="28">
        <f t="shared" si="1"/>
        <v>92.33259295488904</v>
      </c>
    </row>
    <row r="24" spans="1:7" ht="30">
      <c r="A24" s="21">
        <f t="shared" si="0"/>
        <v>13</v>
      </c>
      <c r="B24" s="27" t="s">
        <v>27</v>
      </c>
      <c r="C24" s="25" t="s">
        <v>28</v>
      </c>
      <c r="D24" s="29">
        <f t="shared" si="3"/>
        <v>870713.1</v>
      </c>
      <c r="E24" s="29">
        <f t="shared" si="3"/>
        <v>1411980.6</v>
      </c>
      <c r="F24" s="29">
        <f t="shared" si="3"/>
        <v>1303718.3</v>
      </c>
      <c r="G24" s="28">
        <f t="shared" si="1"/>
        <v>92.33259295488904</v>
      </c>
    </row>
    <row r="25" spans="1:7" ht="45">
      <c r="A25" s="21">
        <f t="shared" si="0"/>
        <v>14</v>
      </c>
      <c r="B25" s="27" t="s">
        <v>29</v>
      </c>
      <c r="C25" s="25" t="s">
        <v>34</v>
      </c>
      <c r="D25" s="29">
        <f>865713.1+D16</f>
        <v>870713.1</v>
      </c>
      <c r="E25" s="29">
        <f>1406980.6+E16</f>
        <v>1411980.6</v>
      </c>
      <c r="F25" s="29">
        <f>1298718.3+F16</f>
        <v>1303718.3</v>
      </c>
      <c r="G25" s="28">
        <f t="shared" si="1"/>
        <v>92.33259295488904</v>
      </c>
    </row>
    <row r="26" spans="1:7" ht="15.75">
      <c r="A26" s="31" t="s">
        <v>30</v>
      </c>
      <c r="B26" s="31"/>
      <c r="C26" s="31"/>
      <c r="D26" s="29">
        <f>+D12+D17</f>
        <v>5000</v>
      </c>
      <c r="E26" s="29">
        <f>+E12+E17</f>
        <v>25440.40000000014</v>
      </c>
      <c r="F26" s="29">
        <f>+F12+F17</f>
        <v>-46674.5</v>
      </c>
      <c r="G26" s="28">
        <f t="shared" si="1"/>
        <v>-183.46606185437236</v>
      </c>
    </row>
  </sheetData>
  <sheetProtection/>
  <mergeCells count="9">
    <mergeCell ref="C1:G1"/>
    <mergeCell ref="A26:C26"/>
    <mergeCell ref="C6:F6"/>
    <mergeCell ref="B8:E8"/>
    <mergeCell ref="A7:G7"/>
    <mergeCell ref="C5:G5"/>
    <mergeCell ref="D2:G2"/>
    <mergeCell ref="D3:G3"/>
    <mergeCell ref="C4:G4"/>
  </mergeCells>
  <printOptions/>
  <pageMargins left="0.51" right="0" top="0.31" bottom="0.18" header="0.17" footer="0.18"/>
  <pageSetup firstPageNumber="70" useFirstPageNumber="1" horizontalDpi="600" verticalDpi="600" orientation="portrait" paperSize="9" scale="78" r:id="rId1"/>
  <ignoredErrors>
    <ignoredError sqref="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SPecialiST</cp:lastModifiedBy>
  <cp:lastPrinted>2014-07-02T02:28:51Z</cp:lastPrinted>
  <dcterms:created xsi:type="dcterms:W3CDTF">2004-11-08T07:05:00Z</dcterms:created>
  <dcterms:modified xsi:type="dcterms:W3CDTF">2014-07-02T02:28:53Z</dcterms:modified>
  <cp:category/>
  <cp:version/>
  <cp:contentType/>
  <cp:contentStatus/>
</cp:coreProperties>
</file>