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прил 9" sheetId="1" r:id="rId1"/>
    <sheet name="прил 10" sheetId="2" r:id="rId2"/>
  </sheets>
  <definedNames/>
  <calcPr fullCalcOnLoad="1"/>
</workbook>
</file>

<file path=xl/sharedStrings.xml><?xml version="1.0" encoding="utf-8"?>
<sst xmlns="http://schemas.openxmlformats.org/spreadsheetml/2006/main" count="130" uniqueCount="122">
  <si>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</si>
  <si>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</si>
  <si>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 годов</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</si>
  <si>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2015 - 2016 годов</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</si>
  <si>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</si>
  <si>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</si>
  <si>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2015 - 2016 годов</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</si>
  <si>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2014 - 2015 годы</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</si>
  <si>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</si>
  <si>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на 2014 год и плановый период 2015 - 2016 годов</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</si>
  <si>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2015 - 2015 годов</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</si>
  <si>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бюжета</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</si>
  <si>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</si>
  <si>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период 2015-2016 годов</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</si>
  <si>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</si>
  <si>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займа специализированных жилых помещений</t>
  </si>
  <si>
    <t>Итого:</t>
  </si>
  <si>
    <t xml:space="preserve">Внутренние заимствования (привлечение/ погашение)
</t>
  </si>
  <si>
    <t>№ п/п</t>
  </si>
  <si>
    <t>Совета депутатов</t>
  </si>
  <si>
    <t>1.</t>
  </si>
  <si>
    <t>Кредиты кредитных организаций</t>
  </si>
  <si>
    <t>1.1.</t>
  </si>
  <si>
    <t>получение</t>
  </si>
  <si>
    <t>1.2.</t>
  </si>
  <si>
    <t xml:space="preserve">погашение </t>
  </si>
  <si>
    <t>2.</t>
  </si>
  <si>
    <t>2.1.</t>
  </si>
  <si>
    <t>2.2.</t>
  </si>
  <si>
    <t>3.</t>
  </si>
  <si>
    <t>Общий объем заимствований, направляемых на покрытие дефицита бюджета и погашение долговых обязательств</t>
  </si>
  <si>
    <t>3.1.</t>
  </si>
  <si>
    <t>3.2.</t>
  </si>
  <si>
    <t>Бюджетные кредиты  от других    бюджетов бюджетной системы Российской  Федерации</t>
  </si>
  <si>
    <t>( рублей)</t>
  </si>
  <si>
    <t>Программа муниципальных внутренних заимствований г.Шарыпово в 2014 году</t>
  </si>
  <si>
    <t xml:space="preserve">Приложение №9  </t>
  </si>
  <si>
    <t xml:space="preserve">к Решению Шарыповского городского </t>
  </si>
  <si>
    <t>План утвержденный</t>
  </si>
  <si>
    <t>Исполнено</t>
  </si>
  <si>
    <t>Процент исполнения</t>
  </si>
  <si>
    <t>План               с учетом изменений</t>
  </si>
  <si>
    <t xml:space="preserve">"Об исполнении бюджета города за 2014 год" </t>
  </si>
  <si>
    <t>от 09.06.2015 № 68-367</t>
  </si>
  <si>
    <t>Приложение 10</t>
  </si>
  <si>
    <t xml:space="preserve">к  Решению Шарыповского городского </t>
  </si>
  <si>
    <t>"Об исполнении бюджета города за 2014г."</t>
  </si>
  <si>
    <r>
      <rPr>
        <u val="single"/>
        <sz val="9"/>
        <color indexed="8"/>
        <rFont val="Times New Roman"/>
        <family val="1"/>
      </rPr>
      <t>от 09.06.2015 № 68-367</t>
    </r>
    <r>
      <rPr>
        <sz val="9"/>
        <color indexed="8"/>
        <rFont val="Times New Roman"/>
        <family val="1"/>
      </rPr>
      <t xml:space="preserve">         </t>
    </r>
  </si>
  <si>
    <t xml:space="preserve">Объем и перечень дотаций, субвенций, субсидий и иных межбюджетных трансфертов, </t>
  </si>
  <si>
    <t>реализованных  в 2014 году</t>
  </si>
  <si>
    <t>(тыс. рублей)</t>
  </si>
  <si>
    <t>Наименование дотаций, субвенций, субсидий и иных межбюджетных трансфертов</t>
  </si>
  <si>
    <t>Утверждено Решением о бюджете</t>
  </si>
  <si>
    <t>Бюджетная роспись с учетом изменений</t>
  </si>
  <si>
    <t>Дотации на выравнивание бюджетной обеспеченности поселений из регионального фонда финансовой поддержки поселений</t>
  </si>
  <si>
    <t xml:space="preserve">Дотации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(городских округов) </t>
  </si>
  <si>
    <t xml:space="preserve">Дотации на поддержку мер по обеспечению сбалансированности бюджетов муниципальных образований края </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</si>
  <si>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</si>
  <si>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</si>
  <si>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на реализацию федеральных целевых программ</t>
  </si>
  <si>
    <t>Субсидии бюджетам на модернизацию региональных систем дошкольного образования</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</si>
  <si>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</si>
  <si>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</si>
  <si>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</si>
  <si>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Субсидии бюджетам муниципальных образований, являющихся победителями конкурсного отбора для предоставления субсидий бюджетам муниципальных образований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</si>
  <si>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являющихся победителями конкурсного отбора для предоставления субсидии бюджетам муниципальных образований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</si>
  <si>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</si>
  <si>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разработку схем водоснабжения и водоотведения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</si>
  <si>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</si>
  <si>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</si>
  <si>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</si>
  <si>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</si>
  <si>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</si>
  <si>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края на поддержку деятельности муниципальных молодежных центров на 2014 год и плановый период 2015-2016 годов</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</si>
  <si>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</si>
  <si>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</si>
  <si>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</si>
  <si>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</si>
  <si>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</si>
  <si>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</si>
  <si>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</si>
  <si>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</si>
  <si>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</si>
  <si>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2014 год</t>
  </si>
  <si>
    <t>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2015-2016 годов</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</si>
  <si>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</si>
  <si>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</si>
  <si>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2015 - 2016 годов</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</si>
  <si>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</si>
  <si>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края на организацию отдыха, оздоровления и занятости детей в муниципальных загородных оздоровительных лагерях на 2014 год и плановый период 2015-2016 годов</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</si>
  <si>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</si>
  <si>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</si>
  <si>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</si>
  <si>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Субсидии бюджетам муниципальных образований края на частичное финансирование (возмещение) расходов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</si>
  <si>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Субвенции бюджетам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</si>
  <si>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</si>
  <si>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</si>
  <si>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</si>
  <si>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</si>
  <si>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</si>
  <si>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</si>
  <si>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Субвенций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</si>
  <si>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</si>
  <si>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</si>
  <si>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</si>
  <si>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</si>
  <si>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</si>
  <si>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</si>
  <si>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</si>
  <si>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</si>
  <si>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</si>
  <si>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</si>
  <si>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</si>
  <si>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лицам, сопровождающим инвалидов (в том числе детей-инвалидов),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</si>
  <si>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осуществляющим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</si>
  <si>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2015 - 2016 годов</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</si>
  <si>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воздействию радиации (в соответствии с Законом края от 10 ноября 2011 года № 13-6418 «О дополнительных мерах социальной поддержки отдельных категорий граждан, подвергшихся воздействию радиации,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</si>
  <si>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воздействию радиации (в соответствии с Законом края от 10 ноября 2011 года № 13-6418 «О дополнительных мерах социальной поддержки отдельных категорий граждан, подвергшихся воздействию радиации,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</si>
  <si>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 на 2014 год и плановый период 2015 - 2016 годов</t>
  </si>
  <si>
    <t>Субвенции бюджетам муниципальных образований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</si>
  <si>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жизненной ситуацией, в соответствии с  подпунктом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</si>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</sst>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р_."/>
    <numFmt numFmtId="169" formatCode="#,##0.0_р_.;[Red]\-#,##0.0_р_."/>
    <numFmt numFmtId="170" formatCode="?"/>
  </numFmts>
  <fonts count="30">
    <font>
      <sz val="10"/>
      <name val="Arial Cyr"/>
      <family val="0"/>
    </font>
    <font>
      <sz val="11"/>
      <name val="Times New Roman"/>
      <family val="1"/>
    </font>
    <font>
      <sz val="10"/>
      <name val="Times New Roman"/>
      <family val="1"/>
    </font>
    <font>
      <sz val="12"/>
      <name val="Times New Roman"/>
      <family val="1"/>
    </font>
    <font>
      <sz val="12"/>
      <name val="Times New Roman Cyr"/>
      <family val="1"/>
    </font>
    <font>
      <sz val="8"/>
      <name val="Arial Cyr"/>
      <family val="0"/>
    </font>
    <font>
      <sz val="11"/>
      <name val="Times New Roman Cyr"/>
      <family val="1"/>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9"/>
      <color indexed="17"/>
      <name val="Times New Roman"/>
      <family val="2"/>
    </font>
    <font>
      <sz val="9"/>
      <color indexed="20"/>
      <name val="Times New Roman"/>
      <family val="2"/>
    </font>
    <font>
      <sz val="9"/>
      <color indexed="60"/>
      <name val="Times New Roman"/>
      <family val="2"/>
    </font>
    <font>
      <sz val="9"/>
      <color indexed="62"/>
      <name val="Times New Roman"/>
      <family val="2"/>
    </font>
    <font>
      <b/>
      <sz val="9"/>
      <color indexed="63"/>
      <name val="Times New Roman"/>
      <family val="2"/>
    </font>
    <font>
      <b/>
      <sz val="9"/>
      <color indexed="52"/>
      <name val="Times New Roman"/>
      <family val="2"/>
    </font>
    <font>
      <sz val="9"/>
      <color indexed="52"/>
      <name val="Times New Roman"/>
      <family val="2"/>
    </font>
    <font>
      <b/>
      <sz val="9"/>
      <color indexed="9"/>
      <name val="Times New Roman"/>
      <family val="2"/>
    </font>
    <font>
      <sz val="9"/>
      <color indexed="10"/>
      <name val="Times New Roman"/>
      <family val="2"/>
    </font>
    <font>
      <i/>
      <sz val="9"/>
      <color indexed="23"/>
      <name val="Times New Roman"/>
      <family val="2"/>
    </font>
    <font>
      <b/>
      <sz val="9"/>
      <color indexed="8"/>
      <name val="Times New Roman"/>
      <family val="2"/>
    </font>
    <font>
      <sz val="9"/>
      <color indexed="9"/>
      <name val="Times New Roman"/>
      <family val="2"/>
    </font>
    <font>
      <sz val="9"/>
      <color indexed="8"/>
      <name val="Times New Roman"/>
      <family val="2"/>
    </font>
    <font>
      <u val="single"/>
      <sz val="11"/>
      <name val="Times New Roman"/>
      <family val="1"/>
    </font>
    <font>
      <sz val="9"/>
      <name val="Times New Roman"/>
      <family val="1"/>
    </font>
    <font>
      <b/>
      <sz val="10"/>
      <color indexed="63"/>
      <name val="Arial"/>
      <family val="0"/>
    </font>
    <font>
      <u val="single"/>
      <sz val="9"/>
      <color indexed="8"/>
      <name val="Times New Roman"/>
      <family val="1"/>
    </font>
    <font>
      <b/>
      <sz val="10"/>
      <name val="Times New Roman"/>
      <family val="1"/>
    </font>
    <font>
      <b/>
      <sz val="9"/>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hair"/>
      <right style="hair"/>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6" applyNumberFormat="0" applyFill="0" applyAlignment="0" applyProtection="0"/>
    <xf numFmtId="0" fontId="18" fillId="14" borderId="7" applyNumberFormat="0" applyAlignment="0" applyProtection="0"/>
    <xf numFmtId="0" fontId="7" fillId="0" borderId="0" applyNumberFormat="0" applyFill="0" applyBorder="0" applyAlignment="0" applyProtection="0"/>
    <xf numFmtId="0" fontId="13" fillId="10"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7" borderId="0" applyNumberFormat="0" applyBorder="0" applyAlignment="0" applyProtection="0"/>
  </cellStyleXfs>
  <cellXfs count="51">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1" fillId="0" borderId="10" xfId="0"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0" fillId="0" borderId="0" xfId="0" applyNumberFormat="1" applyAlignment="1">
      <alignment horizontal="center"/>
    </xf>
    <xf numFmtId="49" fontId="0" fillId="0" borderId="10" xfId="0" applyNumberFormat="1" applyBorder="1" applyAlignment="1">
      <alignment horizontal="center"/>
    </xf>
    <xf numFmtId="49" fontId="3" fillId="0" borderId="11" xfId="0" applyNumberFormat="1" applyFont="1" applyBorder="1" applyAlignment="1">
      <alignment horizontal="center" vertical="top" wrapText="1"/>
    </xf>
    <xf numFmtId="0" fontId="3" fillId="0" borderId="11" xfId="0" applyFont="1" applyBorder="1" applyAlignment="1">
      <alignment vertical="top" wrapText="1"/>
    </xf>
    <xf numFmtId="4" fontId="3" fillId="0" borderId="11" xfId="0" applyNumberFormat="1" applyFont="1" applyBorder="1" applyAlignment="1">
      <alignment horizontal="right" wrapText="1"/>
    </xf>
    <xf numFmtId="0" fontId="0" fillId="0" borderId="11" xfId="0" applyBorder="1" applyAlignment="1">
      <alignment horizontal="center"/>
    </xf>
    <xf numFmtId="0" fontId="1" fillId="0" borderId="0" xfId="0" applyFont="1" applyAlignment="1">
      <alignment horizontal="right"/>
    </xf>
    <xf numFmtId="0" fontId="24" fillId="0" borderId="0" xfId="0" applyFont="1" applyFill="1" applyAlignment="1">
      <alignment horizontal="right"/>
    </xf>
    <xf numFmtId="0" fontId="1" fillId="0" borderId="0" xfId="0" applyFont="1" applyFill="1" applyAlignment="1">
      <alignment horizontal="right"/>
    </xf>
    <xf numFmtId="0" fontId="3" fillId="0" borderId="0" xfId="0" applyFont="1" applyAlignment="1">
      <alignment horizontal="center"/>
    </xf>
    <xf numFmtId="4" fontId="4" fillId="0" borderId="12" xfId="0" applyNumberFormat="1" applyFont="1" applyFill="1" applyBorder="1" applyAlignment="1">
      <alignment horizontal="right"/>
    </xf>
    <xf numFmtId="0" fontId="1" fillId="0" borderId="1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25" fillId="0" borderId="0" xfId="0" applyFont="1" applyFill="1" applyAlignment="1">
      <alignment/>
    </xf>
    <xf numFmtId="0" fontId="25" fillId="0" borderId="0" xfId="0" applyFont="1" applyFill="1" applyBorder="1" applyAlignment="1">
      <alignment wrapText="1"/>
    </xf>
    <xf numFmtId="0" fontId="25" fillId="0" borderId="0" xfId="0" applyFont="1" applyFill="1" applyAlignment="1">
      <alignment horizontal="right" vertical="top" wrapText="1"/>
    </xf>
    <xf numFmtId="0" fontId="25" fillId="0" borderId="0" xfId="0" applyFont="1" applyFill="1" applyAlignment="1">
      <alignment vertical="top" wrapText="1"/>
    </xf>
    <xf numFmtId="0" fontId="25" fillId="0" borderId="0" xfId="0" applyFont="1" applyAlignment="1">
      <alignment/>
    </xf>
    <xf numFmtId="0" fontId="25" fillId="0" borderId="0" xfId="0" applyFont="1" applyAlignment="1">
      <alignment wrapText="1"/>
    </xf>
    <xf numFmtId="0" fontId="25" fillId="0" borderId="0" xfId="0" applyFont="1" applyAlignment="1">
      <alignment horizontal="right"/>
    </xf>
    <xf numFmtId="0" fontId="25" fillId="0" borderId="0" xfId="0" applyFont="1" applyAlignment="1">
      <alignment/>
    </xf>
    <xf numFmtId="0" fontId="23" fillId="0" borderId="0" xfId="52" applyFont="1" applyFill="1" applyAlignment="1">
      <alignment horizontal="right" vertical="top" wrapText="1"/>
    </xf>
    <xf numFmtId="0" fontId="23" fillId="0" borderId="0" xfId="52" applyFont="1" applyFill="1" applyAlignment="1">
      <alignment vertical="top" wrapText="1"/>
    </xf>
    <xf numFmtId="0" fontId="25" fillId="0" borderId="0" xfId="0" applyFont="1" applyAlignment="1">
      <alignment horizontal="right"/>
    </xf>
    <xf numFmtId="0" fontId="25" fillId="0" borderId="0" xfId="0" applyFont="1" applyAlignment="1">
      <alignment horizontal="center"/>
    </xf>
    <xf numFmtId="0" fontId="25" fillId="0" borderId="0" xfId="0" applyFont="1" applyFill="1" applyBorder="1" applyAlignment="1">
      <alignment horizontal="right"/>
    </xf>
    <xf numFmtId="49" fontId="25" fillId="0" borderId="11" xfId="0" applyNumberFormat="1" applyFont="1" applyFill="1" applyBorder="1" applyAlignment="1">
      <alignment horizontal="center" vertical="center" wrapText="1"/>
    </xf>
    <xf numFmtId="168" fontId="25" fillId="0" borderId="11" xfId="0" applyNumberFormat="1" applyFont="1" applyFill="1" applyBorder="1" applyAlignment="1">
      <alignment horizontal="center" vertical="center" wrapText="1"/>
    </xf>
    <xf numFmtId="0" fontId="25" fillId="0" borderId="11" xfId="0" applyFont="1" applyBorder="1" applyAlignment="1">
      <alignment horizontal="center" wrapText="1"/>
    </xf>
    <xf numFmtId="49" fontId="25" fillId="0" borderId="11" xfId="0" applyNumberFormat="1" applyFont="1" applyFill="1" applyBorder="1" applyAlignment="1">
      <alignment horizontal="center" vertical="top" wrapText="1"/>
    </xf>
    <xf numFmtId="49"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 fillId="0" borderId="11" xfId="0" applyNumberFormat="1" applyFont="1" applyFill="1" applyBorder="1" applyAlignment="1">
      <alignment horizontal="left" vertical="top" wrapText="1"/>
    </xf>
    <xf numFmtId="4" fontId="2" fillId="0" borderId="11" xfId="0" applyNumberFormat="1" applyFont="1" applyFill="1" applyBorder="1" applyAlignment="1">
      <alignment vertical="center" wrapText="1"/>
    </xf>
    <xf numFmtId="169" fontId="25" fillId="0" borderId="11" xfId="0" applyNumberFormat="1" applyFont="1" applyFill="1" applyBorder="1" applyAlignment="1">
      <alignment horizontal="center" vertical="center"/>
    </xf>
    <xf numFmtId="170" fontId="2" fillId="0" borderId="14"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169" fontId="23" fillId="0" borderId="11" xfId="0" applyNumberFormat="1" applyFont="1" applyFill="1" applyBorder="1" applyAlignment="1">
      <alignment horizontal="center" vertical="center"/>
    </xf>
    <xf numFmtId="4" fontId="2" fillId="0" borderId="11" xfId="0" applyNumberFormat="1" applyFont="1" applyFill="1" applyBorder="1" applyAlignment="1">
      <alignment vertical="center"/>
    </xf>
    <xf numFmtId="19" fontId="2" fillId="0" borderId="14" xfId="0" applyNumberFormat="1" applyFont="1" applyBorder="1" applyAlignment="1">
      <alignment horizontal="left" vertical="center" wrapText="1"/>
    </xf>
    <xf numFmtId="0" fontId="25" fillId="0" borderId="11" xfId="0" applyFont="1" applyBorder="1" applyAlignment="1">
      <alignment vertical="center"/>
    </xf>
    <xf numFmtId="0" fontId="28" fillId="0" borderId="11" xfId="0" applyFont="1" applyFill="1" applyBorder="1" applyAlignment="1">
      <alignment vertical="top" wrapText="1"/>
    </xf>
    <xf numFmtId="4" fontId="28" fillId="0" borderId="11" xfId="0" applyNumberFormat="1" applyFont="1" applyFill="1" applyBorder="1" applyAlignment="1">
      <alignment vertical="center" wrapText="1"/>
    </xf>
    <xf numFmtId="169" fontId="29" fillId="0" borderId="11"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6</xdr:row>
      <xdr:rowOff>57150</xdr:rowOff>
    </xdr:from>
    <xdr:ext cx="85725" cy="200025"/>
    <xdr:sp>
      <xdr:nvSpPr>
        <xdr:cNvPr id="1" name="TextBox 1"/>
        <xdr:cNvSpPr txBox="1">
          <a:spLocks noChangeArrowheads="1"/>
        </xdr:cNvSpPr>
      </xdr:nvSpPr>
      <xdr:spPr>
        <a:xfrm>
          <a:off x="1323975" y="117157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I18" sqref="I18"/>
    </sheetView>
  </sheetViews>
  <sheetFormatPr defaultColWidth="9.00390625" defaultRowHeight="12.75"/>
  <cols>
    <col min="1" max="1" width="9.125" style="6" customWidth="1"/>
    <col min="2" max="2" width="49.375" style="0" customWidth="1"/>
    <col min="3" max="3" width="15.00390625" style="0" customWidth="1"/>
    <col min="4" max="4" width="14.00390625" style="0" customWidth="1"/>
    <col min="5" max="5" width="14.125" style="0" customWidth="1"/>
    <col min="6" max="6" width="12.375" style="0" customWidth="1"/>
  </cols>
  <sheetData>
    <row r="1" spans="1:6" ht="15">
      <c r="A1" s="12" t="s">
        <v>36</v>
      </c>
      <c r="B1" s="12"/>
      <c r="C1" s="12"/>
      <c r="D1" s="12"/>
      <c r="E1" s="12"/>
      <c r="F1" s="12"/>
    </row>
    <row r="2" spans="1:6" ht="15">
      <c r="A2" s="12" t="s">
        <v>37</v>
      </c>
      <c r="B2" s="12"/>
      <c r="C2" s="12"/>
      <c r="D2" s="12"/>
      <c r="E2" s="12"/>
      <c r="F2" s="12"/>
    </row>
    <row r="3" spans="1:6" ht="15">
      <c r="A3" s="12" t="s">
        <v>19</v>
      </c>
      <c r="B3" s="12"/>
      <c r="C3" s="12"/>
      <c r="D3" s="12"/>
      <c r="E3" s="12"/>
      <c r="F3" s="12"/>
    </row>
    <row r="4" spans="1:6" ht="15">
      <c r="A4" s="12" t="s">
        <v>42</v>
      </c>
      <c r="B4" s="12"/>
      <c r="C4" s="12"/>
      <c r="D4" s="12"/>
      <c r="E4" s="12"/>
      <c r="F4" s="12"/>
    </row>
    <row r="5" spans="1:6" ht="15">
      <c r="A5" s="13" t="s">
        <v>43</v>
      </c>
      <c r="B5" s="14"/>
      <c r="C5" s="14"/>
      <c r="D5" s="14"/>
      <c r="E5" s="14"/>
      <c r="F5" s="14"/>
    </row>
    <row r="7" ht="15">
      <c r="B7" s="1"/>
    </row>
    <row r="8" spans="1:6" ht="15.75">
      <c r="A8" s="15" t="s">
        <v>35</v>
      </c>
      <c r="B8" s="15"/>
      <c r="C8" s="15"/>
      <c r="D8" s="15"/>
      <c r="E8" s="15"/>
      <c r="F8" s="15"/>
    </row>
    <row r="9" spans="2:5" ht="15.75">
      <c r="B9" s="15"/>
      <c r="C9" s="15"/>
      <c r="D9" s="15"/>
      <c r="E9" s="15"/>
    </row>
    <row r="10" ht="12.75">
      <c r="B10" s="2"/>
    </row>
    <row r="11" spans="1:6" ht="15.75">
      <c r="A11" s="16" t="s">
        <v>34</v>
      </c>
      <c r="B11" s="16"/>
      <c r="C11" s="16"/>
      <c r="D11" s="16"/>
      <c r="E11" s="16"/>
      <c r="F11" s="16"/>
    </row>
    <row r="12" spans="1:6" ht="15.75" customHeight="1">
      <c r="A12" s="17" t="s">
        <v>18</v>
      </c>
      <c r="B12" s="17" t="s">
        <v>17</v>
      </c>
      <c r="C12" s="19" t="s">
        <v>38</v>
      </c>
      <c r="D12" s="19" t="s">
        <v>41</v>
      </c>
      <c r="E12" s="19" t="s">
        <v>39</v>
      </c>
      <c r="F12" s="19" t="s">
        <v>40</v>
      </c>
    </row>
    <row r="13" spans="1:6" ht="32.25" customHeight="1">
      <c r="A13" s="18"/>
      <c r="B13" s="18"/>
      <c r="C13" s="19"/>
      <c r="D13" s="19"/>
      <c r="E13" s="19"/>
      <c r="F13" s="19"/>
    </row>
    <row r="14" spans="1:6" ht="15.75">
      <c r="A14" s="7"/>
      <c r="B14" s="3">
        <v>1</v>
      </c>
      <c r="C14" s="4">
        <v>2</v>
      </c>
      <c r="D14" s="4">
        <v>3</v>
      </c>
      <c r="E14" s="5">
        <v>4</v>
      </c>
      <c r="F14" s="11">
        <v>5</v>
      </c>
    </row>
    <row r="15" spans="1:6" ht="15.75">
      <c r="A15" s="8" t="s">
        <v>20</v>
      </c>
      <c r="B15" s="9" t="s">
        <v>21</v>
      </c>
      <c r="C15" s="10">
        <f>C16-C17</f>
        <v>5000000</v>
      </c>
      <c r="D15" s="10">
        <f>D16-D17</f>
        <v>0</v>
      </c>
      <c r="E15" s="10">
        <f>E16-E17</f>
        <v>0</v>
      </c>
      <c r="F15" s="10">
        <f>F16-F17</f>
        <v>0</v>
      </c>
    </row>
    <row r="16" spans="1:6" ht="15.75">
      <c r="A16" s="8" t="s">
        <v>22</v>
      </c>
      <c r="B16" s="9" t="s">
        <v>23</v>
      </c>
      <c r="C16" s="10">
        <v>10000000</v>
      </c>
      <c r="D16" s="10">
        <v>0</v>
      </c>
      <c r="E16" s="10">
        <v>0</v>
      </c>
      <c r="F16" s="10">
        <v>0</v>
      </c>
    </row>
    <row r="17" spans="1:6" ht="15.75">
      <c r="A17" s="8" t="s">
        <v>24</v>
      </c>
      <c r="B17" s="9" t="s">
        <v>25</v>
      </c>
      <c r="C17" s="10">
        <v>5000000</v>
      </c>
      <c r="D17" s="10">
        <v>0</v>
      </c>
      <c r="E17" s="10">
        <f>D16</f>
        <v>0</v>
      </c>
      <c r="F17" s="10">
        <f>E16</f>
        <v>0</v>
      </c>
    </row>
    <row r="18" spans="1:6" ht="31.5">
      <c r="A18" s="8" t="s">
        <v>26</v>
      </c>
      <c r="B18" s="9" t="s">
        <v>33</v>
      </c>
      <c r="C18" s="10">
        <v>0</v>
      </c>
      <c r="D18" s="10">
        <v>0</v>
      </c>
      <c r="E18" s="10">
        <v>0</v>
      </c>
      <c r="F18" s="10">
        <v>0</v>
      </c>
    </row>
    <row r="19" spans="1:6" ht="15.75">
      <c r="A19" s="8" t="s">
        <v>27</v>
      </c>
      <c r="B19" s="9" t="s">
        <v>23</v>
      </c>
      <c r="C19" s="10">
        <v>0</v>
      </c>
      <c r="D19" s="10">
        <v>0</v>
      </c>
      <c r="E19" s="10">
        <v>0</v>
      </c>
      <c r="F19" s="10">
        <v>0</v>
      </c>
    </row>
    <row r="20" spans="1:6" ht="15.75">
      <c r="A20" s="8" t="s">
        <v>28</v>
      </c>
      <c r="B20" s="9" t="s">
        <v>25</v>
      </c>
      <c r="C20" s="10">
        <v>0</v>
      </c>
      <c r="D20" s="10">
        <v>0</v>
      </c>
      <c r="E20" s="10">
        <v>0</v>
      </c>
      <c r="F20" s="10">
        <v>0</v>
      </c>
    </row>
    <row r="21" spans="1:6" ht="47.25">
      <c r="A21" s="8" t="s">
        <v>29</v>
      </c>
      <c r="B21" s="9" t="s">
        <v>30</v>
      </c>
      <c r="C21" s="10">
        <f>C22-C23</f>
        <v>5000000</v>
      </c>
      <c r="D21" s="10">
        <f>D22-D23</f>
        <v>0</v>
      </c>
      <c r="E21" s="10">
        <f>E22-E23</f>
        <v>0</v>
      </c>
      <c r="F21" s="10">
        <f>F22-F23</f>
        <v>0</v>
      </c>
    </row>
    <row r="22" spans="1:6" ht="15.75">
      <c r="A22" s="8" t="s">
        <v>31</v>
      </c>
      <c r="B22" s="9" t="s">
        <v>23</v>
      </c>
      <c r="C22" s="10">
        <f aca="true" t="shared" si="0" ref="C22:E23">C16+C19</f>
        <v>10000000</v>
      </c>
      <c r="D22" s="10">
        <f t="shared" si="0"/>
        <v>0</v>
      </c>
      <c r="E22" s="10">
        <f t="shared" si="0"/>
        <v>0</v>
      </c>
      <c r="F22" s="10">
        <f>F16+F19</f>
        <v>0</v>
      </c>
    </row>
    <row r="23" spans="1:6" ht="15.75">
      <c r="A23" s="8" t="s">
        <v>32</v>
      </c>
      <c r="B23" s="9" t="s">
        <v>25</v>
      </c>
      <c r="C23" s="10">
        <f t="shared" si="0"/>
        <v>5000000</v>
      </c>
      <c r="D23" s="10">
        <f t="shared" si="0"/>
        <v>0</v>
      </c>
      <c r="E23" s="10">
        <f t="shared" si="0"/>
        <v>0</v>
      </c>
      <c r="F23" s="10">
        <f>F17+F20</f>
        <v>0</v>
      </c>
    </row>
  </sheetData>
  <sheetProtection/>
  <mergeCells count="14">
    <mergeCell ref="E12:E13"/>
    <mergeCell ref="F12:F13"/>
    <mergeCell ref="B12:B13"/>
    <mergeCell ref="A12:A13"/>
    <mergeCell ref="C12:C13"/>
    <mergeCell ref="D12:D13"/>
    <mergeCell ref="A5:F5"/>
    <mergeCell ref="A8:F8"/>
    <mergeCell ref="A11:F11"/>
    <mergeCell ref="B9:E9"/>
    <mergeCell ref="A1:F1"/>
    <mergeCell ref="A2:F2"/>
    <mergeCell ref="A3:F3"/>
    <mergeCell ref="A4:F4"/>
  </mergeCells>
  <printOptions/>
  <pageMargins left="0.75" right="0.3" top="0.53" bottom="1" header="0.5"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G97"/>
  <sheetViews>
    <sheetView workbookViewId="0" topLeftCell="A1">
      <selection activeCell="A8" sqref="A8:F8"/>
    </sheetView>
  </sheetViews>
  <sheetFormatPr defaultColWidth="9.00390625" defaultRowHeight="12.75"/>
  <cols>
    <col min="1" max="1" width="4.875" style="24" customWidth="1"/>
    <col min="2" max="2" width="55.25390625" style="25" customWidth="1"/>
    <col min="3" max="3" width="13.625" style="24" customWidth="1"/>
    <col min="4" max="4" width="13.125" style="24" customWidth="1"/>
    <col min="5" max="5" width="13.375" style="24" customWidth="1"/>
    <col min="6" max="16384" width="9.125" style="24" customWidth="1"/>
  </cols>
  <sheetData>
    <row r="1" spans="1:7" ht="12.75" customHeight="1">
      <c r="A1" s="20"/>
      <c r="B1" s="21"/>
      <c r="C1" s="22" t="s">
        <v>44</v>
      </c>
      <c r="D1" s="22"/>
      <c r="E1" s="22"/>
      <c r="F1" s="22"/>
      <c r="G1" s="23"/>
    </row>
    <row r="2" spans="1:7" ht="12.75" customHeight="1">
      <c r="A2" s="20"/>
      <c r="B2" s="21"/>
      <c r="C2" s="22" t="s">
        <v>45</v>
      </c>
      <c r="D2" s="22"/>
      <c r="E2" s="22"/>
      <c r="F2" s="22"/>
      <c r="G2" s="23"/>
    </row>
    <row r="3" spans="1:7" ht="12.75" customHeight="1">
      <c r="A3" s="20"/>
      <c r="B3" s="21"/>
      <c r="C3" s="22" t="s">
        <v>19</v>
      </c>
      <c r="D3" s="22"/>
      <c r="E3" s="22"/>
      <c r="F3" s="22"/>
      <c r="G3" s="23"/>
    </row>
    <row r="4" spans="3:7" ht="12">
      <c r="C4" s="26" t="s">
        <v>46</v>
      </c>
      <c r="D4" s="26"/>
      <c r="E4" s="26"/>
      <c r="F4" s="26"/>
      <c r="G4" s="27"/>
    </row>
    <row r="5" spans="1:7" ht="12.75" customHeight="1">
      <c r="A5" s="20"/>
      <c r="B5" s="21"/>
      <c r="C5" s="28" t="s">
        <v>47</v>
      </c>
      <c r="D5" s="28"/>
      <c r="E5" s="28"/>
      <c r="F5" s="28"/>
      <c r="G5" s="29"/>
    </row>
    <row r="6" ht="12">
      <c r="A6" s="30"/>
    </row>
    <row r="7" spans="1:6" ht="12">
      <c r="A7" s="31" t="s">
        <v>48</v>
      </c>
      <c r="B7" s="31"/>
      <c r="C7" s="31"/>
      <c r="D7" s="31"/>
      <c r="E7" s="31"/>
      <c r="F7" s="31"/>
    </row>
    <row r="8" spans="1:6" ht="12">
      <c r="A8" s="31" t="s">
        <v>49</v>
      </c>
      <c r="B8" s="31"/>
      <c r="C8" s="31"/>
      <c r="D8" s="31"/>
      <c r="E8" s="31"/>
      <c r="F8" s="31"/>
    </row>
    <row r="9" spans="1:5" ht="12">
      <c r="A9" s="30"/>
      <c r="E9" s="32" t="s">
        <v>50</v>
      </c>
    </row>
    <row r="10" spans="1:6" ht="12">
      <c r="A10" s="33" t="s">
        <v>18</v>
      </c>
      <c r="B10" s="34" t="s">
        <v>51</v>
      </c>
      <c r="C10" s="33" t="s">
        <v>52</v>
      </c>
      <c r="D10" s="33" t="s">
        <v>53</v>
      </c>
      <c r="E10" s="33" t="s">
        <v>39</v>
      </c>
      <c r="F10" s="35" t="s">
        <v>40</v>
      </c>
    </row>
    <row r="11" spans="1:6" ht="32.25" customHeight="1">
      <c r="A11" s="33"/>
      <c r="B11" s="34"/>
      <c r="C11" s="33"/>
      <c r="D11" s="33"/>
      <c r="E11" s="33"/>
      <c r="F11" s="35"/>
    </row>
    <row r="12" spans="1:6" ht="12">
      <c r="A12" s="36"/>
      <c r="B12" s="37">
        <v>1</v>
      </c>
      <c r="C12" s="37">
        <v>2</v>
      </c>
      <c r="D12" s="37">
        <v>3</v>
      </c>
      <c r="E12" s="37">
        <v>4</v>
      </c>
      <c r="F12" s="37">
        <v>5</v>
      </c>
    </row>
    <row r="13" spans="1:6" ht="38.25">
      <c r="A13" s="38">
        <v>1</v>
      </c>
      <c r="B13" s="39" t="s">
        <v>54</v>
      </c>
      <c r="C13" s="40">
        <v>12431800</v>
      </c>
      <c r="D13" s="40">
        <v>12431800</v>
      </c>
      <c r="E13" s="40">
        <v>12431800</v>
      </c>
      <c r="F13" s="41">
        <f aca="true" t="shared" si="0" ref="F13:F76">IF(D13=0,0,E13/D13*100)</f>
        <v>100</v>
      </c>
    </row>
    <row r="14" spans="1:6" ht="51">
      <c r="A14" s="38">
        <f>A13+1</f>
        <v>2</v>
      </c>
      <c r="B14" s="39" t="s">
        <v>55</v>
      </c>
      <c r="C14" s="40">
        <v>2977300</v>
      </c>
      <c r="D14" s="40">
        <v>2977300</v>
      </c>
      <c r="E14" s="40">
        <v>2977300</v>
      </c>
      <c r="F14" s="41">
        <f t="shared" si="0"/>
        <v>100</v>
      </c>
    </row>
    <row r="15" spans="1:6" ht="25.5">
      <c r="A15" s="38">
        <f aca="true" t="shared" si="1" ref="A15:A78">A14+1</f>
        <v>3</v>
      </c>
      <c r="B15" s="39" t="s">
        <v>56</v>
      </c>
      <c r="C15" s="40">
        <v>52005600</v>
      </c>
      <c r="D15" s="40">
        <v>52005600</v>
      </c>
      <c r="E15" s="40">
        <v>52005600</v>
      </c>
      <c r="F15" s="41">
        <f t="shared" si="0"/>
        <v>100</v>
      </c>
    </row>
    <row r="16" spans="1:6" ht="76.5">
      <c r="A16" s="38">
        <f t="shared" si="1"/>
        <v>4</v>
      </c>
      <c r="B16" s="42" t="s">
        <v>57</v>
      </c>
      <c r="C16" s="40">
        <v>0</v>
      </c>
      <c r="D16" s="40">
        <v>384697.49</v>
      </c>
      <c r="E16" s="40">
        <v>384697.49</v>
      </c>
      <c r="F16" s="41">
        <f>IF(D16=0,0,E16/D16*100)</f>
        <v>100</v>
      </c>
    </row>
    <row r="17" spans="1:6" ht="38.25">
      <c r="A17" s="38">
        <f t="shared" si="1"/>
        <v>5</v>
      </c>
      <c r="B17" s="42" t="s">
        <v>58</v>
      </c>
      <c r="C17" s="40"/>
      <c r="D17" s="40">
        <v>3365900</v>
      </c>
      <c r="E17" s="40">
        <v>3365900</v>
      </c>
      <c r="F17" s="41">
        <f>IF(D17=0,0,E17/D17*100)</f>
        <v>100</v>
      </c>
    </row>
    <row r="18" spans="1:6" ht="25.5">
      <c r="A18" s="38">
        <f t="shared" si="1"/>
        <v>6</v>
      </c>
      <c r="B18" s="43" t="s">
        <v>59</v>
      </c>
      <c r="C18" s="40">
        <v>0</v>
      </c>
      <c r="D18" s="40">
        <v>291131.69</v>
      </c>
      <c r="E18" s="40">
        <v>291131.69</v>
      </c>
      <c r="F18" s="41">
        <f t="shared" si="0"/>
        <v>100</v>
      </c>
    </row>
    <row r="19" spans="1:6" ht="25.5">
      <c r="A19" s="38">
        <f t="shared" si="1"/>
        <v>7</v>
      </c>
      <c r="B19" s="43" t="s">
        <v>60</v>
      </c>
      <c r="C19" s="40">
        <v>0</v>
      </c>
      <c r="D19" s="40">
        <v>1630800</v>
      </c>
      <c r="E19" s="40">
        <v>1630800</v>
      </c>
      <c r="F19" s="44">
        <f t="shared" si="0"/>
        <v>100</v>
      </c>
    </row>
    <row r="20" spans="1:6" ht="76.5">
      <c r="A20" s="38">
        <f t="shared" si="1"/>
        <v>8</v>
      </c>
      <c r="B20" s="42" t="s">
        <v>61</v>
      </c>
      <c r="C20" s="40">
        <v>0</v>
      </c>
      <c r="D20" s="40">
        <v>13344600</v>
      </c>
      <c r="E20" s="40">
        <v>13264872.94</v>
      </c>
      <c r="F20" s="41">
        <f t="shared" si="0"/>
        <v>99.40255189364986</v>
      </c>
    </row>
    <row r="21" spans="1:6" ht="51">
      <c r="A21" s="38">
        <f t="shared" si="1"/>
        <v>9</v>
      </c>
      <c r="B21" s="43" t="s">
        <v>62</v>
      </c>
      <c r="C21" s="40">
        <v>0</v>
      </c>
      <c r="D21" s="40">
        <v>310450</v>
      </c>
      <c r="E21" s="40">
        <v>310450</v>
      </c>
      <c r="F21" s="41">
        <f t="shared" si="0"/>
        <v>100</v>
      </c>
    </row>
    <row r="22" spans="1:6" ht="153">
      <c r="A22" s="38">
        <f t="shared" si="1"/>
        <v>10</v>
      </c>
      <c r="B22" s="42" t="s">
        <v>63</v>
      </c>
      <c r="C22" s="40">
        <v>0</v>
      </c>
      <c r="D22" s="40">
        <v>113600</v>
      </c>
      <c r="E22" s="40">
        <v>113000</v>
      </c>
      <c r="F22" s="41">
        <f t="shared" si="0"/>
        <v>99.47183098591549</v>
      </c>
    </row>
    <row r="23" spans="1:6" ht="216.75">
      <c r="A23" s="38">
        <f t="shared" si="1"/>
        <v>11</v>
      </c>
      <c r="B23" s="42" t="s">
        <v>64</v>
      </c>
      <c r="C23" s="40">
        <v>0</v>
      </c>
      <c r="D23" s="40">
        <v>496150</v>
      </c>
      <c r="E23" s="40">
        <v>496150</v>
      </c>
      <c r="F23" s="41">
        <f t="shared" si="0"/>
        <v>100</v>
      </c>
    </row>
    <row r="24" spans="1:6" ht="114.75">
      <c r="A24" s="38">
        <f t="shared" si="1"/>
        <v>12</v>
      </c>
      <c r="B24" s="42" t="s">
        <v>65</v>
      </c>
      <c r="C24" s="40">
        <v>0</v>
      </c>
      <c r="D24" s="40">
        <v>910000</v>
      </c>
      <c r="E24" s="40">
        <v>910000</v>
      </c>
      <c r="F24" s="41">
        <f t="shared" si="0"/>
        <v>100</v>
      </c>
    </row>
    <row r="25" spans="1:6" ht="140.25">
      <c r="A25" s="38">
        <f t="shared" si="1"/>
        <v>13</v>
      </c>
      <c r="B25" s="42" t="s">
        <v>66</v>
      </c>
      <c r="C25" s="40">
        <v>0</v>
      </c>
      <c r="D25" s="40">
        <v>12300000</v>
      </c>
      <c r="E25" s="40">
        <v>12300000</v>
      </c>
      <c r="F25" s="41">
        <f t="shared" si="0"/>
        <v>100</v>
      </c>
    </row>
    <row r="26" spans="1:6" ht="76.5">
      <c r="A26" s="38">
        <f t="shared" si="1"/>
        <v>14</v>
      </c>
      <c r="B26" s="42" t="s">
        <v>67</v>
      </c>
      <c r="C26" s="40">
        <v>0</v>
      </c>
      <c r="D26" s="40">
        <v>2288500</v>
      </c>
      <c r="E26" s="40">
        <v>2288500</v>
      </c>
      <c r="F26" s="41">
        <f t="shared" si="0"/>
        <v>100</v>
      </c>
    </row>
    <row r="27" spans="1:6" ht="114.75">
      <c r="A27" s="38">
        <f t="shared" si="1"/>
        <v>15</v>
      </c>
      <c r="B27" s="42" t="s">
        <v>68</v>
      </c>
      <c r="C27" s="40">
        <v>0</v>
      </c>
      <c r="D27" s="40">
        <v>1136800</v>
      </c>
      <c r="E27" s="40">
        <v>1136800</v>
      </c>
      <c r="F27" s="41">
        <f t="shared" si="0"/>
        <v>100</v>
      </c>
    </row>
    <row r="28" spans="1:6" ht="127.5">
      <c r="A28" s="38">
        <f t="shared" si="1"/>
        <v>16</v>
      </c>
      <c r="B28" s="42" t="s">
        <v>69</v>
      </c>
      <c r="C28" s="40">
        <v>0</v>
      </c>
      <c r="D28" s="40">
        <v>121500</v>
      </c>
      <c r="E28" s="40">
        <v>121500</v>
      </c>
      <c r="F28" s="41">
        <f t="shared" si="0"/>
        <v>100</v>
      </c>
    </row>
    <row r="29" spans="1:6" ht="89.25">
      <c r="A29" s="38">
        <f t="shared" si="1"/>
        <v>17</v>
      </c>
      <c r="B29" s="42" t="s">
        <v>70</v>
      </c>
      <c r="C29" s="45">
        <v>0</v>
      </c>
      <c r="D29" s="40">
        <v>1567800</v>
      </c>
      <c r="E29" s="40">
        <v>376100</v>
      </c>
      <c r="F29" s="41">
        <f t="shared" si="0"/>
        <v>23.98902921290981</v>
      </c>
    </row>
    <row r="30" spans="1:6" ht="89.25">
      <c r="A30" s="38">
        <f t="shared" si="1"/>
        <v>18</v>
      </c>
      <c r="B30" s="42" t="s">
        <v>71</v>
      </c>
      <c r="C30" s="40">
        <v>0</v>
      </c>
      <c r="D30" s="40">
        <v>3896287</v>
      </c>
      <c r="E30" s="40">
        <v>259887</v>
      </c>
      <c r="F30" s="41">
        <f t="shared" si="0"/>
        <v>6.670119526615981</v>
      </c>
    </row>
    <row r="31" spans="1:6" ht="102">
      <c r="A31" s="38">
        <f t="shared" si="1"/>
        <v>19</v>
      </c>
      <c r="B31" s="42" t="s">
        <v>72</v>
      </c>
      <c r="C31" s="40">
        <v>0</v>
      </c>
      <c r="D31" s="40">
        <v>2018059</v>
      </c>
      <c r="E31" s="40">
        <v>2018059</v>
      </c>
      <c r="F31" s="41">
        <f t="shared" si="0"/>
        <v>100</v>
      </c>
    </row>
    <row r="32" spans="1:6" ht="38.25">
      <c r="A32" s="38">
        <f t="shared" si="1"/>
        <v>20</v>
      </c>
      <c r="B32" s="43" t="s">
        <v>73</v>
      </c>
      <c r="C32" s="40">
        <v>769700</v>
      </c>
      <c r="D32" s="40">
        <v>769700</v>
      </c>
      <c r="E32" s="40">
        <v>769700</v>
      </c>
      <c r="F32" s="41">
        <f t="shared" si="0"/>
        <v>100</v>
      </c>
    </row>
    <row r="33" spans="1:6" ht="76.5">
      <c r="A33" s="38">
        <f t="shared" si="1"/>
        <v>21</v>
      </c>
      <c r="B33" s="42" t="s">
        <v>74</v>
      </c>
      <c r="C33" s="40">
        <v>0</v>
      </c>
      <c r="D33" s="40">
        <v>262000</v>
      </c>
      <c r="E33" s="40">
        <v>0</v>
      </c>
      <c r="F33" s="41">
        <f t="shared" si="0"/>
        <v>0</v>
      </c>
    </row>
    <row r="34" spans="1:6" ht="76.5">
      <c r="A34" s="38">
        <f t="shared" si="1"/>
        <v>22</v>
      </c>
      <c r="B34" s="42" t="s">
        <v>75</v>
      </c>
      <c r="C34" s="40">
        <v>0</v>
      </c>
      <c r="D34" s="40">
        <v>80000</v>
      </c>
      <c r="E34" s="40">
        <v>80000</v>
      </c>
      <c r="F34" s="41">
        <f t="shared" si="0"/>
        <v>100</v>
      </c>
    </row>
    <row r="35" spans="1:6" ht="76.5">
      <c r="A35" s="38">
        <f t="shared" si="1"/>
        <v>23</v>
      </c>
      <c r="B35" s="42" t="s">
        <v>76</v>
      </c>
      <c r="C35" s="40">
        <v>0</v>
      </c>
      <c r="D35" s="40">
        <v>39000</v>
      </c>
      <c r="E35" s="40">
        <v>38998.68</v>
      </c>
      <c r="F35" s="41">
        <f t="shared" si="0"/>
        <v>99.99661538461538</v>
      </c>
    </row>
    <row r="36" spans="1:6" ht="76.5">
      <c r="A36" s="38">
        <f t="shared" si="1"/>
        <v>24</v>
      </c>
      <c r="B36" s="42" t="s">
        <v>77</v>
      </c>
      <c r="C36" s="40">
        <v>0</v>
      </c>
      <c r="D36" s="40">
        <v>1800</v>
      </c>
      <c r="E36" s="40">
        <v>1800</v>
      </c>
      <c r="F36" s="41">
        <f t="shared" si="0"/>
        <v>100</v>
      </c>
    </row>
    <row r="37" spans="1:6" ht="76.5">
      <c r="A37" s="38">
        <f t="shared" si="1"/>
        <v>25</v>
      </c>
      <c r="B37" s="42" t="s">
        <v>78</v>
      </c>
      <c r="C37" s="40">
        <v>0</v>
      </c>
      <c r="D37" s="40">
        <v>600000</v>
      </c>
      <c r="E37" s="40">
        <v>600000</v>
      </c>
      <c r="F37" s="41">
        <f t="shared" si="0"/>
        <v>100</v>
      </c>
    </row>
    <row r="38" spans="1:6" ht="63.75">
      <c r="A38" s="38">
        <f t="shared" si="1"/>
        <v>26</v>
      </c>
      <c r="B38" s="43" t="s">
        <v>79</v>
      </c>
      <c r="C38" s="40">
        <v>0</v>
      </c>
      <c r="D38" s="40">
        <v>100000</v>
      </c>
      <c r="E38" s="40">
        <v>100000</v>
      </c>
      <c r="F38" s="41">
        <f t="shared" si="0"/>
        <v>100</v>
      </c>
    </row>
    <row r="39" spans="1:6" ht="76.5">
      <c r="A39" s="38">
        <f t="shared" si="1"/>
        <v>27</v>
      </c>
      <c r="B39" s="42" t="s">
        <v>80</v>
      </c>
      <c r="C39" s="40">
        <v>0</v>
      </c>
      <c r="D39" s="40">
        <v>47100</v>
      </c>
      <c r="E39" s="40">
        <v>47100</v>
      </c>
      <c r="F39" s="41">
        <f t="shared" si="0"/>
        <v>100</v>
      </c>
    </row>
    <row r="40" spans="1:6" ht="102">
      <c r="A40" s="38">
        <f t="shared" si="1"/>
        <v>28</v>
      </c>
      <c r="B40" s="42" t="s">
        <v>81</v>
      </c>
      <c r="C40" s="40">
        <v>0</v>
      </c>
      <c r="D40" s="40">
        <v>23400</v>
      </c>
      <c r="E40" s="40">
        <v>23400</v>
      </c>
      <c r="F40" s="41">
        <f t="shared" si="0"/>
        <v>100</v>
      </c>
    </row>
    <row r="41" spans="1:6" ht="89.25">
      <c r="A41" s="38">
        <f t="shared" si="1"/>
        <v>29</v>
      </c>
      <c r="B41" s="42" t="s">
        <v>82</v>
      </c>
      <c r="C41" s="40">
        <v>0</v>
      </c>
      <c r="D41" s="40">
        <v>9432800</v>
      </c>
      <c r="E41" s="40">
        <v>9432800</v>
      </c>
      <c r="F41" s="41">
        <f t="shared" si="0"/>
        <v>100</v>
      </c>
    </row>
    <row r="42" spans="1:6" ht="51">
      <c r="A42" s="38">
        <f t="shared" si="1"/>
        <v>30</v>
      </c>
      <c r="B42" s="43" t="s">
        <v>83</v>
      </c>
      <c r="C42" s="40">
        <v>52005600</v>
      </c>
      <c r="D42" s="40">
        <v>52005600</v>
      </c>
      <c r="E42" s="40">
        <v>52005600</v>
      </c>
      <c r="F42" s="41">
        <f t="shared" si="0"/>
        <v>100</v>
      </c>
    </row>
    <row r="43" spans="1:6" ht="51">
      <c r="A43" s="38">
        <f t="shared" si="1"/>
        <v>31</v>
      </c>
      <c r="B43" s="43" t="s">
        <v>84</v>
      </c>
      <c r="C43" s="40">
        <v>96000</v>
      </c>
      <c r="D43" s="40">
        <v>96000</v>
      </c>
      <c r="E43" s="40">
        <v>0</v>
      </c>
      <c r="F43" s="41">
        <f t="shared" si="0"/>
        <v>0</v>
      </c>
    </row>
    <row r="44" spans="1:6" ht="102">
      <c r="A44" s="38">
        <f t="shared" si="1"/>
        <v>32</v>
      </c>
      <c r="B44" s="42" t="s">
        <v>85</v>
      </c>
      <c r="C44" s="40">
        <v>0</v>
      </c>
      <c r="D44" s="40">
        <v>7154300</v>
      </c>
      <c r="E44" s="40">
        <v>6447199.16</v>
      </c>
      <c r="F44" s="41">
        <f t="shared" si="0"/>
        <v>90.11642173238472</v>
      </c>
    </row>
    <row r="45" spans="1:6" ht="204">
      <c r="A45" s="38">
        <f t="shared" si="1"/>
        <v>33</v>
      </c>
      <c r="B45" s="42" t="s">
        <v>86</v>
      </c>
      <c r="C45" s="40">
        <v>0</v>
      </c>
      <c r="D45" s="40">
        <v>8600000</v>
      </c>
      <c r="E45" s="40">
        <v>4671500</v>
      </c>
      <c r="F45" s="41">
        <f t="shared" si="0"/>
        <v>54.31976744186046</v>
      </c>
    </row>
    <row r="46" spans="1:6" ht="51">
      <c r="A46" s="38">
        <f t="shared" si="1"/>
        <v>34</v>
      </c>
      <c r="B46" s="43" t="s">
        <v>87</v>
      </c>
      <c r="C46" s="40">
        <v>3924500</v>
      </c>
      <c r="D46" s="40">
        <v>3924500</v>
      </c>
      <c r="E46" s="40">
        <v>3924500</v>
      </c>
      <c r="F46" s="41">
        <f t="shared" si="0"/>
        <v>100</v>
      </c>
    </row>
    <row r="47" spans="1:6" ht="102">
      <c r="A47" s="38">
        <f t="shared" si="1"/>
        <v>35</v>
      </c>
      <c r="B47" s="42" t="s">
        <v>88</v>
      </c>
      <c r="C47" s="40">
        <v>0</v>
      </c>
      <c r="D47" s="40">
        <v>696400</v>
      </c>
      <c r="E47" s="40">
        <v>514914.63</v>
      </c>
      <c r="F47" s="41">
        <f t="shared" si="0"/>
        <v>73.93949310740953</v>
      </c>
    </row>
    <row r="48" spans="1:6" ht="51">
      <c r="A48" s="38">
        <f t="shared" si="1"/>
        <v>36</v>
      </c>
      <c r="B48" s="43" t="s">
        <v>89</v>
      </c>
      <c r="C48" s="45">
        <v>3653200</v>
      </c>
      <c r="D48" s="40">
        <v>3644700</v>
      </c>
      <c r="E48" s="40">
        <v>3644700</v>
      </c>
      <c r="F48" s="41">
        <f t="shared" si="0"/>
        <v>100</v>
      </c>
    </row>
    <row r="49" spans="1:6" ht="76.5">
      <c r="A49" s="38">
        <f t="shared" si="1"/>
        <v>37</v>
      </c>
      <c r="B49" s="42" t="s">
        <v>90</v>
      </c>
      <c r="C49" s="45">
        <v>0</v>
      </c>
      <c r="D49" s="40">
        <v>1000000</v>
      </c>
      <c r="E49" s="40">
        <v>1000000</v>
      </c>
      <c r="F49" s="41">
        <f t="shared" si="0"/>
        <v>100</v>
      </c>
    </row>
    <row r="50" spans="1:6" ht="89.25">
      <c r="A50" s="38">
        <f t="shared" si="1"/>
        <v>38</v>
      </c>
      <c r="B50" s="42" t="s">
        <v>91</v>
      </c>
      <c r="C50" s="45">
        <v>0</v>
      </c>
      <c r="D50" s="40">
        <v>5000000</v>
      </c>
      <c r="E50" s="40">
        <v>5000000</v>
      </c>
      <c r="F50" s="41">
        <f t="shared" si="0"/>
        <v>100</v>
      </c>
    </row>
    <row r="51" spans="1:6" ht="114.75">
      <c r="A51" s="38">
        <f t="shared" si="1"/>
        <v>39</v>
      </c>
      <c r="B51" s="42" t="s">
        <v>92</v>
      </c>
      <c r="C51" s="45">
        <v>0</v>
      </c>
      <c r="D51" s="40">
        <v>3947300</v>
      </c>
      <c r="E51" s="40">
        <v>3418118.81</v>
      </c>
      <c r="F51" s="41">
        <f t="shared" si="0"/>
        <v>86.59384414663187</v>
      </c>
    </row>
    <row r="52" spans="1:6" ht="76.5">
      <c r="A52" s="38">
        <f t="shared" si="1"/>
        <v>40</v>
      </c>
      <c r="B52" s="42" t="s">
        <v>93</v>
      </c>
      <c r="C52" s="45">
        <v>0</v>
      </c>
      <c r="D52" s="40">
        <v>906800</v>
      </c>
      <c r="E52" s="40">
        <v>883187.9</v>
      </c>
      <c r="F52" s="41">
        <f t="shared" si="0"/>
        <v>97.39610719011911</v>
      </c>
    </row>
    <row r="53" spans="1:6" ht="25.5">
      <c r="A53" s="38">
        <f t="shared" si="1"/>
        <v>41</v>
      </c>
      <c r="B53" s="43" t="s">
        <v>94</v>
      </c>
      <c r="C53" s="45">
        <v>29860000</v>
      </c>
      <c r="D53" s="40">
        <v>38136353</v>
      </c>
      <c r="E53" s="40">
        <v>33277983.27</v>
      </c>
      <c r="F53" s="41">
        <f t="shared" si="0"/>
        <v>87.26052874012363</v>
      </c>
    </row>
    <row r="54" spans="1:6" ht="51">
      <c r="A54" s="38">
        <f t="shared" si="1"/>
        <v>42</v>
      </c>
      <c r="B54" s="43" t="s">
        <v>95</v>
      </c>
      <c r="C54" s="45">
        <v>369100</v>
      </c>
      <c r="D54" s="40">
        <v>419412.56</v>
      </c>
      <c r="E54" s="40">
        <v>419412.56</v>
      </c>
      <c r="F54" s="41">
        <f t="shared" si="0"/>
        <v>100</v>
      </c>
    </row>
    <row r="55" spans="1:6" ht="38.25">
      <c r="A55" s="38">
        <f t="shared" si="1"/>
        <v>43</v>
      </c>
      <c r="B55" s="43" t="s">
        <v>96</v>
      </c>
      <c r="C55" s="45">
        <v>14500</v>
      </c>
      <c r="D55" s="40">
        <v>14500</v>
      </c>
      <c r="E55" s="40">
        <v>8771.9</v>
      </c>
      <c r="F55" s="41">
        <f t="shared" si="0"/>
        <v>60.49586206896551</v>
      </c>
    </row>
    <row r="56" spans="1:6" ht="25.5">
      <c r="A56" s="38">
        <f t="shared" si="1"/>
        <v>44</v>
      </c>
      <c r="B56" s="43" t="s">
        <v>97</v>
      </c>
      <c r="C56" s="45">
        <v>944500</v>
      </c>
      <c r="D56" s="40">
        <v>944500</v>
      </c>
      <c r="E56" s="40">
        <v>944500</v>
      </c>
      <c r="F56" s="41">
        <f t="shared" si="0"/>
        <v>100</v>
      </c>
    </row>
    <row r="57" spans="1:6" ht="38.25">
      <c r="A57" s="38">
        <f t="shared" si="1"/>
        <v>45</v>
      </c>
      <c r="B57" s="43" t="s">
        <v>98</v>
      </c>
      <c r="C57" s="45">
        <v>43590600</v>
      </c>
      <c r="D57" s="40">
        <v>33606200</v>
      </c>
      <c r="E57" s="40">
        <v>33365405.16</v>
      </c>
      <c r="F57" s="41">
        <f t="shared" si="0"/>
        <v>99.28348090530915</v>
      </c>
    </row>
    <row r="58" spans="1:6" ht="140.25">
      <c r="A58" s="38">
        <f t="shared" si="1"/>
        <v>46</v>
      </c>
      <c r="B58" s="46" t="s">
        <v>99</v>
      </c>
      <c r="C58" s="45">
        <v>34470500</v>
      </c>
      <c r="D58" s="40">
        <v>33414000</v>
      </c>
      <c r="E58" s="40">
        <v>33414000</v>
      </c>
      <c r="F58" s="41">
        <f t="shared" si="0"/>
        <v>100</v>
      </c>
    </row>
    <row r="59" spans="1:6" ht="114.75">
      <c r="A59" s="38">
        <f t="shared" si="1"/>
        <v>47</v>
      </c>
      <c r="B59" s="42" t="s">
        <v>100</v>
      </c>
      <c r="C59" s="45">
        <v>10113200</v>
      </c>
      <c r="D59" s="40">
        <v>10294900</v>
      </c>
      <c r="E59" s="40">
        <v>10283912</v>
      </c>
      <c r="F59" s="41">
        <f t="shared" si="0"/>
        <v>99.89326754023837</v>
      </c>
    </row>
    <row r="60" spans="1:6" ht="127.5">
      <c r="A60" s="38">
        <f t="shared" si="1"/>
        <v>48</v>
      </c>
      <c r="B60" s="42" t="s">
        <v>101</v>
      </c>
      <c r="C60" s="45">
        <v>920500</v>
      </c>
      <c r="D60" s="40">
        <v>918830</v>
      </c>
      <c r="E60" s="40">
        <v>896020.57</v>
      </c>
      <c r="F60" s="41">
        <f t="shared" si="0"/>
        <v>97.51755711067335</v>
      </c>
    </row>
    <row r="61" spans="1:6" ht="140.25">
      <c r="A61" s="38">
        <f t="shared" si="1"/>
        <v>49</v>
      </c>
      <c r="B61" s="42" t="s">
        <v>102</v>
      </c>
      <c r="C61" s="45">
        <v>44494900</v>
      </c>
      <c r="D61" s="40">
        <v>39572300</v>
      </c>
      <c r="E61" s="40">
        <v>38160696.65</v>
      </c>
      <c r="F61" s="41">
        <f t="shared" si="0"/>
        <v>96.43284987225913</v>
      </c>
    </row>
    <row r="62" spans="1:6" ht="114.75">
      <c r="A62" s="38">
        <f t="shared" si="1"/>
        <v>50</v>
      </c>
      <c r="B62" s="42" t="s">
        <v>103</v>
      </c>
      <c r="C62" s="45">
        <v>11962000</v>
      </c>
      <c r="D62" s="40">
        <v>11779880</v>
      </c>
      <c r="E62" s="40">
        <v>11635746.11</v>
      </c>
      <c r="F62" s="41">
        <f t="shared" si="0"/>
        <v>98.77644008258149</v>
      </c>
    </row>
    <row r="63" spans="1:6" ht="140.25">
      <c r="A63" s="38">
        <f t="shared" si="1"/>
        <v>51</v>
      </c>
      <c r="B63" s="42" t="s">
        <v>104</v>
      </c>
      <c r="C63" s="45">
        <v>10302600</v>
      </c>
      <c r="D63" s="40">
        <v>11582600</v>
      </c>
      <c r="E63" s="40">
        <v>11159002.91</v>
      </c>
      <c r="F63" s="41">
        <f t="shared" si="0"/>
        <v>96.34281517103241</v>
      </c>
    </row>
    <row r="64" spans="1:6" ht="216.75">
      <c r="A64" s="38">
        <f t="shared" si="1"/>
        <v>52</v>
      </c>
      <c r="B64" s="42" t="s">
        <v>105</v>
      </c>
      <c r="C64" s="45">
        <v>162500</v>
      </c>
      <c r="D64" s="40">
        <v>146860</v>
      </c>
      <c r="E64" s="40">
        <v>125466</v>
      </c>
      <c r="F64" s="41">
        <f t="shared" si="0"/>
        <v>85.43238458395751</v>
      </c>
    </row>
    <row r="65" spans="1:6" ht="178.5">
      <c r="A65" s="38">
        <f t="shared" si="1"/>
        <v>53</v>
      </c>
      <c r="B65" s="42" t="s">
        <v>106</v>
      </c>
      <c r="C65" s="45">
        <v>5105600</v>
      </c>
      <c r="D65" s="40">
        <v>5233900</v>
      </c>
      <c r="E65" s="40">
        <v>4909856.95</v>
      </c>
      <c r="F65" s="41">
        <f t="shared" si="0"/>
        <v>93.80876497449322</v>
      </c>
    </row>
    <row r="66" spans="1:6" ht="102">
      <c r="A66" s="38">
        <f t="shared" si="1"/>
        <v>54</v>
      </c>
      <c r="B66" s="42" t="s">
        <v>107</v>
      </c>
      <c r="C66" s="45">
        <v>861300</v>
      </c>
      <c r="D66" s="40">
        <v>953680</v>
      </c>
      <c r="E66" s="40">
        <v>947608.93</v>
      </c>
      <c r="F66" s="41">
        <f t="shared" si="0"/>
        <v>99.36340596426476</v>
      </c>
    </row>
    <row r="67" spans="1:6" ht="114.75">
      <c r="A67" s="38">
        <f t="shared" si="1"/>
        <v>55</v>
      </c>
      <c r="B67" s="42" t="s">
        <v>108</v>
      </c>
      <c r="C67" s="45">
        <v>648100</v>
      </c>
      <c r="D67" s="40">
        <v>380100</v>
      </c>
      <c r="E67" s="40">
        <v>379984.58</v>
      </c>
      <c r="F67" s="41">
        <f t="shared" si="0"/>
        <v>99.96963430676138</v>
      </c>
    </row>
    <row r="68" spans="1:6" ht="140.25">
      <c r="A68" s="38">
        <f t="shared" si="1"/>
        <v>56</v>
      </c>
      <c r="B68" s="42" t="s">
        <v>109</v>
      </c>
      <c r="C68" s="45">
        <v>55100</v>
      </c>
      <c r="D68" s="40">
        <v>47300</v>
      </c>
      <c r="E68" s="40">
        <v>34390</v>
      </c>
      <c r="F68" s="41">
        <f t="shared" si="0"/>
        <v>72.7061310782241</v>
      </c>
    </row>
    <row r="69" spans="1:6" ht="114.75">
      <c r="A69" s="38">
        <f t="shared" si="1"/>
        <v>57</v>
      </c>
      <c r="B69" s="42" t="s">
        <v>110</v>
      </c>
      <c r="C69" s="45">
        <v>176800</v>
      </c>
      <c r="D69" s="40">
        <v>228421.4</v>
      </c>
      <c r="E69" s="40">
        <v>228421.4</v>
      </c>
      <c r="F69" s="41">
        <f t="shared" si="0"/>
        <v>100</v>
      </c>
    </row>
    <row r="70" spans="1:6" ht="127.5">
      <c r="A70" s="38">
        <f t="shared" si="1"/>
        <v>58</v>
      </c>
      <c r="B70" s="42" t="s">
        <v>111</v>
      </c>
      <c r="C70" s="45">
        <v>149200</v>
      </c>
      <c r="D70" s="40">
        <v>268500</v>
      </c>
      <c r="E70" s="40">
        <v>238810.65</v>
      </c>
      <c r="F70" s="41">
        <f t="shared" si="0"/>
        <v>88.94251396648045</v>
      </c>
    </row>
    <row r="71" spans="1:6" ht="127.5">
      <c r="A71" s="38">
        <f t="shared" si="1"/>
        <v>59</v>
      </c>
      <c r="B71" s="42" t="s">
        <v>112</v>
      </c>
      <c r="C71" s="45">
        <v>0</v>
      </c>
      <c r="D71" s="40">
        <v>9445.8</v>
      </c>
      <c r="E71" s="40">
        <v>8248.25</v>
      </c>
      <c r="F71" s="41">
        <f t="shared" si="0"/>
        <v>87.32187850684961</v>
      </c>
    </row>
    <row r="72" spans="1:6" ht="140.25">
      <c r="A72" s="38">
        <f t="shared" si="1"/>
        <v>60</v>
      </c>
      <c r="B72" s="42" t="s">
        <v>113</v>
      </c>
      <c r="C72" s="45">
        <v>432200</v>
      </c>
      <c r="D72" s="40">
        <v>445000</v>
      </c>
      <c r="E72" s="40">
        <v>444869.5</v>
      </c>
      <c r="F72" s="41">
        <f t="shared" si="0"/>
        <v>99.97067415730338</v>
      </c>
    </row>
    <row r="73" spans="1:6" ht="127.5">
      <c r="A73" s="38">
        <f t="shared" si="1"/>
        <v>61</v>
      </c>
      <c r="B73" s="42" t="s">
        <v>114</v>
      </c>
      <c r="C73" s="45">
        <v>660100</v>
      </c>
      <c r="D73" s="40">
        <v>535956</v>
      </c>
      <c r="E73" s="40">
        <v>472900</v>
      </c>
      <c r="F73" s="41">
        <f t="shared" si="0"/>
        <v>88.23485510004552</v>
      </c>
    </row>
    <row r="74" spans="1:6" ht="89.25">
      <c r="A74" s="38">
        <f t="shared" si="1"/>
        <v>62</v>
      </c>
      <c r="B74" s="42" t="s">
        <v>115</v>
      </c>
      <c r="C74" s="45">
        <v>401500</v>
      </c>
      <c r="D74" s="40">
        <v>487142.44</v>
      </c>
      <c r="E74" s="40">
        <v>481776.24</v>
      </c>
      <c r="F74" s="41">
        <f t="shared" si="0"/>
        <v>98.89843307431806</v>
      </c>
    </row>
    <row r="75" spans="1:6" ht="140.25">
      <c r="A75" s="38">
        <f t="shared" si="1"/>
        <v>63</v>
      </c>
      <c r="B75" s="42" t="s">
        <v>116</v>
      </c>
      <c r="C75" s="45">
        <v>20300</v>
      </c>
      <c r="D75" s="40">
        <v>20300</v>
      </c>
      <c r="E75" s="40">
        <v>19938</v>
      </c>
      <c r="F75" s="41">
        <f t="shared" si="0"/>
        <v>98.21674876847291</v>
      </c>
    </row>
    <row r="76" spans="1:6" ht="140.25">
      <c r="A76" s="38">
        <f t="shared" si="1"/>
        <v>64</v>
      </c>
      <c r="B76" s="42" t="s">
        <v>117</v>
      </c>
      <c r="C76" s="45">
        <v>101500</v>
      </c>
      <c r="D76" s="40">
        <v>109705</v>
      </c>
      <c r="E76" s="40">
        <v>109693</v>
      </c>
      <c r="F76" s="41">
        <f t="shared" si="0"/>
        <v>99.98906157422176</v>
      </c>
    </row>
    <row r="77" spans="1:6" ht="114.75">
      <c r="A77" s="38">
        <f t="shared" si="1"/>
        <v>65</v>
      </c>
      <c r="B77" s="42" t="s">
        <v>118</v>
      </c>
      <c r="C77" s="45">
        <v>97800</v>
      </c>
      <c r="D77" s="40">
        <v>8000</v>
      </c>
      <c r="E77" s="40">
        <v>2638.3</v>
      </c>
      <c r="F77" s="41">
        <f aca="true" t="shared" si="2" ref="F77:F97">IF(D77=0,0,E77/D77*100)</f>
        <v>32.97875</v>
      </c>
    </row>
    <row r="78" spans="1:6" ht="63.75">
      <c r="A78" s="38">
        <f t="shared" si="1"/>
        <v>66</v>
      </c>
      <c r="B78" s="43" t="s">
        <v>119</v>
      </c>
      <c r="C78" s="45">
        <v>0</v>
      </c>
      <c r="D78" s="40">
        <v>190000</v>
      </c>
      <c r="E78" s="40">
        <v>190000</v>
      </c>
      <c r="F78" s="41">
        <f t="shared" si="2"/>
        <v>100</v>
      </c>
    </row>
    <row r="79" spans="1:6" ht="140.25">
      <c r="A79" s="38">
        <f aca="true" t="shared" si="3" ref="A79:A96">A78+1</f>
        <v>67</v>
      </c>
      <c r="B79" s="42" t="s">
        <v>120</v>
      </c>
      <c r="C79" s="45">
        <v>685000</v>
      </c>
      <c r="D79" s="40">
        <v>685000</v>
      </c>
      <c r="E79" s="40">
        <v>685000</v>
      </c>
      <c r="F79" s="41">
        <f t="shared" si="2"/>
        <v>100</v>
      </c>
    </row>
    <row r="80" spans="1:6" ht="127.5">
      <c r="A80" s="38">
        <f t="shared" si="3"/>
        <v>68</v>
      </c>
      <c r="B80" s="42" t="s">
        <v>121</v>
      </c>
      <c r="C80" s="45">
        <v>535400</v>
      </c>
      <c r="D80" s="40">
        <v>535400</v>
      </c>
      <c r="E80" s="40">
        <v>535400</v>
      </c>
      <c r="F80" s="41">
        <f t="shared" si="2"/>
        <v>100</v>
      </c>
    </row>
    <row r="81" spans="1:6" ht="89.25">
      <c r="A81" s="38">
        <f t="shared" si="3"/>
        <v>69</v>
      </c>
      <c r="B81" s="42" t="s">
        <v>0</v>
      </c>
      <c r="C81" s="45">
        <v>0</v>
      </c>
      <c r="D81" s="40">
        <v>59700</v>
      </c>
      <c r="E81" s="40">
        <v>59700</v>
      </c>
      <c r="F81" s="41">
        <f t="shared" si="2"/>
        <v>100</v>
      </c>
    </row>
    <row r="82" spans="1:6" ht="102">
      <c r="A82" s="38">
        <f t="shared" si="3"/>
        <v>70</v>
      </c>
      <c r="B82" s="42" t="s">
        <v>1</v>
      </c>
      <c r="C82" s="45">
        <v>17189100</v>
      </c>
      <c r="D82" s="40">
        <v>17030700</v>
      </c>
      <c r="E82" s="40">
        <v>17011154.7</v>
      </c>
      <c r="F82" s="41">
        <f t="shared" si="2"/>
        <v>99.88523489932885</v>
      </c>
    </row>
    <row r="83" spans="1:6" ht="76.5">
      <c r="A83" s="38">
        <f t="shared" si="3"/>
        <v>71</v>
      </c>
      <c r="B83" s="42" t="s">
        <v>2</v>
      </c>
      <c r="C83" s="45">
        <v>435700</v>
      </c>
      <c r="D83" s="40">
        <v>430600</v>
      </c>
      <c r="E83" s="40">
        <v>430599.96</v>
      </c>
      <c r="F83" s="41">
        <f t="shared" si="2"/>
        <v>99.99999071063633</v>
      </c>
    </row>
    <row r="84" spans="1:6" ht="102">
      <c r="A84" s="38">
        <f t="shared" si="3"/>
        <v>72</v>
      </c>
      <c r="B84" s="42" t="s">
        <v>3</v>
      </c>
      <c r="C84" s="45">
        <v>601000</v>
      </c>
      <c r="D84" s="40">
        <v>601000</v>
      </c>
      <c r="E84" s="40">
        <v>601000</v>
      </c>
      <c r="F84" s="41">
        <f t="shared" si="2"/>
        <v>100</v>
      </c>
    </row>
    <row r="85" spans="1:6" ht="63.75">
      <c r="A85" s="38">
        <f t="shared" si="3"/>
        <v>73</v>
      </c>
      <c r="B85" s="42" t="s">
        <v>4</v>
      </c>
      <c r="C85" s="45">
        <v>199100</v>
      </c>
      <c r="D85" s="40">
        <v>195900</v>
      </c>
      <c r="E85" s="40">
        <v>195900</v>
      </c>
      <c r="F85" s="41">
        <f t="shared" si="2"/>
        <v>100</v>
      </c>
    </row>
    <row r="86" spans="1:6" ht="89.25">
      <c r="A86" s="38">
        <f t="shared" si="3"/>
        <v>74</v>
      </c>
      <c r="B86" s="42" t="s">
        <v>5</v>
      </c>
      <c r="C86" s="45">
        <v>1539100</v>
      </c>
      <c r="D86" s="40">
        <v>1523800</v>
      </c>
      <c r="E86" s="40">
        <v>1523800</v>
      </c>
      <c r="F86" s="41">
        <f t="shared" si="2"/>
        <v>100</v>
      </c>
    </row>
    <row r="87" spans="1:6" ht="153">
      <c r="A87" s="38">
        <f t="shared" si="3"/>
        <v>75</v>
      </c>
      <c r="B87" s="42" t="s">
        <v>6</v>
      </c>
      <c r="C87" s="45">
        <v>576000</v>
      </c>
      <c r="D87" s="40">
        <v>576000</v>
      </c>
      <c r="E87" s="40">
        <v>278811.84</v>
      </c>
      <c r="F87" s="41">
        <f t="shared" si="2"/>
        <v>48.404833333333336</v>
      </c>
    </row>
    <row r="88" spans="1:6" ht="89.25">
      <c r="A88" s="38">
        <f t="shared" si="3"/>
        <v>76</v>
      </c>
      <c r="B88" s="42" t="s">
        <v>7</v>
      </c>
      <c r="C88" s="45">
        <v>24093800</v>
      </c>
      <c r="D88" s="40">
        <v>39757263.15</v>
      </c>
      <c r="E88" s="40">
        <v>37841000</v>
      </c>
      <c r="F88" s="41">
        <f t="shared" si="2"/>
        <v>95.18009289832115</v>
      </c>
    </row>
    <row r="89" spans="1:6" ht="153">
      <c r="A89" s="38">
        <f t="shared" si="3"/>
        <v>77</v>
      </c>
      <c r="B89" s="42" t="s">
        <v>8</v>
      </c>
      <c r="C89" s="45">
        <v>157786100</v>
      </c>
      <c r="D89" s="40">
        <v>159594000</v>
      </c>
      <c r="E89" s="40">
        <v>159579496.18</v>
      </c>
      <c r="F89" s="41">
        <f t="shared" si="2"/>
        <v>99.99091205183153</v>
      </c>
    </row>
    <row r="90" spans="1:6" ht="102">
      <c r="A90" s="38">
        <f t="shared" si="3"/>
        <v>78</v>
      </c>
      <c r="B90" s="42" t="s">
        <v>9</v>
      </c>
      <c r="C90" s="45">
        <v>8447800</v>
      </c>
      <c r="D90" s="40">
        <v>4164400</v>
      </c>
      <c r="E90" s="40">
        <v>2569270.34</v>
      </c>
      <c r="F90" s="41">
        <f t="shared" si="2"/>
        <v>61.696050811641534</v>
      </c>
    </row>
    <row r="91" spans="1:6" ht="102">
      <c r="A91" s="38">
        <f t="shared" si="3"/>
        <v>79</v>
      </c>
      <c r="B91" s="42" t="s">
        <v>10</v>
      </c>
      <c r="C91" s="45">
        <v>23428800</v>
      </c>
      <c r="D91" s="40">
        <v>7989400</v>
      </c>
      <c r="E91" s="40">
        <v>7944542.36</v>
      </c>
      <c r="F91" s="41">
        <f t="shared" si="2"/>
        <v>99.4385355596165</v>
      </c>
    </row>
    <row r="92" spans="1:6" ht="63.75">
      <c r="A92" s="38">
        <f t="shared" si="3"/>
        <v>80</v>
      </c>
      <c r="B92" s="42" t="s">
        <v>11</v>
      </c>
      <c r="C92" s="45">
        <v>2156200</v>
      </c>
      <c r="D92" s="40">
        <v>0</v>
      </c>
      <c r="E92" s="40">
        <v>0</v>
      </c>
      <c r="F92" s="41">
        <f>IF(D92=0,0,E92/D92*100)</f>
        <v>0</v>
      </c>
    </row>
    <row r="93" spans="1:6" ht="140.25">
      <c r="A93" s="38">
        <f t="shared" si="3"/>
        <v>81</v>
      </c>
      <c r="B93" s="42" t="s">
        <v>12</v>
      </c>
      <c r="C93" s="45">
        <v>88633900</v>
      </c>
      <c r="D93" s="40">
        <v>83678100</v>
      </c>
      <c r="E93" s="40">
        <v>83674853.71</v>
      </c>
      <c r="F93" s="41">
        <f t="shared" si="2"/>
        <v>99.99612050225805</v>
      </c>
    </row>
    <row r="94" spans="1:6" ht="89.25">
      <c r="A94" s="38">
        <f t="shared" si="3"/>
        <v>82</v>
      </c>
      <c r="B94" s="42" t="s">
        <v>13</v>
      </c>
      <c r="C94" s="45">
        <v>464700</v>
      </c>
      <c r="D94" s="40">
        <v>459600</v>
      </c>
      <c r="E94" s="40">
        <v>443166.24</v>
      </c>
      <c r="F94" s="41">
        <f t="shared" si="2"/>
        <v>96.42433420365535</v>
      </c>
    </row>
    <row r="95" spans="1:6" ht="63.75">
      <c r="A95" s="38">
        <f t="shared" si="3"/>
        <v>83</v>
      </c>
      <c r="B95" s="43" t="s">
        <v>14</v>
      </c>
      <c r="C95" s="45">
        <v>4788000</v>
      </c>
      <c r="D95" s="40">
        <v>4388000</v>
      </c>
      <c r="E95" s="40">
        <v>4108591.02</v>
      </c>
      <c r="F95" s="41">
        <f t="shared" si="2"/>
        <v>93.63242980856883</v>
      </c>
    </row>
    <row r="96" spans="1:6" ht="51">
      <c r="A96" s="38">
        <f t="shared" si="3"/>
        <v>84</v>
      </c>
      <c r="B96" s="43" t="s">
        <v>15</v>
      </c>
      <c r="C96" s="45">
        <v>2156200</v>
      </c>
      <c r="D96" s="40">
        <v>0</v>
      </c>
      <c r="E96" s="40">
        <v>0</v>
      </c>
      <c r="F96" s="41">
        <f t="shared" si="2"/>
        <v>0</v>
      </c>
    </row>
    <row r="97" spans="1:6" ht="12.75">
      <c r="A97" s="47"/>
      <c r="B97" s="48" t="s">
        <v>16</v>
      </c>
      <c r="C97" s="49">
        <f>SUM(C13:C96)</f>
        <v>657494000</v>
      </c>
      <c r="D97" s="49">
        <f>SUM(D13:D95)</f>
        <v>721339024.53</v>
      </c>
      <c r="E97" s="49">
        <f>SUM(E13:E95)</f>
        <v>698928406.58</v>
      </c>
      <c r="F97" s="50">
        <f t="shared" si="2"/>
        <v>96.89319207918885</v>
      </c>
    </row>
  </sheetData>
  <mergeCells count="13">
    <mergeCell ref="C5:F5"/>
    <mergeCell ref="A7:F7"/>
    <mergeCell ref="A8:F8"/>
    <mergeCell ref="A10:A11"/>
    <mergeCell ref="B10:B11"/>
    <mergeCell ref="C10:C11"/>
    <mergeCell ref="D10:D11"/>
    <mergeCell ref="E10:E11"/>
    <mergeCell ref="F10:F11"/>
    <mergeCell ref="C1:F1"/>
    <mergeCell ref="C2:F2"/>
    <mergeCell ref="C3:F3"/>
    <mergeCell ref="C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kotik</dc:creator>
  <cp:keywords/>
  <dc:description/>
  <cp:lastModifiedBy>Админ</cp:lastModifiedBy>
  <cp:lastPrinted>2014-12-10T06:34:45Z</cp:lastPrinted>
  <dcterms:created xsi:type="dcterms:W3CDTF">2010-11-03T09:14:22Z</dcterms:created>
  <dcterms:modified xsi:type="dcterms:W3CDTF">2015-06-17T03:28:29Z</dcterms:modified>
  <cp:category/>
  <cp:version/>
  <cp:contentType/>
  <cp:contentStatus/>
</cp:coreProperties>
</file>