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<sst xmlns="http://schemas.openxmlformats.org/spreadsheetml/2006/main" count="894" uniqueCount="206">
  <si>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</si>
  <si>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</si>
  <si>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</si>
  <si>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</si>
  <si>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</si>
  <si>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Краевой бюджет</t>
  </si>
  <si>
    <t>Совета депутатов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</si>
  <si>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</si>
  <si>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</si>
  <si>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</si>
  <si>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</si>
  <si>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</si>
  <si>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</si>
  <si>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</si>
  <si>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</si>
  <si>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</si>
  <si>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</si>
  <si>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</si>
  <si>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</si>
  <si>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</si>
  <si>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</si>
  <si>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</si>
  <si>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</si>
  <si>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</si>
  <si>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</si>
  <si>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</si>
  <si>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</si>
  <si>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</si>
  <si>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</si>
  <si>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</si>
  <si>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</si>
  <si>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</si>
  <si>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</si>
  <si>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</si>
  <si>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</si>
  <si>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</si>
  <si>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</si>
  <si>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</si>
  <si>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</si>
  <si>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</si>
  <si>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</si>
  <si>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</si>
  <si>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</si>
  <si>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</si>
  <si>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</si>
  <si>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</si>
  <si>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</si>
  <si>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</si>
  <si>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</si>
  <si>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</si>
  <si>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</si>
  <si>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</si>
  <si>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</si>
  <si>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</si>
  <si>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</si>
  <si>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</si>
  <si>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</si>
  <si>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</si>
  <si>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</si>
  <si>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</si>
  <si>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</si>
  <si>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</si>
  <si>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</si>
  <si>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</si>
  <si>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</si>
  <si>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</si>
  <si>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</si>
  <si>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</si>
  <si>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</si>
  <si>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</si>
  <si>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</si>
  <si>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</si>
  <si>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</si>
  <si>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</si>
  <si>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</si>
  <si>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</si>
  <si>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</si>
  <si>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</si>
  <si>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</si>
  <si>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</si>
  <si>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</si>
  <si>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</si>
  <si>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</si>
  <si>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</si>
  <si>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</si>
  <si>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</si>
  <si>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</si>
  <si>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</si>
  <si>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</si>
  <si>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</si>
  <si>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</si>
  <si>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</si>
  <si>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</si>
  <si>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</si>
  <si>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</si>
  <si>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</si>
  <si>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</si>
  <si>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</si>
  <si>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</si>
  <si>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</si>
  <si>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</si>
  <si>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</si>
  <si>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</si>
  <si>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</si>
  <si>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</si>
  <si>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</si>
  <si>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</si>
  <si>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</si>
  <si>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</si>
  <si>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</si>
  <si>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</si>
  <si>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</si>
  <si>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</si>
  <si>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</si>
  <si>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</si>
  <si>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</si>
  <si>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</si>
  <si>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</si>
  <si>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</si>
  <si>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</si>
  <si>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</si>
  <si>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</si>
  <si>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</si>
  <si>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</si>
  <si>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</si>
  <si>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</si>
  <si>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</si>
  <si>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</si>
  <si>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</si>
  <si>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</si>
  <si>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</si>
  <si>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</si>
  <si>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</si>
  <si>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</si>
  <si>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</si>
  <si>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</si>
  <si>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</si>
  <si>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</si>
  <si>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</si>
  <si>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</si>
  <si>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</si>
  <si>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</si>
  <si>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</si>
  <si>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</si>
  <si>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</si>
  <si>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</si>
  <si>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</si>
  <si>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</si>
  <si>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</si>
  <si>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</si>
  <si>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</si>
  <si>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</si>
  <si>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</si>
  <si>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</si>
  <si>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</si>
  <si>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</si>
  <si>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</si>
  <si>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</si>
  <si>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</si>
  <si>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</si>
  <si>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</si>
  <si>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</si>
  <si>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</si>
  <si>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</si>
  <si>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</si>
  <si>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</si>
  <si>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</si>
  <si>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</si>
  <si>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</si>
  <si>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</si>
  <si>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t xml:space="preserve">от 16.12.2014г. № 59-345  </t>
  </si>
  <si>
    <t>051</t>
  </si>
  <si>
    <t>Субсидии бюджетам на реализацию федеральных целевых программ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</si>
  <si>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</si>
  <si>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</si>
  <si>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Налоги на имущество</t>
  </si>
  <si>
    <t>Прочие налоги и сборы (по отмененным местным налогам и сборам)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</si>
  <si>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</si>
  <si>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</si>
  <si>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034</t>
  </si>
  <si>
    <t>Доходы, поступающие в порядке возмещения расходов, понесенных в связи с эксплуатацией имущества городских округов</t>
  </si>
  <si>
    <t>060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</si>
  <si>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</si>
  <si>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</si>
  <si>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</t>
  </si>
  <si>
    <t>161</t>
  </si>
  <si>
    <t>41</t>
  </si>
  <si>
    <t>498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</si>
  <si>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</si>
  <si>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</si>
  <si>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</si>
  <si>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008</t>
  </si>
  <si>
    <t>009</t>
  </si>
  <si>
    <t>Доходы от компенсации затрат государства</t>
  </si>
  <si>
    <t>код классификации операций сектора государственного управления, относящихся к доходам бюджетов</t>
  </si>
  <si>
    <t>код подвида доходов</t>
  </si>
  <si>
    <t>код статьи</t>
  </si>
  <si>
    <t>код подгруппы</t>
  </si>
  <si>
    <t>код подстатьи</t>
  </si>
  <si>
    <t>код элемента</t>
  </si>
  <si>
    <t xml:space="preserve">Доходы бюджета города Шарыпово на 2015 год и плановый период 2016-2017 годов   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</si>
  <si>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</si>
  <si>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</si>
  <si>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 "О бюджете</t>
  </si>
  <si>
    <t xml:space="preserve"> города Шарыпово на 2015 год и плановый период 2016-2017 годов" </t>
  </si>
  <si>
    <t>от ________________ г. № 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</si>
</sst>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1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2" fillId="0" borderId="0" xfId="52" applyFont="1" applyFill="1" applyAlignment="1">
      <alignment horizontal="right" vertical="top" wrapText="1"/>
    </xf>
    <xf numFmtId="0" fontId="1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justify" vertical="top" wrapText="1"/>
    </xf>
    <xf numFmtId="0" fontId="1" fillId="0" borderId="0" xfId="0" applyFont="1" applyAlignment="1" quotePrefix="1">
      <alignment wrapText="1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22" fillId="0" borderId="0" xfId="52" applyFont="1" applyFill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 quotePrefix="1">
      <alignment horizontal="center" textRotation="90" wrapText="1"/>
    </xf>
    <xf numFmtId="0" fontId="2" fillId="0" borderId="11" xfId="0" applyFont="1" applyBorder="1" applyAlignment="1" quotePrefix="1">
      <alignment horizont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J8" sqref="J8:M8"/>
    </sheetView>
  </sheetViews>
  <sheetFormatPr defaultColWidth="9.00390625" defaultRowHeight="12.75"/>
  <cols>
    <col min="1" max="1" width="4.125" style="23" customWidth="1"/>
    <col min="2" max="2" width="5.00390625" style="24" customWidth="1"/>
    <col min="3" max="3" width="2.625" style="24" customWidth="1"/>
    <col min="4" max="4" width="4.00390625" style="24" customWidth="1"/>
    <col min="5" max="5" width="3.25390625" style="24" customWidth="1"/>
    <col min="6" max="6" width="4.00390625" style="24" customWidth="1"/>
    <col min="7" max="7" width="4.625" style="24" customWidth="1"/>
    <col min="8" max="8" width="5.875" style="24" customWidth="1"/>
    <col min="9" max="9" width="7.875" style="24" customWidth="1"/>
    <col min="10" max="10" width="42.375" style="35" customWidth="1"/>
    <col min="11" max="12" width="13.875" style="2" customWidth="1"/>
    <col min="13" max="13" width="13.75390625" style="2" customWidth="1"/>
    <col min="14" max="16384" width="9.125" style="2" customWidth="1"/>
  </cols>
  <sheetData>
    <row r="1" spans="10:13" ht="12.75">
      <c r="J1" s="49" t="s">
        <v>169</v>
      </c>
      <c r="K1" s="49"/>
      <c r="L1" s="49"/>
      <c r="M1" s="49"/>
    </row>
    <row r="2" spans="10:13" ht="12.75">
      <c r="J2" s="50" t="s">
        <v>201</v>
      </c>
      <c r="K2" s="50"/>
      <c r="L2" s="50"/>
      <c r="M2" s="50"/>
    </row>
    <row r="3" spans="10:13" ht="12.75">
      <c r="J3" s="50" t="s">
        <v>202</v>
      </c>
      <c r="K3" s="50"/>
      <c r="L3" s="50"/>
      <c r="M3" s="50"/>
    </row>
    <row r="4" spans="10:13" ht="12.75">
      <c r="J4" s="49" t="s">
        <v>203</v>
      </c>
      <c r="K4" s="49"/>
      <c r="L4" s="49"/>
      <c r="M4" s="49"/>
    </row>
    <row r="5" spans="10:13" ht="12.75">
      <c r="J5" s="49" t="s">
        <v>204</v>
      </c>
      <c r="K5" s="49"/>
      <c r="L5" s="49"/>
      <c r="M5" s="49"/>
    </row>
    <row r="6" spans="10:13" ht="12.75">
      <c r="J6" s="51" t="s">
        <v>205</v>
      </c>
      <c r="K6" s="51"/>
      <c r="L6" s="51"/>
      <c r="M6" s="51"/>
    </row>
    <row r="8" spans="1:13" s="1" customFormat="1" ht="15.75" customHeight="1">
      <c r="A8" s="26"/>
      <c r="B8" s="27"/>
      <c r="C8" s="27"/>
      <c r="D8" s="27"/>
      <c r="E8" s="27"/>
      <c r="F8" s="27"/>
      <c r="G8" s="27"/>
      <c r="H8" s="27"/>
      <c r="I8" s="27"/>
      <c r="J8" s="49" t="s">
        <v>7</v>
      </c>
      <c r="K8" s="49"/>
      <c r="L8" s="49"/>
      <c r="M8" s="49"/>
    </row>
    <row r="9" spans="1:13" s="1" customFormat="1" ht="15.75" customHeight="1">
      <c r="A9" s="26"/>
      <c r="B9" s="27"/>
      <c r="C9" s="27"/>
      <c r="D9" s="27"/>
      <c r="E9" s="27"/>
      <c r="F9" s="27"/>
      <c r="G9" s="27"/>
      <c r="H9" s="27"/>
      <c r="I9" s="27"/>
      <c r="J9" s="50" t="s">
        <v>8</v>
      </c>
      <c r="K9" s="50"/>
      <c r="L9" s="50"/>
      <c r="M9" s="50"/>
    </row>
    <row r="10" spans="1:13" s="1" customFormat="1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50" t="s">
        <v>6</v>
      </c>
      <c r="K10" s="50"/>
      <c r="L10" s="50"/>
      <c r="M10" s="50"/>
    </row>
    <row r="11" spans="1:13" s="1" customFormat="1" ht="15.75" customHeight="1">
      <c r="A11" s="26"/>
      <c r="B11" s="27"/>
      <c r="C11" s="27"/>
      <c r="D11" s="27"/>
      <c r="E11" s="27"/>
      <c r="F11" s="27"/>
      <c r="G11" s="27"/>
      <c r="H11" s="27"/>
      <c r="I11" s="27"/>
      <c r="J11" s="49" t="s">
        <v>140</v>
      </c>
      <c r="K11" s="49"/>
      <c r="L11" s="49"/>
      <c r="M11" s="49"/>
    </row>
    <row r="12" spans="1:13" s="1" customFormat="1" ht="12.75">
      <c r="A12" s="28"/>
      <c r="B12" s="29"/>
      <c r="C12" s="29"/>
      <c r="D12" s="29"/>
      <c r="E12" s="29"/>
      <c r="F12" s="29"/>
      <c r="G12" s="29"/>
      <c r="H12" s="29"/>
      <c r="I12" s="29"/>
      <c r="J12" s="49" t="s">
        <v>141</v>
      </c>
      <c r="K12" s="49"/>
      <c r="L12" s="49"/>
      <c r="M12" s="49"/>
    </row>
    <row r="13" spans="1:13" s="1" customFormat="1" ht="12.75">
      <c r="A13" s="28"/>
      <c r="B13" s="29"/>
      <c r="C13" s="29"/>
      <c r="D13" s="29"/>
      <c r="E13" s="29"/>
      <c r="F13" s="29"/>
      <c r="G13" s="29"/>
      <c r="H13" s="29"/>
      <c r="I13" s="29"/>
      <c r="J13" s="51" t="s">
        <v>170</v>
      </c>
      <c r="K13" s="51"/>
      <c r="L13" s="51"/>
      <c r="M13" s="51"/>
    </row>
    <row r="14" spans="1:13" s="1" customFormat="1" ht="10.5" customHeight="1">
      <c r="A14" s="28"/>
      <c r="B14" s="29"/>
      <c r="C14" s="29"/>
      <c r="D14" s="29"/>
      <c r="E14" s="29"/>
      <c r="F14" s="29"/>
      <c r="G14" s="29"/>
      <c r="H14" s="29"/>
      <c r="I14" s="29"/>
      <c r="J14" s="25"/>
      <c r="K14" s="25"/>
      <c r="L14" s="25"/>
      <c r="M14" s="25"/>
    </row>
    <row r="15" spans="1:13" s="1" customFormat="1" ht="12.75">
      <c r="A15" s="60" t="s">
        <v>200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s="1" customFormat="1" ht="9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1" customFormat="1" ht="12.75">
      <c r="A17" s="26"/>
      <c r="B17" s="27"/>
      <c r="C17" s="27"/>
      <c r="D17" s="27"/>
      <c r="E17" s="27"/>
      <c r="F17" s="27"/>
      <c r="G17" s="27"/>
      <c r="H17" s="27"/>
      <c r="I17" s="27"/>
      <c r="J17" s="32"/>
      <c r="K17" s="33"/>
      <c r="L17" s="33"/>
      <c r="M17" s="34" t="s">
        <v>134</v>
      </c>
    </row>
    <row r="18" spans="1:13" s="36" customFormat="1" ht="14.25" customHeight="1">
      <c r="A18" s="62" t="s">
        <v>2</v>
      </c>
      <c r="B18" s="65" t="s">
        <v>3</v>
      </c>
      <c r="C18" s="66"/>
      <c r="D18" s="66"/>
      <c r="E18" s="66"/>
      <c r="F18" s="66"/>
      <c r="G18" s="66"/>
      <c r="H18" s="66"/>
      <c r="I18" s="66"/>
      <c r="J18" s="67" t="s">
        <v>1</v>
      </c>
      <c r="K18" s="53" t="s">
        <v>86</v>
      </c>
      <c r="L18" s="52" t="s">
        <v>108</v>
      </c>
      <c r="M18" s="52" t="s">
        <v>142</v>
      </c>
    </row>
    <row r="19" spans="1:13" s="36" customFormat="1" ht="45.75" customHeight="1">
      <c r="A19" s="63"/>
      <c r="B19" s="56" t="s">
        <v>4</v>
      </c>
      <c r="C19" s="56" t="s">
        <v>0</v>
      </c>
      <c r="D19" s="56" t="s">
        <v>197</v>
      </c>
      <c r="E19" s="56" t="s">
        <v>196</v>
      </c>
      <c r="F19" s="56" t="s">
        <v>198</v>
      </c>
      <c r="G19" s="56" t="s">
        <v>199</v>
      </c>
      <c r="H19" s="56" t="s">
        <v>195</v>
      </c>
      <c r="I19" s="58" t="s">
        <v>194</v>
      </c>
      <c r="J19" s="68"/>
      <c r="K19" s="54"/>
      <c r="L19" s="52"/>
      <c r="M19" s="52"/>
    </row>
    <row r="20" spans="1:13" s="36" customFormat="1" ht="123.75" customHeight="1">
      <c r="A20" s="64"/>
      <c r="B20" s="57"/>
      <c r="C20" s="57"/>
      <c r="D20" s="57"/>
      <c r="E20" s="57"/>
      <c r="F20" s="57"/>
      <c r="G20" s="57"/>
      <c r="H20" s="57"/>
      <c r="I20" s="59"/>
      <c r="J20" s="69"/>
      <c r="K20" s="55"/>
      <c r="L20" s="52" t="s">
        <v>5</v>
      </c>
      <c r="M20" s="52" t="s">
        <v>5</v>
      </c>
    </row>
    <row r="21" spans="1:13" s="1" customFormat="1" ht="12.75">
      <c r="A21" s="6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4">
        <v>9</v>
      </c>
      <c r="K21" s="4">
        <v>10</v>
      </c>
      <c r="L21" s="4">
        <v>11</v>
      </c>
      <c r="M21" s="4">
        <v>12</v>
      </c>
    </row>
    <row r="22" spans="1:13" ht="12.75">
      <c r="A22" s="41">
        <v>1</v>
      </c>
      <c r="B22" s="42" t="s">
        <v>9</v>
      </c>
      <c r="C22" s="42" t="s">
        <v>10</v>
      </c>
      <c r="D22" s="42" t="s">
        <v>11</v>
      </c>
      <c r="E22" s="42" t="s">
        <v>11</v>
      </c>
      <c r="F22" s="42" t="s">
        <v>9</v>
      </c>
      <c r="G22" s="42" t="s">
        <v>11</v>
      </c>
      <c r="H22" s="42" t="s">
        <v>12</v>
      </c>
      <c r="I22" s="42" t="s">
        <v>9</v>
      </c>
      <c r="J22" s="7" t="s">
        <v>13</v>
      </c>
      <c r="K22" s="37">
        <f>K23+K31+K37+K44+K50+K53+K56+K65+K70+K75+K80+K93</f>
        <v>209175369.97</v>
      </c>
      <c r="L22" s="37">
        <f>L23+L37+L31+L44+L50+L56+L70+L75+L80+L65+L93</f>
        <v>212720200</v>
      </c>
      <c r="M22" s="37">
        <f>M23+M37+M31+M44+M50+M56+M70+M75+M80+M65+M93</f>
        <v>218574600</v>
      </c>
    </row>
    <row r="23" spans="1:13" ht="12.75">
      <c r="A23" s="41">
        <f>A22+1</f>
        <v>2</v>
      </c>
      <c r="B23" s="42" t="s">
        <v>9</v>
      </c>
      <c r="C23" s="42" t="s">
        <v>10</v>
      </c>
      <c r="D23" s="42" t="s">
        <v>15</v>
      </c>
      <c r="E23" s="42" t="s">
        <v>11</v>
      </c>
      <c r="F23" s="42" t="s">
        <v>9</v>
      </c>
      <c r="G23" s="42" t="s">
        <v>11</v>
      </c>
      <c r="H23" s="42" t="s">
        <v>12</v>
      </c>
      <c r="I23" s="42" t="s">
        <v>9</v>
      </c>
      <c r="J23" s="7" t="s">
        <v>16</v>
      </c>
      <c r="K23" s="37">
        <f>K24+K26</f>
        <v>119793096.85</v>
      </c>
      <c r="L23" s="37">
        <f>L24+L26</f>
        <v>125752700</v>
      </c>
      <c r="M23" s="37">
        <f>M24+M26</f>
        <v>131268100</v>
      </c>
    </row>
    <row r="24" spans="1:13" ht="12.75">
      <c r="A24" s="41">
        <f aca="true" t="shared" si="0" ref="A24:A87">A23+1</f>
        <v>3</v>
      </c>
      <c r="B24" s="42" t="s">
        <v>9</v>
      </c>
      <c r="C24" s="42" t="s">
        <v>10</v>
      </c>
      <c r="D24" s="42" t="s">
        <v>15</v>
      </c>
      <c r="E24" s="42" t="s">
        <v>15</v>
      </c>
      <c r="F24" s="42" t="s">
        <v>9</v>
      </c>
      <c r="G24" s="42" t="s">
        <v>11</v>
      </c>
      <c r="H24" s="42" t="s">
        <v>12</v>
      </c>
      <c r="I24" s="42" t="s">
        <v>17</v>
      </c>
      <c r="J24" s="7" t="s">
        <v>18</v>
      </c>
      <c r="K24" s="37">
        <f>K25</f>
        <v>12910000</v>
      </c>
      <c r="L24" s="37">
        <f>L25</f>
        <v>2555000</v>
      </c>
      <c r="M24" s="37">
        <f>M25</f>
        <v>2700000</v>
      </c>
    </row>
    <row r="25" spans="1:13" ht="25.5">
      <c r="A25" s="41">
        <f t="shared" si="0"/>
        <v>4</v>
      </c>
      <c r="B25" s="43" t="s">
        <v>14</v>
      </c>
      <c r="C25" s="43" t="s">
        <v>10</v>
      </c>
      <c r="D25" s="43" t="s">
        <v>15</v>
      </c>
      <c r="E25" s="43" t="s">
        <v>15</v>
      </c>
      <c r="F25" s="43" t="s">
        <v>20</v>
      </c>
      <c r="G25" s="43" t="s">
        <v>21</v>
      </c>
      <c r="H25" s="43" t="s">
        <v>12</v>
      </c>
      <c r="I25" s="43" t="s">
        <v>17</v>
      </c>
      <c r="J25" s="8" t="s">
        <v>22</v>
      </c>
      <c r="K25" s="38">
        <v>12910000</v>
      </c>
      <c r="L25" s="38">
        <v>2555000</v>
      </c>
      <c r="M25" s="38">
        <v>2700000</v>
      </c>
    </row>
    <row r="26" spans="1:13" ht="12.75">
      <c r="A26" s="41">
        <f t="shared" si="0"/>
        <v>5</v>
      </c>
      <c r="B26" s="42" t="s">
        <v>9</v>
      </c>
      <c r="C26" s="42" t="s">
        <v>10</v>
      </c>
      <c r="D26" s="42" t="s">
        <v>15</v>
      </c>
      <c r="E26" s="42" t="s">
        <v>21</v>
      </c>
      <c r="F26" s="42" t="s">
        <v>9</v>
      </c>
      <c r="G26" s="42" t="s">
        <v>15</v>
      </c>
      <c r="H26" s="42" t="s">
        <v>12</v>
      </c>
      <c r="I26" s="42" t="s">
        <v>17</v>
      </c>
      <c r="J26" s="7" t="s">
        <v>23</v>
      </c>
      <c r="K26" s="37">
        <f>K27+K28+K29+K30</f>
        <v>106883096.85</v>
      </c>
      <c r="L26" s="37">
        <f>L27+L28+L29+L30</f>
        <v>123197700</v>
      </c>
      <c r="M26" s="37">
        <f>M27+M28+M29+M30</f>
        <v>128568100</v>
      </c>
    </row>
    <row r="27" spans="1:13" ht="76.5">
      <c r="A27" s="41">
        <f t="shared" si="0"/>
        <v>6</v>
      </c>
      <c r="B27" s="43" t="s">
        <v>14</v>
      </c>
      <c r="C27" s="43" t="s">
        <v>10</v>
      </c>
      <c r="D27" s="43" t="s">
        <v>15</v>
      </c>
      <c r="E27" s="43" t="s">
        <v>21</v>
      </c>
      <c r="F27" s="43" t="s">
        <v>19</v>
      </c>
      <c r="G27" s="43" t="s">
        <v>15</v>
      </c>
      <c r="H27" s="43" t="s">
        <v>12</v>
      </c>
      <c r="I27" s="43" t="s">
        <v>17</v>
      </c>
      <c r="J27" s="8" t="s">
        <v>107</v>
      </c>
      <c r="K27" s="38">
        <v>104352996.85</v>
      </c>
      <c r="L27" s="38">
        <v>119920000</v>
      </c>
      <c r="M27" s="38">
        <v>125143000</v>
      </c>
    </row>
    <row r="28" spans="1:13" ht="106.5" customHeight="1">
      <c r="A28" s="41">
        <f t="shared" si="0"/>
        <v>7</v>
      </c>
      <c r="B28" s="43" t="s">
        <v>14</v>
      </c>
      <c r="C28" s="43" t="s">
        <v>10</v>
      </c>
      <c r="D28" s="43" t="s">
        <v>15</v>
      </c>
      <c r="E28" s="43" t="s">
        <v>21</v>
      </c>
      <c r="F28" s="43" t="s">
        <v>24</v>
      </c>
      <c r="G28" s="43" t="s">
        <v>15</v>
      </c>
      <c r="H28" s="43" t="s">
        <v>12</v>
      </c>
      <c r="I28" s="43" t="s">
        <v>17</v>
      </c>
      <c r="J28" s="8" t="s">
        <v>84</v>
      </c>
      <c r="K28" s="38">
        <v>297600</v>
      </c>
      <c r="L28" s="38">
        <v>1149200</v>
      </c>
      <c r="M28" s="38">
        <v>1199700</v>
      </c>
    </row>
    <row r="29" spans="1:13" ht="51">
      <c r="A29" s="41">
        <f t="shared" si="0"/>
        <v>8</v>
      </c>
      <c r="B29" s="43" t="s">
        <v>14</v>
      </c>
      <c r="C29" s="43" t="s">
        <v>10</v>
      </c>
      <c r="D29" s="43" t="s">
        <v>15</v>
      </c>
      <c r="E29" s="43" t="s">
        <v>21</v>
      </c>
      <c r="F29" s="43" t="s">
        <v>25</v>
      </c>
      <c r="G29" s="43" t="s">
        <v>15</v>
      </c>
      <c r="H29" s="43" t="s">
        <v>12</v>
      </c>
      <c r="I29" s="43" t="s">
        <v>17</v>
      </c>
      <c r="J29" s="8" t="s">
        <v>85</v>
      </c>
      <c r="K29" s="38">
        <v>1965500</v>
      </c>
      <c r="L29" s="38">
        <v>1848500</v>
      </c>
      <c r="M29" s="38">
        <v>1935400</v>
      </c>
    </row>
    <row r="30" spans="1:13" ht="92.25" customHeight="1">
      <c r="A30" s="41">
        <f t="shared" si="0"/>
        <v>9</v>
      </c>
      <c r="B30" s="43" t="s">
        <v>14</v>
      </c>
      <c r="C30" s="43" t="s">
        <v>10</v>
      </c>
      <c r="D30" s="43" t="s">
        <v>15</v>
      </c>
      <c r="E30" s="43" t="s">
        <v>21</v>
      </c>
      <c r="F30" s="43" t="s">
        <v>26</v>
      </c>
      <c r="G30" s="43" t="s">
        <v>15</v>
      </c>
      <c r="H30" s="43" t="s">
        <v>12</v>
      </c>
      <c r="I30" s="43" t="s">
        <v>17</v>
      </c>
      <c r="J30" s="16" t="s">
        <v>143</v>
      </c>
      <c r="K30" s="38">
        <v>267000</v>
      </c>
      <c r="L30" s="38">
        <v>280000</v>
      </c>
      <c r="M30" s="38">
        <v>290000</v>
      </c>
    </row>
    <row r="31" spans="1:13" ht="38.25">
      <c r="A31" s="41">
        <f t="shared" si="0"/>
        <v>10</v>
      </c>
      <c r="B31" s="42" t="s">
        <v>9</v>
      </c>
      <c r="C31" s="42" t="s">
        <v>10</v>
      </c>
      <c r="D31" s="42" t="s">
        <v>38</v>
      </c>
      <c r="E31" s="42" t="s">
        <v>11</v>
      </c>
      <c r="F31" s="42" t="s">
        <v>9</v>
      </c>
      <c r="G31" s="42" t="s">
        <v>11</v>
      </c>
      <c r="H31" s="42" t="s">
        <v>12</v>
      </c>
      <c r="I31" s="42" t="s">
        <v>9</v>
      </c>
      <c r="J31" s="7" t="s">
        <v>109</v>
      </c>
      <c r="K31" s="37">
        <f>K32</f>
        <v>1451800</v>
      </c>
      <c r="L31" s="37">
        <f>L32</f>
        <v>1690500</v>
      </c>
      <c r="M31" s="37">
        <f>M32</f>
        <v>1421500</v>
      </c>
    </row>
    <row r="32" spans="1:13" ht="38.25">
      <c r="A32" s="41">
        <f t="shared" si="0"/>
        <v>11</v>
      </c>
      <c r="B32" s="42" t="s">
        <v>9</v>
      </c>
      <c r="C32" s="42" t="s">
        <v>10</v>
      </c>
      <c r="D32" s="42" t="s">
        <v>38</v>
      </c>
      <c r="E32" s="42" t="s">
        <v>21</v>
      </c>
      <c r="F32" s="42" t="s">
        <v>9</v>
      </c>
      <c r="G32" s="42" t="s">
        <v>15</v>
      </c>
      <c r="H32" s="42" t="s">
        <v>12</v>
      </c>
      <c r="I32" s="42" t="s">
        <v>17</v>
      </c>
      <c r="J32" s="7" t="s">
        <v>110</v>
      </c>
      <c r="K32" s="37">
        <f>K33+K34+K35+K36</f>
        <v>1451800</v>
      </c>
      <c r="L32" s="37">
        <f>L33+L34+L35+L36</f>
        <v>1690500</v>
      </c>
      <c r="M32" s="37">
        <f>M33+M34+M35+M36</f>
        <v>1421500</v>
      </c>
    </row>
    <row r="33" spans="1:13" ht="76.5">
      <c r="A33" s="41">
        <f t="shared" si="0"/>
        <v>12</v>
      </c>
      <c r="B33" s="43" t="s">
        <v>115</v>
      </c>
      <c r="C33" s="43" t="s">
        <v>10</v>
      </c>
      <c r="D33" s="43" t="s">
        <v>38</v>
      </c>
      <c r="E33" s="43" t="s">
        <v>21</v>
      </c>
      <c r="F33" s="43" t="s">
        <v>116</v>
      </c>
      <c r="G33" s="43" t="s">
        <v>15</v>
      </c>
      <c r="H33" s="43" t="s">
        <v>12</v>
      </c>
      <c r="I33" s="43" t="s">
        <v>17</v>
      </c>
      <c r="J33" s="8" t="s">
        <v>111</v>
      </c>
      <c r="K33" s="38">
        <v>444000</v>
      </c>
      <c r="L33" s="38">
        <v>510100</v>
      </c>
      <c r="M33" s="38">
        <v>428900</v>
      </c>
    </row>
    <row r="34" spans="1:13" ht="89.25">
      <c r="A34" s="41">
        <f t="shared" si="0"/>
        <v>13</v>
      </c>
      <c r="B34" s="43" t="s">
        <v>115</v>
      </c>
      <c r="C34" s="43" t="s">
        <v>10</v>
      </c>
      <c r="D34" s="43" t="s">
        <v>38</v>
      </c>
      <c r="E34" s="43" t="s">
        <v>21</v>
      </c>
      <c r="F34" s="43" t="s">
        <v>117</v>
      </c>
      <c r="G34" s="43" t="s">
        <v>15</v>
      </c>
      <c r="H34" s="43" t="s">
        <v>12</v>
      </c>
      <c r="I34" s="43" t="s">
        <v>17</v>
      </c>
      <c r="J34" s="8" t="s">
        <v>112</v>
      </c>
      <c r="K34" s="38">
        <v>16600</v>
      </c>
      <c r="L34" s="38">
        <v>13800</v>
      </c>
      <c r="M34" s="38">
        <v>11600</v>
      </c>
    </row>
    <row r="35" spans="1:13" ht="76.5">
      <c r="A35" s="41">
        <f t="shared" si="0"/>
        <v>14</v>
      </c>
      <c r="B35" s="43" t="s">
        <v>115</v>
      </c>
      <c r="C35" s="43" t="s">
        <v>10</v>
      </c>
      <c r="D35" s="43" t="s">
        <v>38</v>
      </c>
      <c r="E35" s="43" t="s">
        <v>21</v>
      </c>
      <c r="F35" s="43" t="s">
        <v>118</v>
      </c>
      <c r="G35" s="43" t="s">
        <v>15</v>
      </c>
      <c r="H35" s="43" t="s">
        <v>12</v>
      </c>
      <c r="I35" s="43" t="s">
        <v>17</v>
      </c>
      <c r="J35" s="8" t="s">
        <v>113</v>
      </c>
      <c r="K35" s="38">
        <v>972400</v>
      </c>
      <c r="L35" s="38">
        <v>1151100</v>
      </c>
      <c r="M35" s="38">
        <v>967900</v>
      </c>
    </row>
    <row r="36" spans="1:13" ht="76.5">
      <c r="A36" s="41">
        <f t="shared" si="0"/>
        <v>15</v>
      </c>
      <c r="B36" s="43" t="s">
        <v>115</v>
      </c>
      <c r="C36" s="43" t="s">
        <v>10</v>
      </c>
      <c r="D36" s="43" t="s">
        <v>38</v>
      </c>
      <c r="E36" s="43" t="s">
        <v>21</v>
      </c>
      <c r="F36" s="43" t="s">
        <v>119</v>
      </c>
      <c r="G36" s="43" t="s">
        <v>15</v>
      </c>
      <c r="H36" s="43" t="s">
        <v>12</v>
      </c>
      <c r="I36" s="43" t="s">
        <v>17</v>
      </c>
      <c r="J36" s="8" t="s">
        <v>114</v>
      </c>
      <c r="K36" s="38">
        <v>18800</v>
      </c>
      <c r="L36" s="38">
        <v>15500</v>
      </c>
      <c r="M36" s="38">
        <v>13100</v>
      </c>
    </row>
    <row r="37" spans="1:13" ht="12.75">
      <c r="A37" s="41">
        <f t="shared" si="0"/>
        <v>16</v>
      </c>
      <c r="B37" s="42" t="s">
        <v>9</v>
      </c>
      <c r="C37" s="42" t="s">
        <v>10</v>
      </c>
      <c r="D37" s="42" t="s">
        <v>27</v>
      </c>
      <c r="E37" s="42" t="s">
        <v>11</v>
      </c>
      <c r="F37" s="42" t="s">
        <v>9</v>
      </c>
      <c r="G37" s="42" t="s">
        <v>11</v>
      </c>
      <c r="H37" s="42" t="s">
        <v>12</v>
      </c>
      <c r="I37" s="42" t="s">
        <v>9</v>
      </c>
      <c r="J37" s="7" t="s">
        <v>28</v>
      </c>
      <c r="K37" s="37">
        <f>K38+K40+K42</f>
        <v>30397188.59</v>
      </c>
      <c r="L37" s="37">
        <f>L38+L40+L42</f>
        <v>30551000</v>
      </c>
      <c r="M37" s="37">
        <f>M38+M40+M42</f>
        <v>31351000</v>
      </c>
    </row>
    <row r="38" spans="1:13" s="5" customFormat="1" ht="25.5">
      <c r="A38" s="41">
        <f t="shared" si="0"/>
        <v>17</v>
      </c>
      <c r="B38" s="42" t="s">
        <v>9</v>
      </c>
      <c r="C38" s="42" t="s">
        <v>10</v>
      </c>
      <c r="D38" s="42" t="s">
        <v>27</v>
      </c>
      <c r="E38" s="42" t="s">
        <v>21</v>
      </c>
      <c r="F38" s="42" t="s">
        <v>9</v>
      </c>
      <c r="G38" s="42" t="s">
        <v>21</v>
      </c>
      <c r="H38" s="42" t="s">
        <v>12</v>
      </c>
      <c r="I38" s="42" t="s">
        <v>17</v>
      </c>
      <c r="J38" s="9" t="s">
        <v>29</v>
      </c>
      <c r="K38" s="37">
        <f>K39</f>
        <v>30136000</v>
      </c>
      <c r="L38" s="37">
        <f>L39</f>
        <v>30201000</v>
      </c>
      <c r="M38" s="37">
        <f>M39</f>
        <v>30986000</v>
      </c>
    </row>
    <row r="39" spans="1:13" ht="25.5">
      <c r="A39" s="41">
        <f t="shared" si="0"/>
        <v>18</v>
      </c>
      <c r="B39" s="43" t="s">
        <v>14</v>
      </c>
      <c r="C39" s="43" t="s">
        <v>10</v>
      </c>
      <c r="D39" s="43" t="s">
        <v>27</v>
      </c>
      <c r="E39" s="43" t="s">
        <v>21</v>
      </c>
      <c r="F39" s="43" t="s">
        <v>19</v>
      </c>
      <c r="G39" s="43" t="s">
        <v>21</v>
      </c>
      <c r="H39" s="43" t="s">
        <v>12</v>
      </c>
      <c r="I39" s="43" t="s">
        <v>17</v>
      </c>
      <c r="J39" s="8" t="s">
        <v>29</v>
      </c>
      <c r="K39" s="38">
        <v>30136000</v>
      </c>
      <c r="L39" s="38">
        <v>30201000</v>
      </c>
      <c r="M39" s="38">
        <v>30986000</v>
      </c>
    </row>
    <row r="40" spans="1:13" ht="12.75">
      <c r="A40" s="41">
        <f t="shared" si="0"/>
        <v>19</v>
      </c>
      <c r="B40" s="42" t="s">
        <v>14</v>
      </c>
      <c r="C40" s="42" t="s">
        <v>10</v>
      </c>
      <c r="D40" s="42" t="s">
        <v>27</v>
      </c>
      <c r="E40" s="42" t="s">
        <v>38</v>
      </c>
      <c r="F40" s="42" t="s">
        <v>9</v>
      </c>
      <c r="G40" s="42" t="s">
        <v>15</v>
      </c>
      <c r="H40" s="42" t="s">
        <v>12</v>
      </c>
      <c r="I40" s="42" t="s">
        <v>17</v>
      </c>
      <c r="J40" s="7" t="s">
        <v>120</v>
      </c>
      <c r="K40" s="37">
        <f>K41</f>
        <v>21188.59</v>
      </c>
      <c r="L40" s="37">
        <f>L41</f>
        <v>20000</v>
      </c>
      <c r="M40" s="37">
        <f>M41</f>
        <v>21000</v>
      </c>
    </row>
    <row r="41" spans="1:13" ht="12.75">
      <c r="A41" s="41">
        <f t="shared" si="0"/>
        <v>20</v>
      </c>
      <c r="B41" s="43" t="s">
        <v>14</v>
      </c>
      <c r="C41" s="43" t="s">
        <v>10</v>
      </c>
      <c r="D41" s="43" t="s">
        <v>27</v>
      </c>
      <c r="E41" s="43" t="s">
        <v>38</v>
      </c>
      <c r="F41" s="43" t="s">
        <v>19</v>
      </c>
      <c r="G41" s="43" t="s">
        <v>15</v>
      </c>
      <c r="H41" s="43" t="s">
        <v>12</v>
      </c>
      <c r="I41" s="43" t="s">
        <v>17</v>
      </c>
      <c r="J41" s="8" t="s">
        <v>120</v>
      </c>
      <c r="K41" s="38">
        <v>21188.59</v>
      </c>
      <c r="L41" s="38">
        <v>20000</v>
      </c>
      <c r="M41" s="38">
        <v>21000</v>
      </c>
    </row>
    <row r="42" spans="1:13" ht="25.5">
      <c r="A42" s="41">
        <f t="shared" si="0"/>
        <v>21</v>
      </c>
      <c r="B42" s="42" t="s">
        <v>14</v>
      </c>
      <c r="C42" s="42" t="s">
        <v>10</v>
      </c>
      <c r="D42" s="42" t="s">
        <v>27</v>
      </c>
      <c r="E42" s="42" t="s">
        <v>33</v>
      </c>
      <c r="F42" s="42" t="s">
        <v>9</v>
      </c>
      <c r="G42" s="42" t="s">
        <v>21</v>
      </c>
      <c r="H42" s="42" t="s">
        <v>9</v>
      </c>
      <c r="I42" s="42" t="s">
        <v>17</v>
      </c>
      <c r="J42" s="7" t="s">
        <v>121</v>
      </c>
      <c r="K42" s="37">
        <f>K43</f>
        <v>240000</v>
      </c>
      <c r="L42" s="37">
        <f>L43</f>
        <v>330000</v>
      </c>
      <c r="M42" s="37">
        <f>M43</f>
        <v>344000</v>
      </c>
    </row>
    <row r="43" spans="1:13" ht="38.25">
      <c r="A43" s="41">
        <f t="shared" si="0"/>
        <v>22</v>
      </c>
      <c r="B43" s="43" t="s">
        <v>14</v>
      </c>
      <c r="C43" s="43" t="s">
        <v>10</v>
      </c>
      <c r="D43" s="43" t="s">
        <v>27</v>
      </c>
      <c r="E43" s="43" t="s">
        <v>33</v>
      </c>
      <c r="F43" s="43" t="s">
        <v>19</v>
      </c>
      <c r="G43" s="43" t="s">
        <v>21</v>
      </c>
      <c r="H43" s="43" t="s">
        <v>12</v>
      </c>
      <c r="I43" s="43" t="s">
        <v>17</v>
      </c>
      <c r="J43" s="8" t="s">
        <v>122</v>
      </c>
      <c r="K43" s="38">
        <v>240000</v>
      </c>
      <c r="L43" s="38">
        <v>330000</v>
      </c>
      <c r="M43" s="38">
        <v>344000</v>
      </c>
    </row>
    <row r="44" spans="1:13" ht="12.75">
      <c r="A44" s="41">
        <f t="shared" si="0"/>
        <v>23</v>
      </c>
      <c r="B44" s="42" t="s">
        <v>9</v>
      </c>
      <c r="C44" s="42" t="s">
        <v>10</v>
      </c>
      <c r="D44" s="42" t="s">
        <v>30</v>
      </c>
      <c r="E44" s="42" t="s">
        <v>11</v>
      </c>
      <c r="F44" s="42" t="s">
        <v>9</v>
      </c>
      <c r="G44" s="42" t="s">
        <v>11</v>
      </c>
      <c r="H44" s="42" t="s">
        <v>12</v>
      </c>
      <c r="I44" s="42" t="s">
        <v>9</v>
      </c>
      <c r="J44" s="7" t="s">
        <v>31</v>
      </c>
      <c r="K44" s="37">
        <f>K45+K47</f>
        <v>19346000</v>
      </c>
      <c r="L44" s="37">
        <f>L45+L47</f>
        <v>20074000</v>
      </c>
      <c r="M44" s="37">
        <f>M45+M47</f>
        <v>21146000</v>
      </c>
    </row>
    <row r="45" spans="1:13" ht="12.75">
      <c r="A45" s="41">
        <f t="shared" si="0"/>
        <v>24</v>
      </c>
      <c r="B45" s="42" t="s">
        <v>9</v>
      </c>
      <c r="C45" s="42" t="s">
        <v>10</v>
      </c>
      <c r="D45" s="42" t="s">
        <v>30</v>
      </c>
      <c r="E45" s="42" t="s">
        <v>15</v>
      </c>
      <c r="F45" s="42" t="s">
        <v>9</v>
      </c>
      <c r="G45" s="42" t="s">
        <v>11</v>
      </c>
      <c r="H45" s="42" t="s">
        <v>12</v>
      </c>
      <c r="I45" s="42" t="s">
        <v>17</v>
      </c>
      <c r="J45" s="7" t="s">
        <v>32</v>
      </c>
      <c r="K45" s="37">
        <f>K46</f>
        <v>7266000</v>
      </c>
      <c r="L45" s="37">
        <f>L46</f>
        <v>7607000</v>
      </c>
      <c r="M45" s="37">
        <f>M46</f>
        <v>7942000</v>
      </c>
    </row>
    <row r="46" spans="1:13" ht="54" customHeight="1">
      <c r="A46" s="41">
        <f t="shared" si="0"/>
        <v>25</v>
      </c>
      <c r="B46" s="43" t="s">
        <v>14</v>
      </c>
      <c r="C46" s="43" t="s">
        <v>10</v>
      </c>
      <c r="D46" s="43" t="s">
        <v>30</v>
      </c>
      <c r="E46" s="43" t="s">
        <v>15</v>
      </c>
      <c r="F46" s="43" t="s">
        <v>24</v>
      </c>
      <c r="G46" s="43" t="s">
        <v>33</v>
      </c>
      <c r="H46" s="43" t="s">
        <v>12</v>
      </c>
      <c r="I46" s="43" t="s">
        <v>17</v>
      </c>
      <c r="J46" s="10" t="s">
        <v>34</v>
      </c>
      <c r="K46" s="38">
        <v>7266000</v>
      </c>
      <c r="L46" s="38">
        <v>7607000</v>
      </c>
      <c r="M46" s="38">
        <v>7942000</v>
      </c>
    </row>
    <row r="47" spans="1:13" ht="12.75">
      <c r="A47" s="41">
        <f t="shared" si="0"/>
        <v>26</v>
      </c>
      <c r="B47" s="42" t="s">
        <v>9</v>
      </c>
      <c r="C47" s="42" t="s">
        <v>10</v>
      </c>
      <c r="D47" s="42" t="s">
        <v>30</v>
      </c>
      <c r="E47" s="42" t="s">
        <v>30</v>
      </c>
      <c r="F47" s="42" t="s">
        <v>9</v>
      </c>
      <c r="G47" s="42" t="s">
        <v>11</v>
      </c>
      <c r="H47" s="42" t="s">
        <v>12</v>
      </c>
      <c r="I47" s="42" t="s">
        <v>17</v>
      </c>
      <c r="J47" s="7" t="s">
        <v>35</v>
      </c>
      <c r="K47" s="37">
        <f>K48+K49</f>
        <v>12080000</v>
      </c>
      <c r="L47" s="37">
        <f>L48+L49</f>
        <v>12467000</v>
      </c>
      <c r="M47" s="37">
        <f>M48+M49</f>
        <v>13204000</v>
      </c>
    </row>
    <row r="48" spans="1:13" ht="38.25">
      <c r="A48" s="41">
        <f t="shared" si="0"/>
        <v>27</v>
      </c>
      <c r="B48" s="43" t="s">
        <v>14</v>
      </c>
      <c r="C48" s="43" t="s">
        <v>10</v>
      </c>
      <c r="D48" s="43" t="s">
        <v>30</v>
      </c>
      <c r="E48" s="43" t="s">
        <v>30</v>
      </c>
      <c r="F48" s="43" t="s">
        <v>151</v>
      </c>
      <c r="G48" s="43" t="s">
        <v>33</v>
      </c>
      <c r="H48" s="43" t="s">
        <v>12</v>
      </c>
      <c r="I48" s="43" t="s">
        <v>17</v>
      </c>
      <c r="J48" s="8" t="s">
        <v>152</v>
      </c>
      <c r="K48" s="39">
        <v>4480000</v>
      </c>
      <c r="L48" s="39">
        <v>8030000</v>
      </c>
      <c r="M48" s="39">
        <v>8504000</v>
      </c>
    </row>
    <row r="49" spans="1:13" ht="38.25">
      <c r="A49" s="41">
        <f t="shared" si="0"/>
        <v>28</v>
      </c>
      <c r="B49" s="43" t="s">
        <v>14</v>
      </c>
      <c r="C49" s="43" t="s">
        <v>10</v>
      </c>
      <c r="D49" s="43" t="s">
        <v>30</v>
      </c>
      <c r="E49" s="43" t="s">
        <v>30</v>
      </c>
      <c r="F49" s="43" t="s">
        <v>159</v>
      </c>
      <c r="G49" s="43" t="s">
        <v>33</v>
      </c>
      <c r="H49" s="43" t="s">
        <v>12</v>
      </c>
      <c r="I49" s="43" t="s">
        <v>17</v>
      </c>
      <c r="J49" s="8" t="s">
        <v>153</v>
      </c>
      <c r="K49" s="39">
        <v>7600000</v>
      </c>
      <c r="L49" s="39">
        <v>4437000</v>
      </c>
      <c r="M49" s="39">
        <v>4700000</v>
      </c>
    </row>
    <row r="50" spans="1:13" ht="12.75">
      <c r="A50" s="41">
        <f t="shared" si="0"/>
        <v>29</v>
      </c>
      <c r="B50" s="42" t="s">
        <v>9</v>
      </c>
      <c r="C50" s="42" t="s">
        <v>10</v>
      </c>
      <c r="D50" s="42" t="s">
        <v>36</v>
      </c>
      <c r="E50" s="42" t="s">
        <v>11</v>
      </c>
      <c r="F50" s="42" t="s">
        <v>9</v>
      </c>
      <c r="G50" s="42" t="s">
        <v>11</v>
      </c>
      <c r="H50" s="42" t="s">
        <v>12</v>
      </c>
      <c r="I50" s="42" t="s">
        <v>9</v>
      </c>
      <c r="J50" s="7" t="s">
        <v>37</v>
      </c>
      <c r="K50" s="37">
        <f>K52</f>
        <v>9400000</v>
      </c>
      <c r="L50" s="37">
        <f>L52</f>
        <v>14700000</v>
      </c>
      <c r="M50" s="37">
        <f>M52</f>
        <v>14700000</v>
      </c>
    </row>
    <row r="51" spans="1:13" ht="38.25">
      <c r="A51" s="41">
        <f t="shared" si="0"/>
        <v>30</v>
      </c>
      <c r="B51" s="42" t="s">
        <v>9</v>
      </c>
      <c r="C51" s="42" t="s">
        <v>10</v>
      </c>
      <c r="D51" s="42" t="s">
        <v>36</v>
      </c>
      <c r="E51" s="42" t="s">
        <v>38</v>
      </c>
      <c r="F51" s="42" t="s">
        <v>9</v>
      </c>
      <c r="G51" s="42" t="s">
        <v>15</v>
      </c>
      <c r="H51" s="42" t="s">
        <v>12</v>
      </c>
      <c r="I51" s="42" t="s">
        <v>17</v>
      </c>
      <c r="J51" s="17" t="s">
        <v>94</v>
      </c>
      <c r="K51" s="37">
        <f>K52</f>
        <v>9400000</v>
      </c>
      <c r="L51" s="37">
        <f>L52</f>
        <v>14700000</v>
      </c>
      <c r="M51" s="37">
        <f>M52</f>
        <v>14700000</v>
      </c>
    </row>
    <row r="52" spans="1:13" ht="58.5" customHeight="1">
      <c r="A52" s="41">
        <f t="shared" si="0"/>
        <v>31</v>
      </c>
      <c r="B52" s="43" t="s">
        <v>14</v>
      </c>
      <c r="C52" s="43" t="s">
        <v>10</v>
      </c>
      <c r="D52" s="43" t="s">
        <v>36</v>
      </c>
      <c r="E52" s="43" t="s">
        <v>38</v>
      </c>
      <c r="F52" s="43" t="s">
        <v>19</v>
      </c>
      <c r="G52" s="43" t="s">
        <v>15</v>
      </c>
      <c r="H52" s="43" t="s">
        <v>12</v>
      </c>
      <c r="I52" s="43" t="s">
        <v>17</v>
      </c>
      <c r="J52" s="10" t="s">
        <v>135</v>
      </c>
      <c r="K52" s="38">
        <v>9400000</v>
      </c>
      <c r="L52" s="38">
        <v>14700000</v>
      </c>
      <c r="M52" s="38">
        <v>14700000</v>
      </c>
    </row>
    <row r="53" spans="1:13" ht="38.25">
      <c r="A53" s="41">
        <f t="shared" si="0"/>
        <v>32</v>
      </c>
      <c r="B53" s="43" t="s">
        <v>14</v>
      </c>
      <c r="C53" s="43" t="s">
        <v>10</v>
      </c>
      <c r="D53" s="43" t="s">
        <v>46</v>
      </c>
      <c r="E53" s="43" t="s">
        <v>11</v>
      </c>
      <c r="F53" s="43" t="s">
        <v>9</v>
      </c>
      <c r="G53" s="43" t="s">
        <v>11</v>
      </c>
      <c r="H53" s="43" t="s">
        <v>12</v>
      </c>
      <c r="I53" s="43" t="s">
        <v>9</v>
      </c>
      <c r="J53" s="17" t="s">
        <v>177</v>
      </c>
      <c r="K53" s="37">
        <f>K54+K55</f>
        <v>35.07</v>
      </c>
      <c r="L53" s="37">
        <f>L54+L55</f>
        <v>0</v>
      </c>
      <c r="M53" s="37">
        <f>M54+M55</f>
        <v>0</v>
      </c>
    </row>
    <row r="54" spans="1:13" ht="12.75">
      <c r="A54" s="41">
        <f t="shared" si="0"/>
        <v>33</v>
      </c>
      <c r="B54" s="43" t="s">
        <v>14</v>
      </c>
      <c r="C54" s="43" t="s">
        <v>10</v>
      </c>
      <c r="D54" s="43" t="s">
        <v>46</v>
      </c>
      <c r="E54" s="43" t="s">
        <v>33</v>
      </c>
      <c r="F54" s="43" t="s">
        <v>9</v>
      </c>
      <c r="G54" s="43" t="s">
        <v>11</v>
      </c>
      <c r="H54" s="43" t="s">
        <v>12</v>
      </c>
      <c r="I54" s="43" t="s">
        <v>9</v>
      </c>
      <c r="J54" s="8" t="s">
        <v>175</v>
      </c>
      <c r="K54" s="38">
        <v>34.59</v>
      </c>
      <c r="L54" s="38">
        <v>0</v>
      </c>
      <c r="M54" s="38">
        <v>0</v>
      </c>
    </row>
    <row r="55" spans="1:13" ht="25.5">
      <c r="A55" s="41">
        <f t="shared" si="0"/>
        <v>34</v>
      </c>
      <c r="B55" s="43" t="s">
        <v>14</v>
      </c>
      <c r="C55" s="43" t="s">
        <v>10</v>
      </c>
      <c r="D55" s="43" t="s">
        <v>46</v>
      </c>
      <c r="E55" s="43" t="s">
        <v>44</v>
      </c>
      <c r="F55" s="43" t="s">
        <v>9</v>
      </c>
      <c r="G55" s="43" t="s">
        <v>11</v>
      </c>
      <c r="H55" s="43" t="s">
        <v>12</v>
      </c>
      <c r="I55" s="43" t="s">
        <v>9</v>
      </c>
      <c r="J55" s="8" t="s">
        <v>176</v>
      </c>
      <c r="K55" s="38">
        <v>0.48</v>
      </c>
      <c r="L55" s="38">
        <v>0</v>
      </c>
      <c r="M55" s="38">
        <v>0</v>
      </c>
    </row>
    <row r="56" spans="1:13" ht="51">
      <c r="A56" s="41">
        <f t="shared" si="0"/>
        <v>35</v>
      </c>
      <c r="B56" s="42" t="s">
        <v>9</v>
      </c>
      <c r="C56" s="42" t="s">
        <v>10</v>
      </c>
      <c r="D56" s="42" t="s">
        <v>40</v>
      </c>
      <c r="E56" s="42" t="s">
        <v>11</v>
      </c>
      <c r="F56" s="42" t="s">
        <v>9</v>
      </c>
      <c r="G56" s="42" t="s">
        <v>11</v>
      </c>
      <c r="H56" s="42" t="s">
        <v>12</v>
      </c>
      <c r="I56" s="42" t="s">
        <v>9</v>
      </c>
      <c r="J56" s="7" t="s">
        <v>41</v>
      </c>
      <c r="K56" s="37">
        <f>K57+K61+K63+K64</f>
        <v>18973708</v>
      </c>
      <c r="L56" s="37">
        <f>L57+L61+L63+L64</f>
        <v>10260000</v>
      </c>
      <c r="M56" s="37">
        <f>M57+M61+M63+M64</f>
        <v>9460000</v>
      </c>
    </row>
    <row r="57" spans="1:13" ht="89.25">
      <c r="A57" s="41">
        <f t="shared" si="0"/>
        <v>36</v>
      </c>
      <c r="B57" s="42" t="s">
        <v>9</v>
      </c>
      <c r="C57" s="42" t="s">
        <v>10</v>
      </c>
      <c r="D57" s="42" t="s">
        <v>40</v>
      </c>
      <c r="E57" s="42" t="s">
        <v>27</v>
      </c>
      <c r="F57" s="42" t="s">
        <v>9</v>
      </c>
      <c r="G57" s="42" t="s">
        <v>11</v>
      </c>
      <c r="H57" s="42" t="s">
        <v>12</v>
      </c>
      <c r="I57" s="42" t="s">
        <v>42</v>
      </c>
      <c r="J57" s="7" t="s">
        <v>95</v>
      </c>
      <c r="K57" s="37">
        <f>K58+K59</f>
        <v>8231408</v>
      </c>
      <c r="L57" s="37">
        <f>L58+L59</f>
        <v>5000000</v>
      </c>
      <c r="M57" s="37">
        <f>M58+M59</f>
        <v>4500000</v>
      </c>
    </row>
    <row r="58" spans="1:13" ht="80.25" customHeight="1">
      <c r="A58" s="41">
        <f t="shared" si="0"/>
        <v>37</v>
      </c>
      <c r="B58" s="43" t="s">
        <v>39</v>
      </c>
      <c r="C58" s="43" t="s">
        <v>10</v>
      </c>
      <c r="D58" s="43" t="s">
        <v>40</v>
      </c>
      <c r="E58" s="43" t="s">
        <v>27</v>
      </c>
      <c r="F58" s="43" t="s">
        <v>20</v>
      </c>
      <c r="G58" s="43" t="s">
        <v>33</v>
      </c>
      <c r="H58" s="43" t="s">
        <v>12</v>
      </c>
      <c r="I58" s="43" t="s">
        <v>42</v>
      </c>
      <c r="J58" s="8" t="s">
        <v>43</v>
      </c>
      <c r="K58" s="38">
        <v>8200000</v>
      </c>
      <c r="L58" s="38">
        <v>5000000</v>
      </c>
      <c r="M58" s="38">
        <v>4500000</v>
      </c>
    </row>
    <row r="59" spans="1:13" ht="70.5" customHeight="1">
      <c r="A59" s="41">
        <f t="shared" si="0"/>
        <v>38</v>
      </c>
      <c r="B59" s="43" t="s">
        <v>39</v>
      </c>
      <c r="C59" s="43" t="s">
        <v>10</v>
      </c>
      <c r="D59" s="43" t="s">
        <v>40</v>
      </c>
      <c r="E59" s="43" t="s">
        <v>27</v>
      </c>
      <c r="F59" s="43" t="s">
        <v>179</v>
      </c>
      <c r="G59" s="43" t="s">
        <v>33</v>
      </c>
      <c r="H59" s="43" t="s">
        <v>12</v>
      </c>
      <c r="I59" s="43" t="s">
        <v>42</v>
      </c>
      <c r="J59" s="8" t="s">
        <v>178</v>
      </c>
      <c r="K59" s="38">
        <v>31408</v>
      </c>
      <c r="L59" s="38">
        <v>0</v>
      </c>
      <c r="M59" s="38">
        <v>0</v>
      </c>
    </row>
    <row r="60" spans="1:13" s="5" customFormat="1" ht="25.5">
      <c r="A60" s="41">
        <f t="shared" si="0"/>
        <v>39</v>
      </c>
      <c r="B60" s="42" t="s">
        <v>9</v>
      </c>
      <c r="C60" s="42" t="s">
        <v>10</v>
      </c>
      <c r="D60" s="42" t="s">
        <v>40</v>
      </c>
      <c r="E60" s="42" t="s">
        <v>44</v>
      </c>
      <c r="F60" s="42" t="s">
        <v>9</v>
      </c>
      <c r="G60" s="42" t="s">
        <v>11</v>
      </c>
      <c r="H60" s="42" t="s">
        <v>12</v>
      </c>
      <c r="I60" s="42" t="s">
        <v>42</v>
      </c>
      <c r="J60" s="7" t="s">
        <v>96</v>
      </c>
      <c r="K60" s="37">
        <f>K61</f>
        <v>0</v>
      </c>
      <c r="L60" s="37">
        <f>L61</f>
        <v>60000</v>
      </c>
      <c r="M60" s="37">
        <f>M61</f>
        <v>60000</v>
      </c>
    </row>
    <row r="61" spans="1:13" ht="55.5" customHeight="1">
      <c r="A61" s="41">
        <f t="shared" si="0"/>
        <v>40</v>
      </c>
      <c r="B61" s="43" t="s">
        <v>39</v>
      </c>
      <c r="C61" s="43" t="s">
        <v>10</v>
      </c>
      <c r="D61" s="43" t="s">
        <v>40</v>
      </c>
      <c r="E61" s="43" t="s">
        <v>44</v>
      </c>
      <c r="F61" s="43" t="s">
        <v>45</v>
      </c>
      <c r="G61" s="43" t="s">
        <v>33</v>
      </c>
      <c r="H61" s="43" t="s">
        <v>12</v>
      </c>
      <c r="I61" s="43" t="s">
        <v>42</v>
      </c>
      <c r="J61" s="8" t="s">
        <v>150</v>
      </c>
      <c r="K61" s="38">
        <v>0</v>
      </c>
      <c r="L61" s="38">
        <v>60000</v>
      </c>
      <c r="M61" s="38">
        <v>60000</v>
      </c>
    </row>
    <row r="62" spans="1:13" s="5" customFormat="1" ht="93" customHeight="1">
      <c r="A62" s="41">
        <f t="shared" si="0"/>
        <v>41</v>
      </c>
      <c r="B62" s="42" t="s">
        <v>9</v>
      </c>
      <c r="C62" s="42" t="s">
        <v>10</v>
      </c>
      <c r="D62" s="42" t="s">
        <v>40</v>
      </c>
      <c r="E62" s="42" t="s">
        <v>46</v>
      </c>
      <c r="F62" s="42" t="s">
        <v>9</v>
      </c>
      <c r="G62" s="42" t="s">
        <v>11</v>
      </c>
      <c r="H62" s="42" t="s">
        <v>12</v>
      </c>
      <c r="I62" s="42" t="s">
        <v>42</v>
      </c>
      <c r="J62" s="17" t="s">
        <v>97</v>
      </c>
      <c r="K62" s="37">
        <f>K63+K64</f>
        <v>10742300</v>
      </c>
      <c r="L62" s="37">
        <f>L63+L64</f>
        <v>5200000</v>
      </c>
      <c r="M62" s="37">
        <f>M63+M64</f>
        <v>4900000</v>
      </c>
    </row>
    <row r="63" spans="1:13" ht="43.5" customHeight="1">
      <c r="A63" s="41">
        <f t="shared" si="0"/>
        <v>42</v>
      </c>
      <c r="B63" s="43" t="s">
        <v>39</v>
      </c>
      <c r="C63" s="43" t="s">
        <v>10</v>
      </c>
      <c r="D63" s="43" t="s">
        <v>40</v>
      </c>
      <c r="E63" s="43" t="s">
        <v>46</v>
      </c>
      <c r="F63" s="43" t="s">
        <v>47</v>
      </c>
      <c r="G63" s="43" t="s">
        <v>33</v>
      </c>
      <c r="H63" s="43" t="s">
        <v>48</v>
      </c>
      <c r="I63" s="43" t="s">
        <v>42</v>
      </c>
      <c r="J63" s="8" t="s">
        <v>91</v>
      </c>
      <c r="K63" s="38">
        <v>5842300</v>
      </c>
      <c r="L63" s="38">
        <v>4500000</v>
      </c>
      <c r="M63" s="38">
        <v>4200000</v>
      </c>
    </row>
    <row r="64" spans="1:13" ht="69" customHeight="1">
      <c r="A64" s="41">
        <f t="shared" si="0"/>
        <v>43</v>
      </c>
      <c r="B64" s="43" t="s">
        <v>39</v>
      </c>
      <c r="C64" s="43" t="s">
        <v>10</v>
      </c>
      <c r="D64" s="43" t="s">
        <v>40</v>
      </c>
      <c r="E64" s="43" t="s">
        <v>46</v>
      </c>
      <c r="F64" s="43" t="s">
        <v>47</v>
      </c>
      <c r="G64" s="43" t="s">
        <v>33</v>
      </c>
      <c r="H64" s="43" t="s">
        <v>49</v>
      </c>
      <c r="I64" s="43" t="s">
        <v>42</v>
      </c>
      <c r="J64" s="8" t="s">
        <v>92</v>
      </c>
      <c r="K64" s="38">
        <v>4900000</v>
      </c>
      <c r="L64" s="38">
        <v>700000</v>
      </c>
      <c r="M64" s="38">
        <v>700000</v>
      </c>
    </row>
    <row r="65" spans="1:13" ht="25.5">
      <c r="A65" s="41">
        <f t="shared" si="0"/>
        <v>44</v>
      </c>
      <c r="B65" s="42" t="s">
        <v>9</v>
      </c>
      <c r="C65" s="42" t="s">
        <v>10</v>
      </c>
      <c r="D65" s="42" t="s">
        <v>50</v>
      </c>
      <c r="E65" s="42" t="s">
        <v>11</v>
      </c>
      <c r="F65" s="42" t="s">
        <v>9</v>
      </c>
      <c r="G65" s="42" t="s">
        <v>11</v>
      </c>
      <c r="H65" s="42" t="s">
        <v>12</v>
      </c>
      <c r="I65" s="42" t="s">
        <v>9</v>
      </c>
      <c r="J65" s="7" t="s">
        <v>51</v>
      </c>
      <c r="K65" s="37">
        <f>K66</f>
        <v>578000</v>
      </c>
      <c r="L65" s="37">
        <f>L66</f>
        <v>832000</v>
      </c>
      <c r="M65" s="37">
        <f>M66</f>
        <v>868000</v>
      </c>
    </row>
    <row r="66" spans="1:13" s="5" customFormat="1" ht="25.5">
      <c r="A66" s="41">
        <f t="shared" si="0"/>
        <v>45</v>
      </c>
      <c r="B66" s="42" t="s">
        <v>9</v>
      </c>
      <c r="C66" s="42" t="s">
        <v>10</v>
      </c>
      <c r="D66" s="42" t="s">
        <v>50</v>
      </c>
      <c r="E66" s="42" t="s">
        <v>15</v>
      </c>
      <c r="F66" s="42" t="s">
        <v>9</v>
      </c>
      <c r="G66" s="42" t="s">
        <v>15</v>
      </c>
      <c r="H66" s="42" t="s">
        <v>12</v>
      </c>
      <c r="I66" s="42" t="s">
        <v>42</v>
      </c>
      <c r="J66" s="7" t="s">
        <v>52</v>
      </c>
      <c r="K66" s="37">
        <f>K67+K68+K69</f>
        <v>578000</v>
      </c>
      <c r="L66" s="37">
        <f>L67+L68+L69</f>
        <v>832000</v>
      </c>
      <c r="M66" s="37">
        <f>M67+M68+M69</f>
        <v>868000</v>
      </c>
    </row>
    <row r="67" spans="1:13" s="5" customFormat="1" ht="25.5">
      <c r="A67" s="41">
        <f t="shared" si="0"/>
        <v>46</v>
      </c>
      <c r="B67" s="43" t="s">
        <v>98</v>
      </c>
      <c r="C67" s="43" t="s">
        <v>10</v>
      </c>
      <c r="D67" s="43" t="s">
        <v>50</v>
      </c>
      <c r="E67" s="43" t="s">
        <v>15</v>
      </c>
      <c r="F67" s="43" t="s">
        <v>19</v>
      </c>
      <c r="G67" s="43" t="s">
        <v>15</v>
      </c>
      <c r="H67" s="43" t="s">
        <v>12</v>
      </c>
      <c r="I67" s="43" t="s">
        <v>42</v>
      </c>
      <c r="J67" s="8" t="s">
        <v>101</v>
      </c>
      <c r="K67" s="38">
        <v>3000</v>
      </c>
      <c r="L67" s="38">
        <v>10000</v>
      </c>
      <c r="M67" s="38">
        <v>10000</v>
      </c>
    </row>
    <row r="68" spans="1:13" s="5" customFormat="1" ht="25.5">
      <c r="A68" s="41">
        <f t="shared" si="0"/>
        <v>47</v>
      </c>
      <c r="B68" s="43" t="s">
        <v>98</v>
      </c>
      <c r="C68" s="43" t="s">
        <v>10</v>
      </c>
      <c r="D68" s="43" t="s">
        <v>50</v>
      </c>
      <c r="E68" s="43" t="s">
        <v>15</v>
      </c>
      <c r="F68" s="43" t="s">
        <v>24</v>
      </c>
      <c r="G68" s="43" t="s">
        <v>15</v>
      </c>
      <c r="H68" s="43" t="s">
        <v>12</v>
      </c>
      <c r="I68" s="43" t="s">
        <v>42</v>
      </c>
      <c r="J68" s="8" t="s">
        <v>99</v>
      </c>
      <c r="K68" s="38">
        <v>267000</v>
      </c>
      <c r="L68" s="38">
        <v>60000</v>
      </c>
      <c r="M68" s="38">
        <v>60000</v>
      </c>
    </row>
    <row r="69" spans="1:13" ht="25.5">
      <c r="A69" s="41">
        <f t="shared" si="0"/>
        <v>48</v>
      </c>
      <c r="B69" s="43" t="s">
        <v>98</v>
      </c>
      <c r="C69" s="43" t="s">
        <v>10</v>
      </c>
      <c r="D69" s="43" t="s">
        <v>50</v>
      </c>
      <c r="E69" s="43" t="s">
        <v>15</v>
      </c>
      <c r="F69" s="43" t="s">
        <v>26</v>
      </c>
      <c r="G69" s="43" t="s">
        <v>15</v>
      </c>
      <c r="H69" s="43" t="s">
        <v>12</v>
      </c>
      <c r="I69" s="43" t="s">
        <v>42</v>
      </c>
      <c r="J69" s="8" t="s">
        <v>100</v>
      </c>
      <c r="K69" s="38">
        <v>308000</v>
      </c>
      <c r="L69" s="38">
        <v>762000</v>
      </c>
      <c r="M69" s="38">
        <v>798000</v>
      </c>
    </row>
    <row r="70" spans="1:13" ht="25.5">
      <c r="A70" s="41">
        <f t="shared" si="0"/>
        <v>49</v>
      </c>
      <c r="B70" s="42" t="s">
        <v>9</v>
      </c>
      <c r="C70" s="42" t="s">
        <v>10</v>
      </c>
      <c r="D70" s="42" t="s">
        <v>53</v>
      </c>
      <c r="E70" s="42" t="s">
        <v>11</v>
      </c>
      <c r="F70" s="42" t="s">
        <v>9</v>
      </c>
      <c r="G70" s="42" t="s">
        <v>11</v>
      </c>
      <c r="H70" s="42" t="s">
        <v>12</v>
      </c>
      <c r="I70" s="42" t="s">
        <v>9</v>
      </c>
      <c r="J70" s="7" t="s">
        <v>54</v>
      </c>
      <c r="K70" s="37">
        <f>K71+K73</f>
        <v>418254.03</v>
      </c>
      <c r="L70" s="37">
        <f>L71+L73</f>
        <v>50000</v>
      </c>
      <c r="M70" s="37">
        <f>M71+M73</f>
        <v>50000</v>
      </c>
    </row>
    <row r="71" spans="1:13" ht="12.75">
      <c r="A71" s="41">
        <f t="shared" si="0"/>
        <v>50</v>
      </c>
      <c r="B71" s="42" t="s">
        <v>9</v>
      </c>
      <c r="C71" s="42" t="s">
        <v>10</v>
      </c>
      <c r="D71" s="42" t="s">
        <v>53</v>
      </c>
      <c r="E71" s="42" t="s">
        <v>15</v>
      </c>
      <c r="F71" s="42" t="s">
        <v>9</v>
      </c>
      <c r="G71" s="42" t="s">
        <v>11</v>
      </c>
      <c r="H71" s="42" t="s">
        <v>12</v>
      </c>
      <c r="I71" s="42" t="s">
        <v>56</v>
      </c>
      <c r="J71" s="5" t="s">
        <v>102</v>
      </c>
      <c r="K71" s="37">
        <f>K72</f>
        <v>394007</v>
      </c>
      <c r="L71" s="37">
        <f>L72</f>
        <v>50000</v>
      </c>
      <c r="M71" s="37">
        <f>M72</f>
        <v>50000</v>
      </c>
    </row>
    <row r="72" spans="1:13" ht="38.25">
      <c r="A72" s="41">
        <f t="shared" si="0"/>
        <v>51</v>
      </c>
      <c r="B72" s="43" t="s">
        <v>93</v>
      </c>
      <c r="C72" s="43" t="s">
        <v>10</v>
      </c>
      <c r="D72" s="43" t="s">
        <v>53</v>
      </c>
      <c r="E72" s="43" t="s">
        <v>15</v>
      </c>
      <c r="F72" s="43" t="s">
        <v>55</v>
      </c>
      <c r="G72" s="43" t="s">
        <v>33</v>
      </c>
      <c r="H72" s="43" t="s">
        <v>12</v>
      </c>
      <c r="I72" s="43" t="s">
        <v>56</v>
      </c>
      <c r="J72" s="8" t="s">
        <v>57</v>
      </c>
      <c r="K72" s="38">
        <v>394007</v>
      </c>
      <c r="L72" s="38">
        <v>50000</v>
      </c>
      <c r="M72" s="38">
        <v>50000</v>
      </c>
    </row>
    <row r="73" spans="1:13" ht="12.75">
      <c r="A73" s="41">
        <f t="shared" si="0"/>
        <v>52</v>
      </c>
      <c r="B73" s="42" t="s">
        <v>39</v>
      </c>
      <c r="C73" s="42" t="s">
        <v>10</v>
      </c>
      <c r="D73" s="42" t="s">
        <v>53</v>
      </c>
      <c r="E73" s="42" t="s">
        <v>21</v>
      </c>
      <c r="F73" s="42" t="s">
        <v>9</v>
      </c>
      <c r="G73" s="42" t="s">
        <v>11</v>
      </c>
      <c r="H73" s="42" t="s">
        <v>12</v>
      </c>
      <c r="I73" s="42" t="s">
        <v>56</v>
      </c>
      <c r="J73" s="5" t="s">
        <v>193</v>
      </c>
      <c r="K73" s="37">
        <f>K74</f>
        <v>24247.03</v>
      </c>
      <c r="L73" s="37">
        <f>L74</f>
        <v>0</v>
      </c>
      <c r="M73" s="37">
        <f>M74</f>
        <v>0</v>
      </c>
    </row>
    <row r="74" spans="1:13" ht="38.25">
      <c r="A74" s="41">
        <f t="shared" si="0"/>
        <v>53</v>
      </c>
      <c r="B74" s="43" t="s">
        <v>39</v>
      </c>
      <c r="C74" s="43" t="s">
        <v>10</v>
      </c>
      <c r="D74" s="43" t="s">
        <v>53</v>
      </c>
      <c r="E74" s="43" t="s">
        <v>21</v>
      </c>
      <c r="F74" s="43" t="s">
        <v>181</v>
      </c>
      <c r="G74" s="43" t="s">
        <v>33</v>
      </c>
      <c r="H74" s="43" t="s">
        <v>12</v>
      </c>
      <c r="I74" s="43" t="s">
        <v>56</v>
      </c>
      <c r="J74" s="8" t="s">
        <v>180</v>
      </c>
      <c r="K74" s="38">
        <v>24247.03</v>
      </c>
      <c r="L74" s="38">
        <v>0</v>
      </c>
      <c r="M74" s="38">
        <v>0</v>
      </c>
    </row>
    <row r="75" spans="1:13" ht="25.5">
      <c r="A75" s="41">
        <f t="shared" si="0"/>
        <v>54</v>
      </c>
      <c r="B75" s="42" t="s">
        <v>9</v>
      </c>
      <c r="C75" s="42" t="s">
        <v>10</v>
      </c>
      <c r="D75" s="42" t="s">
        <v>58</v>
      </c>
      <c r="E75" s="42" t="s">
        <v>11</v>
      </c>
      <c r="F75" s="42" t="s">
        <v>9</v>
      </c>
      <c r="G75" s="42" t="s">
        <v>11</v>
      </c>
      <c r="H75" s="42" t="s">
        <v>12</v>
      </c>
      <c r="I75" s="42" t="s">
        <v>9</v>
      </c>
      <c r="J75" s="7" t="s">
        <v>59</v>
      </c>
      <c r="K75" s="37">
        <f>K77+K79</f>
        <v>4912355</v>
      </c>
      <c r="L75" s="37">
        <f>L77+L79</f>
        <v>5000000</v>
      </c>
      <c r="M75" s="37">
        <f>M77+M79</f>
        <v>4500000</v>
      </c>
    </row>
    <row r="76" spans="1:13" ht="77.25" customHeight="1">
      <c r="A76" s="41">
        <f t="shared" si="0"/>
        <v>55</v>
      </c>
      <c r="B76" s="42" t="s">
        <v>9</v>
      </c>
      <c r="C76" s="42" t="s">
        <v>10</v>
      </c>
      <c r="D76" s="42" t="s">
        <v>58</v>
      </c>
      <c r="E76" s="42" t="s">
        <v>21</v>
      </c>
      <c r="F76" s="42" t="s">
        <v>9</v>
      </c>
      <c r="G76" s="42" t="s">
        <v>11</v>
      </c>
      <c r="H76" s="42" t="s">
        <v>12</v>
      </c>
      <c r="I76" s="42" t="s">
        <v>9</v>
      </c>
      <c r="J76" s="19" t="s">
        <v>165</v>
      </c>
      <c r="K76" s="37">
        <f>K77</f>
        <v>2774655</v>
      </c>
      <c r="L76" s="37">
        <f>L77</f>
        <v>1000000</v>
      </c>
      <c r="M76" s="37">
        <f>M77</f>
        <v>1000000</v>
      </c>
    </row>
    <row r="77" spans="1:13" ht="105" customHeight="1">
      <c r="A77" s="41">
        <f t="shared" si="0"/>
        <v>56</v>
      </c>
      <c r="B77" s="43" t="s">
        <v>39</v>
      </c>
      <c r="C77" s="43" t="s">
        <v>10</v>
      </c>
      <c r="D77" s="43" t="s">
        <v>58</v>
      </c>
      <c r="E77" s="43" t="s">
        <v>21</v>
      </c>
      <c r="F77" s="43" t="s">
        <v>60</v>
      </c>
      <c r="G77" s="43" t="s">
        <v>33</v>
      </c>
      <c r="H77" s="43" t="s">
        <v>12</v>
      </c>
      <c r="I77" s="43" t="s">
        <v>61</v>
      </c>
      <c r="J77" s="10" t="s">
        <v>166</v>
      </c>
      <c r="K77" s="38">
        <v>2774655</v>
      </c>
      <c r="L77" s="38">
        <v>1000000</v>
      </c>
      <c r="M77" s="38">
        <v>1000000</v>
      </c>
    </row>
    <row r="78" spans="1:13" ht="39.75" customHeight="1">
      <c r="A78" s="41">
        <f t="shared" si="0"/>
        <v>57</v>
      </c>
      <c r="B78" s="42" t="s">
        <v>9</v>
      </c>
      <c r="C78" s="42" t="s">
        <v>10</v>
      </c>
      <c r="D78" s="42" t="s">
        <v>58</v>
      </c>
      <c r="E78" s="42" t="s">
        <v>30</v>
      </c>
      <c r="F78" s="42" t="s">
        <v>9</v>
      </c>
      <c r="G78" s="42" t="s">
        <v>11</v>
      </c>
      <c r="H78" s="42" t="s">
        <v>12</v>
      </c>
      <c r="I78" s="42" t="s">
        <v>62</v>
      </c>
      <c r="J78" s="17" t="s">
        <v>167</v>
      </c>
      <c r="K78" s="37">
        <f>K79</f>
        <v>2137700</v>
      </c>
      <c r="L78" s="37">
        <f>L79</f>
        <v>4000000</v>
      </c>
      <c r="M78" s="37">
        <f>M79</f>
        <v>3500000</v>
      </c>
    </row>
    <row r="79" spans="1:13" ht="58.5" customHeight="1">
      <c r="A79" s="41">
        <f t="shared" si="0"/>
        <v>58</v>
      </c>
      <c r="B79" s="43" t="s">
        <v>39</v>
      </c>
      <c r="C79" s="43" t="s">
        <v>10</v>
      </c>
      <c r="D79" s="43" t="s">
        <v>58</v>
      </c>
      <c r="E79" s="43" t="s">
        <v>30</v>
      </c>
      <c r="F79" s="43" t="s">
        <v>20</v>
      </c>
      <c r="G79" s="43" t="s">
        <v>33</v>
      </c>
      <c r="H79" s="43" t="s">
        <v>12</v>
      </c>
      <c r="I79" s="43" t="s">
        <v>62</v>
      </c>
      <c r="J79" s="10" t="s">
        <v>168</v>
      </c>
      <c r="K79" s="38">
        <v>2137700</v>
      </c>
      <c r="L79" s="38">
        <v>4000000</v>
      </c>
      <c r="M79" s="38">
        <v>3500000</v>
      </c>
    </row>
    <row r="80" spans="1:13" ht="14.25" customHeight="1">
      <c r="A80" s="41">
        <f t="shared" si="0"/>
        <v>59</v>
      </c>
      <c r="B80" s="42" t="s">
        <v>9</v>
      </c>
      <c r="C80" s="42" t="s">
        <v>10</v>
      </c>
      <c r="D80" s="42" t="s">
        <v>63</v>
      </c>
      <c r="E80" s="42" t="s">
        <v>11</v>
      </c>
      <c r="F80" s="42" t="s">
        <v>9</v>
      </c>
      <c r="G80" s="42" t="s">
        <v>11</v>
      </c>
      <c r="H80" s="42" t="s">
        <v>12</v>
      </c>
      <c r="I80" s="42" t="s">
        <v>9</v>
      </c>
      <c r="J80" s="20" t="s">
        <v>64</v>
      </c>
      <c r="K80" s="37">
        <f>K81+K82+K83+K84+K85+K86+K87+K88+K89+K90+K91+K92</f>
        <v>3867722.6400000006</v>
      </c>
      <c r="L80" s="37">
        <f>L81+L82+L85+L86+L87+L90+L92</f>
        <v>3810000</v>
      </c>
      <c r="M80" s="37">
        <f>M81+M82+M85+M86+M87+M90+M92</f>
        <v>3810000</v>
      </c>
    </row>
    <row r="81" spans="1:13" ht="25.5">
      <c r="A81" s="41">
        <f t="shared" si="0"/>
        <v>60</v>
      </c>
      <c r="B81" s="43" t="s">
        <v>14</v>
      </c>
      <c r="C81" s="43" t="s">
        <v>10</v>
      </c>
      <c r="D81" s="43" t="s">
        <v>63</v>
      </c>
      <c r="E81" s="43" t="s">
        <v>38</v>
      </c>
      <c r="F81" s="43" t="s">
        <v>9</v>
      </c>
      <c r="G81" s="43" t="s">
        <v>11</v>
      </c>
      <c r="H81" s="43" t="s">
        <v>12</v>
      </c>
      <c r="I81" s="43" t="s">
        <v>65</v>
      </c>
      <c r="J81" s="21" t="s">
        <v>66</v>
      </c>
      <c r="K81" s="38">
        <v>-83640</v>
      </c>
      <c r="L81" s="38">
        <v>160000</v>
      </c>
      <c r="M81" s="38">
        <v>160000</v>
      </c>
    </row>
    <row r="82" spans="1:13" ht="63.75">
      <c r="A82" s="41">
        <f t="shared" si="0"/>
        <v>61</v>
      </c>
      <c r="B82" s="43" t="s">
        <v>14</v>
      </c>
      <c r="C82" s="43" t="s">
        <v>10</v>
      </c>
      <c r="D82" s="43" t="s">
        <v>63</v>
      </c>
      <c r="E82" s="43" t="s">
        <v>30</v>
      </c>
      <c r="F82" s="43" t="s">
        <v>9</v>
      </c>
      <c r="G82" s="43" t="s">
        <v>15</v>
      </c>
      <c r="H82" s="43" t="s">
        <v>12</v>
      </c>
      <c r="I82" s="43" t="s">
        <v>65</v>
      </c>
      <c r="J82" s="21" t="s">
        <v>103</v>
      </c>
      <c r="K82" s="38">
        <v>350300</v>
      </c>
      <c r="L82" s="38">
        <v>150000</v>
      </c>
      <c r="M82" s="38">
        <v>150000</v>
      </c>
    </row>
    <row r="83" spans="1:13" ht="63.75">
      <c r="A83" s="41">
        <f t="shared" si="0"/>
        <v>62</v>
      </c>
      <c r="B83" s="43" t="s">
        <v>9</v>
      </c>
      <c r="C83" s="43" t="s">
        <v>10</v>
      </c>
      <c r="D83" s="43" t="s">
        <v>63</v>
      </c>
      <c r="E83" s="43" t="s">
        <v>36</v>
      </c>
      <c r="F83" s="43" t="s">
        <v>9</v>
      </c>
      <c r="G83" s="43" t="s">
        <v>15</v>
      </c>
      <c r="H83" s="43" t="s">
        <v>12</v>
      </c>
      <c r="I83" s="43" t="s">
        <v>65</v>
      </c>
      <c r="J83" s="21" t="s">
        <v>182</v>
      </c>
      <c r="K83" s="38">
        <v>135161.92</v>
      </c>
      <c r="L83" s="38">
        <v>0</v>
      </c>
      <c r="M83" s="38">
        <v>0</v>
      </c>
    </row>
    <row r="84" spans="1:13" ht="25.5">
      <c r="A84" s="41">
        <f t="shared" si="0"/>
        <v>63</v>
      </c>
      <c r="B84" s="43" t="s">
        <v>93</v>
      </c>
      <c r="C84" s="43" t="s">
        <v>10</v>
      </c>
      <c r="D84" s="43" t="s">
        <v>63</v>
      </c>
      <c r="E84" s="43" t="s">
        <v>163</v>
      </c>
      <c r="F84" s="43" t="s">
        <v>9</v>
      </c>
      <c r="G84" s="43" t="s">
        <v>11</v>
      </c>
      <c r="H84" s="43" t="s">
        <v>12</v>
      </c>
      <c r="I84" s="43" t="s">
        <v>65</v>
      </c>
      <c r="J84" s="21" t="s">
        <v>164</v>
      </c>
      <c r="K84" s="38">
        <v>57757.71</v>
      </c>
      <c r="L84" s="38">
        <v>0</v>
      </c>
      <c r="M84" s="38">
        <v>0</v>
      </c>
    </row>
    <row r="85" spans="1:13" ht="89.25" customHeight="1">
      <c r="A85" s="41">
        <f t="shared" si="0"/>
        <v>64</v>
      </c>
      <c r="B85" s="43" t="s">
        <v>123</v>
      </c>
      <c r="C85" s="43" t="s">
        <v>10</v>
      </c>
      <c r="D85" s="43" t="s">
        <v>63</v>
      </c>
      <c r="E85" s="43" t="s">
        <v>124</v>
      </c>
      <c r="F85" s="43" t="s">
        <v>9</v>
      </c>
      <c r="G85" s="43" t="s">
        <v>15</v>
      </c>
      <c r="H85" s="43" t="s">
        <v>12</v>
      </c>
      <c r="I85" s="43" t="s">
        <v>65</v>
      </c>
      <c r="J85" s="21" t="s">
        <v>125</v>
      </c>
      <c r="K85" s="38">
        <v>306386.77</v>
      </c>
      <c r="L85" s="38">
        <v>40000</v>
      </c>
      <c r="M85" s="38">
        <v>40000</v>
      </c>
    </row>
    <row r="86" spans="1:13" ht="63.75">
      <c r="A86" s="41">
        <f t="shared" si="0"/>
        <v>65</v>
      </c>
      <c r="B86" s="44" t="s">
        <v>104</v>
      </c>
      <c r="C86" s="44" t="s">
        <v>10</v>
      </c>
      <c r="D86" s="44" t="s">
        <v>63</v>
      </c>
      <c r="E86" s="44" t="s">
        <v>105</v>
      </c>
      <c r="F86" s="44" t="s">
        <v>9</v>
      </c>
      <c r="G86" s="44" t="s">
        <v>15</v>
      </c>
      <c r="H86" s="44" t="s">
        <v>12</v>
      </c>
      <c r="I86" s="44" t="s">
        <v>65</v>
      </c>
      <c r="J86" s="18" t="s">
        <v>106</v>
      </c>
      <c r="K86" s="39">
        <v>1125623.97</v>
      </c>
      <c r="L86" s="39">
        <v>1560000</v>
      </c>
      <c r="M86" s="39">
        <v>1560000</v>
      </c>
    </row>
    <row r="87" spans="1:13" ht="38.25">
      <c r="A87" s="41">
        <f t="shared" si="0"/>
        <v>66</v>
      </c>
      <c r="B87" s="44" t="s">
        <v>126</v>
      </c>
      <c r="C87" s="44" t="s">
        <v>10</v>
      </c>
      <c r="D87" s="44" t="s">
        <v>63</v>
      </c>
      <c r="E87" s="44" t="s">
        <v>128</v>
      </c>
      <c r="F87" s="44" t="s">
        <v>9</v>
      </c>
      <c r="G87" s="44" t="s">
        <v>15</v>
      </c>
      <c r="H87" s="44" t="s">
        <v>12</v>
      </c>
      <c r="I87" s="44" t="s">
        <v>65</v>
      </c>
      <c r="J87" s="18" t="s">
        <v>127</v>
      </c>
      <c r="K87" s="39">
        <v>64400</v>
      </c>
      <c r="L87" s="39">
        <v>10000</v>
      </c>
      <c r="M87" s="39">
        <v>10000</v>
      </c>
    </row>
    <row r="88" spans="1:13" ht="51">
      <c r="A88" s="41">
        <f aca="true" t="shared" si="1" ref="A88:A116">A87+1</f>
        <v>67</v>
      </c>
      <c r="B88" s="44" t="s">
        <v>185</v>
      </c>
      <c r="C88" s="44" t="s">
        <v>10</v>
      </c>
      <c r="D88" s="44" t="s">
        <v>63</v>
      </c>
      <c r="E88" s="44" t="s">
        <v>184</v>
      </c>
      <c r="F88" s="44" t="s">
        <v>9</v>
      </c>
      <c r="G88" s="44" t="s">
        <v>11</v>
      </c>
      <c r="H88" s="44" t="s">
        <v>12</v>
      </c>
      <c r="I88" s="44" t="s">
        <v>65</v>
      </c>
      <c r="J88" s="18" t="s">
        <v>183</v>
      </c>
      <c r="K88" s="39">
        <v>20000</v>
      </c>
      <c r="L88" s="39">
        <v>0</v>
      </c>
      <c r="M88" s="39">
        <v>0</v>
      </c>
    </row>
    <row r="89" spans="1:13" ht="38.25">
      <c r="A89" s="41">
        <f t="shared" si="1"/>
        <v>68</v>
      </c>
      <c r="B89" s="44" t="s">
        <v>187</v>
      </c>
      <c r="C89" s="44" t="s">
        <v>10</v>
      </c>
      <c r="D89" s="44" t="s">
        <v>63</v>
      </c>
      <c r="E89" s="44" t="s">
        <v>186</v>
      </c>
      <c r="F89" s="44" t="s">
        <v>9</v>
      </c>
      <c r="G89" s="44" t="s">
        <v>15</v>
      </c>
      <c r="H89" s="44" t="s">
        <v>12</v>
      </c>
      <c r="I89" s="44" t="s">
        <v>65</v>
      </c>
      <c r="J89" s="18" t="s">
        <v>188</v>
      </c>
      <c r="K89" s="39">
        <v>301000</v>
      </c>
      <c r="L89" s="39">
        <v>0</v>
      </c>
      <c r="M89" s="39">
        <v>0</v>
      </c>
    </row>
    <row r="90" spans="1:13" ht="76.5">
      <c r="A90" s="41">
        <f t="shared" si="1"/>
        <v>69</v>
      </c>
      <c r="B90" s="44" t="s">
        <v>104</v>
      </c>
      <c r="C90" s="44" t="s">
        <v>10</v>
      </c>
      <c r="D90" s="44" t="s">
        <v>63</v>
      </c>
      <c r="E90" s="44" t="s">
        <v>129</v>
      </c>
      <c r="F90" s="44" t="s">
        <v>9</v>
      </c>
      <c r="G90" s="44" t="s">
        <v>15</v>
      </c>
      <c r="H90" s="44" t="s">
        <v>12</v>
      </c>
      <c r="I90" s="44" t="s">
        <v>65</v>
      </c>
      <c r="J90" s="18" t="s">
        <v>130</v>
      </c>
      <c r="K90" s="39">
        <v>360000</v>
      </c>
      <c r="L90" s="39">
        <v>360000</v>
      </c>
      <c r="M90" s="39">
        <v>360000</v>
      </c>
    </row>
    <row r="91" spans="1:13" ht="38.25">
      <c r="A91" s="41">
        <f t="shared" si="1"/>
        <v>70</v>
      </c>
      <c r="B91" s="44" t="s">
        <v>190</v>
      </c>
      <c r="C91" s="44" t="s">
        <v>10</v>
      </c>
      <c r="D91" s="44" t="s">
        <v>63</v>
      </c>
      <c r="E91" s="44" t="s">
        <v>129</v>
      </c>
      <c r="F91" s="44" t="s">
        <v>9</v>
      </c>
      <c r="G91" s="44" t="s">
        <v>15</v>
      </c>
      <c r="H91" s="44" t="s">
        <v>12</v>
      </c>
      <c r="I91" s="44" t="s">
        <v>65</v>
      </c>
      <c r="J91" s="18" t="s">
        <v>189</v>
      </c>
      <c r="K91" s="39">
        <v>4897.97</v>
      </c>
      <c r="L91" s="39">
        <v>0</v>
      </c>
      <c r="M91" s="39">
        <v>0</v>
      </c>
    </row>
    <row r="92" spans="1:13" ht="25.5">
      <c r="A92" s="41">
        <f t="shared" si="1"/>
        <v>71</v>
      </c>
      <c r="B92" s="44" t="s">
        <v>9</v>
      </c>
      <c r="C92" s="44" t="s">
        <v>10</v>
      </c>
      <c r="D92" s="44" t="s">
        <v>63</v>
      </c>
      <c r="E92" s="44" t="s">
        <v>82</v>
      </c>
      <c r="F92" s="44" t="s">
        <v>9</v>
      </c>
      <c r="G92" s="44" t="s">
        <v>11</v>
      </c>
      <c r="H92" s="44" t="s">
        <v>12</v>
      </c>
      <c r="I92" s="44" t="s">
        <v>65</v>
      </c>
      <c r="J92" s="18" t="s">
        <v>67</v>
      </c>
      <c r="K92" s="39">
        <v>1225834.3</v>
      </c>
      <c r="L92" s="39">
        <v>1530000</v>
      </c>
      <c r="M92" s="39">
        <v>1530000</v>
      </c>
    </row>
    <row r="93" spans="1:13" ht="12.75">
      <c r="A93" s="41">
        <f t="shared" si="1"/>
        <v>72</v>
      </c>
      <c r="B93" s="45" t="s">
        <v>9</v>
      </c>
      <c r="C93" s="45" t="s">
        <v>10</v>
      </c>
      <c r="D93" s="45" t="s">
        <v>154</v>
      </c>
      <c r="E93" s="45" t="s">
        <v>11</v>
      </c>
      <c r="F93" s="45" t="s">
        <v>9</v>
      </c>
      <c r="G93" s="45" t="s">
        <v>11</v>
      </c>
      <c r="H93" s="45" t="s">
        <v>12</v>
      </c>
      <c r="I93" s="45" t="s">
        <v>9</v>
      </c>
      <c r="J93" s="22" t="s">
        <v>155</v>
      </c>
      <c r="K93" s="40">
        <f>K94</f>
        <v>37209.79</v>
      </c>
      <c r="L93" s="40">
        <f>L94</f>
        <v>0</v>
      </c>
      <c r="M93" s="40">
        <f>M94</f>
        <v>0</v>
      </c>
    </row>
    <row r="94" spans="1:13" ht="25.5">
      <c r="A94" s="41">
        <f t="shared" si="1"/>
        <v>73</v>
      </c>
      <c r="B94" s="3" t="s">
        <v>70</v>
      </c>
      <c r="C94" s="3" t="s">
        <v>10</v>
      </c>
      <c r="D94" s="3" t="s">
        <v>154</v>
      </c>
      <c r="E94" s="3" t="s">
        <v>27</v>
      </c>
      <c r="F94" s="3" t="s">
        <v>26</v>
      </c>
      <c r="G94" s="3" t="s">
        <v>33</v>
      </c>
      <c r="H94" s="3" t="s">
        <v>156</v>
      </c>
      <c r="I94" s="3" t="s">
        <v>157</v>
      </c>
      <c r="J94" s="18" t="s">
        <v>158</v>
      </c>
      <c r="K94" s="39">
        <v>37209.79</v>
      </c>
      <c r="L94" s="39">
        <v>0</v>
      </c>
      <c r="M94" s="39">
        <v>0</v>
      </c>
    </row>
    <row r="95" spans="1:13" ht="12.75">
      <c r="A95" s="41">
        <f t="shared" si="1"/>
        <v>74</v>
      </c>
      <c r="B95" s="46" t="s">
        <v>9</v>
      </c>
      <c r="C95" s="46" t="s">
        <v>68</v>
      </c>
      <c r="D95" s="46" t="s">
        <v>11</v>
      </c>
      <c r="E95" s="46" t="s">
        <v>11</v>
      </c>
      <c r="F95" s="46" t="s">
        <v>9</v>
      </c>
      <c r="G95" s="46" t="s">
        <v>11</v>
      </c>
      <c r="H95" s="46" t="s">
        <v>12</v>
      </c>
      <c r="I95" s="46" t="s">
        <v>9</v>
      </c>
      <c r="J95" s="22" t="s">
        <v>69</v>
      </c>
      <c r="K95" s="40">
        <f>K96+K113+K115</f>
        <v>701130715.39</v>
      </c>
      <c r="L95" s="40">
        <f>L96+L113+L115</f>
        <v>606142200</v>
      </c>
      <c r="M95" s="40">
        <f>M96+M113+M115</f>
        <v>608989700</v>
      </c>
    </row>
    <row r="96" spans="1:13" s="5" customFormat="1" ht="25.5">
      <c r="A96" s="41">
        <f t="shared" si="1"/>
        <v>75</v>
      </c>
      <c r="B96" s="46" t="s">
        <v>9</v>
      </c>
      <c r="C96" s="46" t="s">
        <v>68</v>
      </c>
      <c r="D96" s="46" t="s">
        <v>21</v>
      </c>
      <c r="E96" s="46" t="s">
        <v>11</v>
      </c>
      <c r="F96" s="46" t="s">
        <v>9</v>
      </c>
      <c r="G96" s="47" t="s">
        <v>11</v>
      </c>
      <c r="H96" s="46" t="s">
        <v>12</v>
      </c>
      <c r="I96" s="46" t="s">
        <v>9</v>
      </c>
      <c r="J96" s="11" t="s">
        <v>71</v>
      </c>
      <c r="K96" s="40">
        <f>K97+K100+K105+K111</f>
        <v>702008912.97</v>
      </c>
      <c r="L96" s="40">
        <f>L97+L100+L105+L111</f>
        <v>580101300</v>
      </c>
      <c r="M96" s="40">
        <f>M97+M100+M105+M111</f>
        <v>578165100</v>
      </c>
    </row>
    <row r="97" spans="1:13" s="12" customFormat="1" ht="25.5">
      <c r="A97" s="41">
        <f t="shared" si="1"/>
        <v>76</v>
      </c>
      <c r="B97" s="46" t="s">
        <v>9</v>
      </c>
      <c r="C97" s="46" t="s">
        <v>68</v>
      </c>
      <c r="D97" s="46" t="s">
        <v>21</v>
      </c>
      <c r="E97" s="46" t="s">
        <v>15</v>
      </c>
      <c r="F97" s="46" t="s">
        <v>9</v>
      </c>
      <c r="G97" s="47" t="s">
        <v>11</v>
      </c>
      <c r="H97" s="46" t="s">
        <v>12</v>
      </c>
      <c r="I97" s="46" t="s">
        <v>73</v>
      </c>
      <c r="J97" s="11" t="s">
        <v>90</v>
      </c>
      <c r="K97" s="40">
        <f>K98+K99</f>
        <v>202486700</v>
      </c>
      <c r="L97" s="40">
        <f>L98+L99</f>
        <v>171238500</v>
      </c>
      <c r="M97" s="40">
        <f>M98+M99</f>
        <v>171238500</v>
      </c>
    </row>
    <row r="98" spans="1:13" s="14" customFormat="1" ht="25.5">
      <c r="A98" s="41">
        <f t="shared" si="1"/>
        <v>77</v>
      </c>
      <c r="B98" s="44" t="s">
        <v>70</v>
      </c>
      <c r="C98" s="44" t="s">
        <v>68</v>
      </c>
      <c r="D98" s="44" t="s">
        <v>21</v>
      </c>
      <c r="E98" s="44" t="s">
        <v>15</v>
      </c>
      <c r="F98" s="44" t="s">
        <v>72</v>
      </c>
      <c r="G98" s="48" t="s">
        <v>33</v>
      </c>
      <c r="H98" s="44" t="s">
        <v>12</v>
      </c>
      <c r="I98" s="44" t="s">
        <v>73</v>
      </c>
      <c r="J98" s="13" t="s">
        <v>74</v>
      </c>
      <c r="K98" s="39">
        <v>156240900</v>
      </c>
      <c r="L98" s="39">
        <v>124992700</v>
      </c>
      <c r="M98" s="39">
        <v>124992700</v>
      </c>
    </row>
    <row r="99" spans="1:13" s="14" customFormat="1" ht="38.25">
      <c r="A99" s="41">
        <f t="shared" si="1"/>
        <v>78</v>
      </c>
      <c r="B99" s="44" t="s">
        <v>70</v>
      </c>
      <c r="C99" s="44" t="s">
        <v>68</v>
      </c>
      <c r="D99" s="44" t="s">
        <v>21</v>
      </c>
      <c r="E99" s="44" t="s">
        <v>15</v>
      </c>
      <c r="F99" s="44" t="s">
        <v>75</v>
      </c>
      <c r="G99" s="48" t="s">
        <v>33</v>
      </c>
      <c r="H99" s="44" t="s">
        <v>12</v>
      </c>
      <c r="I99" s="44" t="s">
        <v>73</v>
      </c>
      <c r="J99" s="13" t="s">
        <v>136</v>
      </c>
      <c r="K99" s="39">
        <v>46245800</v>
      </c>
      <c r="L99" s="39">
        <v>46245800</v>
      </c>
      <c r="M99" s="39">
        <v>46245800</v>
      </c>
    </row>
    <row r="100" spans="1:13" s="14" customFormat="1" ht="38.25">
      <c r="A100" s="41">
        <f t="shared" si="1"/>
        <v>79</v>
      </c>
      <c r="B100" s="46" t="s">
        <v>9</v>
      </c>
      <c r="C100" s="46" t="s">
        <v>68</v>
      </c>
      <c r="D100" s="46" t="s">
        <v>21</v>
      </c>
      <c r="E100" s="46" t="s">
        <v>21</v>
      </c>
      <c r="F100" s="46" t="s">
        <v>9</v>
      </c>
      <c r="G100" s="47" t="s">
        <v>11</v>
      </c>
      <c r="H100" s="46" t="s">
        <v>12</v>
      </c>
      <c r="I100" s="46" t="s">
        <v>73</v>
      </c>
      <c r="J100" s="11" t="s">
        <v>89</v>
      </c>
      <c r="K100" s="40">
        <f>K101+K102+K103+K104</f>
        <v>150041494.87</v>
      </c>
      <c r="L100" s="40">
        <f>L104</f>
        <v>54821600</v>
      </c>
      <c r="M100" s="40">
        <f>M104</f>
        <v>54821600</v>
      </c>
    </row>
    <row r="101" spans="1:13" s="14" customFormat="1" ht="26.25" customHeight="1">
      <c r="A101" s="41">
        <f t="shared" si="1"/>
        <v>80</v>
      </c>
      <c r="B101" s="44" t="s">
        <v>70</v>
      </c>
      <c r="C101" s="44" t="s">
        <v>68</v>
      </c>
      <c r="D101" s="44" t="s">
        <v>21</v>
      </c>
      <c r="E101" s="44" t="s">
        <v>21</v>
      </c>
      <c r="F101" s="44" t="s">
        <v>191</v>
      </c>
      <c r="G101" s="48" t="s">
        <v>11</v>
      </c>
      <c r="H101" s="44" t="s">
        <v>12</v>
      </c>
      <c r="I101" s="44" t="s">
        <v>73</v>
      </c>
      <c r="J101" s="13" t="s">
        <v>173</v>
      </c>
      <c r="K101" s="39">
        <v>484632.81</v>
      </c>
      <c r="L101" s="39">
        <v>0</v>
      </c>
      <c r="M101" s="39">
        <v>0</v>
      </c>
    </row>
    <row r="102" spans="1:13" s="14" customFormat="1" ht="51">
      <c r="A102" s="41">
        <f t="shared" si="1"/>
        <v>81</v>
      </c>
      <c r="B102" s="44" t="s">
        <v>70</v>
      </c>
      <c r="C102" s="44" t="s">
        <v>68</v>
      </c>
      <c r="D102" s="44" t="s">
        <v>21</v>
      </c>
      <c r="E102" s="44" t="s">
        <v>21</v>
      </c>
      <c r="F102" s="44" t="s">
        <v>192</v>
      </c>
      <c r="G102" s="48" t="s">
        <v>11</v>
      </c>
      <c r="H102" s="44" t="s">
        <v>12</v>
      </c>
      <c r="I102" s="44" t="s">
        <v>73</v>
      </c>
      <c r="J102" s="13" t="s">
        <v>174</v>
      </c>
      <c r="K102" s="39">
        <v>1538000</v>
      </c>
      <c r="L102" s="39">
        <v>0</v>
      </c>
      <c r="M102" s="39">
        <v>0</v>
      </c>
    </row>
    <row r="103" spans="1:13" s="14" customFormat="1" ht="25.5">
      <c r="A103" s="41">
        <f t="shared" si="1"/>
        <v>82</v>
      </c>
      <c r="B103" s="44" t="s">
        <v>70</v>
      </c>
      <c r="C103" s="44" t="s">
        <v>68</v>
      </c>
      <c r="D103" s="44" t="s">
        <v>21</v>
      </c>
      <c r="E103" s="44" t="s">
        <v>21</v>
      </c>
      <c r="F103" s="44" t="s">
        <v>171</v>
      </c>
      <c r="G103" s="48" t="s">
        <v>11</v>
      </c>
      <c r="H103" s="44" t="s">
        <v>12</v>
      </c>
      <c r="I103" s="44" t="s">
        <v>73</v>
      </c>
      <c r="J103" s="13" t="s">
        <v>172</v>
      </c>
      <c r="K103" s="39">
        <v>2342637.29</v>
      </c>
      <c r="L103" s="39">
        <v>0</v>
      </c>
      <c r="M103" s="39">
        <v>0</v>
      </c>
    </row>
    <row r="104" spans="1:13" s="14" customFormat="1" ht="12.75">
      <c r="A104" s="41">
        <f t="shared" si="1"/>
        <v>83</v>
      </c>
      <c r="B104" s="44" t="s">
        <v>70</v>
      </c>
      <c r="C104" s="44" t="s">
        <v>68</v>
      </c>
      <c r="D104" s="44" t="s">
        <v>21</v>
      </c>
      <c r="E104" s="44" t="s">
        <v>21</v>
      </c>
      <c r="F104" s="44" t="s">
        <v>76</v>
      </c>
      <c r="G104" s="48" t="s">
        <v>33</v>
      </c>
      <c r="H104" s="44" t="s">
        <v>12</v>
      </c>
      <c r="I104" s="44" t="s">
        <v>73</v>
      </c>
      <c r="J104" s="13" t="s">
        <v>88</v>
      </c>
      <c r="K104" s="39">
        <v>145676224.77</v>
      </c>
      <c r="L104" s="39">
        <v>54821600</v>
      </c>
      <c r="M104" s="39">
        <v>54821600</v>
      </c>
    </row>
    <row r="105" spans="1:13" ht="25.5">
      <c r="A105" s="41">
        <f t="shared" si="1"/>
        <v>84</v>
      </c>
      <c r="B105" s="46" t="s">
        <v>9</v>
      </c>
      <c r="C105" s="46" t="s">
        <v>68</v>
      </c>
      <c r="D105" s="46" t="s">
        <v>21</v>
      </c>
      <c r="E105" s="46" t="s">
        <v>38</v>
      </c>
      <c r="F105" s="46" t="s">
        <v>9</v>
      </c>
      <c r="G105" s="47" t="s">
        <v>11</v>
      </c>
      <c r="H105" s="46" t="s">
        <v>12</v>
      </c>
      <c r="I105" s="46" t="s">
        <v>73</v>
      </c>
      <c r="J105" s="11" t="s">
        <v>77</v>
      </c>
      <c r="K105" s="40">
        <f>K106+K107+K108+K109+K110</f>
        <v>349473918.1</v>
      </c>
      <c r="L105" s="40">
        <f>L106+L107+L108+L109+L110</f>
        <v>354033700</v>
      </c>
      <c r="M105" s="40">
        <f>M106+M107+M108+M109+M110</f>
        <v>352097500</v>
      </c>
    </row>
    <row r="106" spans="1:13" ht="51">
      <c r="A106" s="41">
        <f t="shared" si="1"/>
        <v>85</v>
      </c>
      <c r="B106" s="44" t="s">
        <v>70</v>
      </c>
      <c r="C106" s="44" t="s">
        <v>68</v>
      </c>
      <c r="D106" s="44" t="s">
        <v>21</v>
      </c>
      <c r="E106" s="44" t="s">
        <v>38</v>
      </c>
      <c r="F106" s="44" t="s">
        <v>131</v>
      </c>
      <c r="G106" s="48" t="s">
        <v>33</v>
      </c>
      <c r="H106" s="44" t="s">
        <v>12</v>
      </c>
      <c r="I106" s="44" t="s">
        <v>73</v>
      </c>
      <c r="J106" s="13" t="s">
        <v>132</v>
      </c>
      <c r="K106" s="39">
        <v>33618.1</v>
      </c>
      <c r="L106" s="39">
        <v>25700</v>
      </c>
      <c r="M106" s="39">
        <v>0</v>
      </c>
    </row>
    <row r="107" spans="1:13" ht="51.75" customHeight="1">
      <c r="A107" s="41">
        <f t="shared" si="1"/>
        <v>86</v>
      </c>
      <c r="B107" s="44" t="s">
        <v>70</v>
      </c>
      <c r="C107" s="44" t="s">
        <v>68</v>
      </c>
      <c r="D107" s="44" t="s">
        <v>21</v>
      </c>
      <c r="E107" s="44" t="s">
        <v>38</v>
      </c>
      <c r="F107" s="44" t="s">
        <v>78</v>
      </c>
      <c r="G107" s="48" t="s">
        <v>33</v>
      </c>
      <c r="H107" s="44" t="s">
        <v>12</v>
      </c>
      <c r="I107" s="44" t="s">
        <v>73</v>
      </c>
      <c r="J107" s="13" t="s">
        <v>137</v>
      </c>
      <c r="K107" s="39">
        <v>814300</v>
      </c>
      <c r="L107" s="39">
        <v>912500</v>
      </c>
      <c r="M107" s="39">
        <v>868900</v>
      </c>
    </row>
    <row r="108" spans="1:13" ht="38.25">
      <c r="A108" s="41">
        <f t="shared" si="1"/>
        <v>87</v>
      </c>
      <c r="B108" s="44" t="s">
        <v>70</v>
      </c>
      <c r="C108" s="44" t="s">
        <v>68</v>
      </c>
      <c r="D108" s="44" t="s">
        <v>21</v>
      </c>
      <c r="E108" s="44" t="s">
        <v>38</v>
      </c>
      <c r="F108" s="44" t="s">
        <v>79</v>
      </c>
      <c r="G108" s="48" t="s">
        <v>33</v>
      </c>
      <c r="H108" s="44" t="s">
        <v>12</v>
      </c>
      <c r="I108" s="44" t="s">
        <v>73</v>
      </c>
      <c r="J108" s="13" t="s">
        <v>87</v>
      </c>
      <c r="K108" s="39">
        <v>343958700</v>
      </c>
      <c r="L108" s="39">
        <v>346440600</v>
      </c>
      <c r="M108" s="39">
        <v>346440600</v>
      </c>
    </row>
    <row r="109" spans="1:13" ht="75" customHeight="1">
      <c r="A109" s="41">
        <f t="shared" si="1"/>
        <v>88</v>
      </c>
      <c r="B109" s="44" t="s">
        <v>70</v>
      </c>
      <c r="C109" s="44" t="s">
        <v>68</v>
      </c>
      <c r="D109" s="44" t="s">
        <v>21</v>
      </c>
      <c r="E109" s="44" t="s">
        <v>38</v>
      </c>
      <c r="F109" s="44" t="s">
        <v>80</v>
      </c>
      <c r="G109" s="48" t="s">
        <v>33</v>
      </c>
      <c r="H109" s="44" t="s">
        <v>12</v>
      </c>
      <c r="I109" s="44" t="s">
        <v>73</v>
      </c>
      <c r="J109" s="13" t="s">
        <v>138</v>
      </c>
      <c r="K109" s="39">
        <v>0</v>
      </c>
      <c r="L109" s="39">
        <v>4788000</v>
      </c>
      <c r="M109" s="39">
        <v>4788000</v>
      </c>
    </row>
    <row r="110" spans="1:13" ht="65.25" customHeight="1">
      <c r="A110" s="41">
        <f t="shared" si="1"/>
        <v>89</v>
      </c>
      <c r="B110" s="44" t="s">
        <v>70</v>
      </c>
      <c r="C110" s="44" t="s">
        <v>68</v>
      </c>
      <c r="D110" s="44" t="s">
        <v>21</v>
      </c>
      <c r="E110" s="44" t="s">
        <v>38</v>
      </c>
      <c r="F110" s="44" t="s">
        <v>133</v>
      </c>
      <c r="G110" s="48" t="s">
        <v>33</v>
      </c>
      <c r="H110" s="44" t="s">
        <v>12</v>
      </c>
      <c r="I110" s="44" t="s">
        <v>73</v>
      </c>
      <c r="J110" s="13" t="s">
        <v>139</v>
      </c>
      <c r="K110" s="39">
        <v>4667300</v>
      </c>
      <c r="L110" s="39">
        <v>1866900</v>
      </c>
      <c r="M110" s="39">
        <v>0</v>
      </c>
    </row>
    <row r="111" spans="1:13" ht="12.75">
      <c r="A111" s="41">
        <f t="shared" si="1"/>
        <v>90</v>
      </c>
      <c r="B111" s="46" t="s">
        <v>70</v>
      </c>
      <c r="C111" s="46" t="s">
        <v>68</v>
      </c>
      <c r="D111" s="46" t="s">
        <v>21</v>
      </c>
      <c r="E111" s="46" t="s">
        <v>33</v>
      </c>
      <c r="F111" s="46" t="s">
        <v>9</v>
      </c>
      <c r="G111" s="47" t="s">
        <v>11</v>
      </c>
      <c r="H111" s="46" t="s">
        <v>12</v>
      </c>
      <c r="I111" s="46" t="s">
        <v>73</v>
      </c>
      <c r="J111" s="11" t="s">
        <v>144</v>
      </c>
      <c r="K111" s="40">
        <f>K112</f>
        <v>6800</v>
      </c>
      <c r="L111" s="40">
        <f>L112</f>
        <v>7500</v>
      </c>
      <c r="M111" s="40">
        <f>M112</f>
        <v>7500</v>
      </c>
    </row>
    <row r="112" spans="1:13" ht="51">
      <c r="A112" s="41">
        <f t="shared" si="1"/>
        <v>91</v>
      </c>
      <c r="B112" s="44" t="s">
        <v>70</v>
      </c>
      <c r="C112" s="44" t="s">
        <v>68</v>
      </c>
      <c r="D112" s="44" t="s">
        <v>21</v>
      </c>
      <c r="E112" s="44" t="s">
        <v>33</v>
      </c>
      <c r="F112" s="44" t="s">
        <v>146</v>
      </c>
      <c r="G112" s="48" t="s">
        <v>33</v>
      </c>
      <c r="H112" s="44" t="s">
        <v>12</v>
      </c>
      <c r="I112" s="44" t="s">
        <v>73</v>
      </c>
      <c r="J112" s="13" t="s">
        <v>145</v>
      </c>
      <c r="K112" s="39">
        <v>6800</v>
      </c>
      <c r="L112" s="39">
        <v>7500</v>
      </c>
      <c r="M112" s="39">
        <v>7500</v>
      </c>
    </row>
    <row r="113" spans="1:13" ht="12.75">
      <c r="A113" s="41">
        <f t="shared" si="1"/>
        <v>92</v>
      </c>
      <c r="B113" s="46" t="s">
        <v>70</v>
      </c>
      <c r="C113" s="46" t="s">
        <v>68</v>
      </c>
      <c r="D113" s="46" t="s">
        <v>44</v>
      </c>
      <c r="E113" s="46" t="s">
        <v>11</v>
      </c>
      <c r="F113" s="46" t="s">
        <v>9</v>
      </c>
      <c r="G113" s="47" t="s">
        <v>11</v>
      </c>
      <c r="H113" s="46" t="s">
        <v>12</v>
      </c>
      <c r="I113" s="46" t="s">
        <v>73</v>
      </c>
      <c r="J113" s="15" t="s">
        <v>147</v>
      </c>
      <c r="K113" s="40">
        <f>K114</f>
        <v>0</v>
      </c>
      <c r="L113" s="40">
        <f>L114</f>
        <v>26040900</v>
      </c>
      <c r="M113" s="40">
        <f>M114</f>
        <v>30824600</v>
      </c>
    </row>
    <row r="114" spans="1:13" ht="25.5">
      <c r="A114" s="41">
        <f t="shared" si="1"/>
        <v>93</v>
      </c>
      <c r="B114" s="44" t="s">
        <v>70</v>
      </c>
      <c r="C114" s="44" t="s">
        <v>68</v>
      </c>
      <c r="D114" s="44" t="s">
        <v>44</v>
      </c>
      <c r="E114" s="44" t="s">
        <v>33</v>
      </c>
      <c r="F114" s="44" t="s">
        <v>148</v>
      </c>
      <c r="G114" s="48" t="s">
        <v>33</v>
      </c>
      <c r="H114" s="44" t="s">
        <v>12</v>
      </c>
      <c r="I114" s="44" t="s">
        <v>73</v>
      </c>
      <c r="J114" s="13" t="s">
        <v>149</v>
      </c>
      <c r="K114" s="39">
        <v>0</v>
      </c>
      <c r="L114" s="39">
        <v>26040900</v>
      </c>
      <c r="M114" s="39">
        <v>30824600</v>
      </c>
    </row>
    <row r="115" spans="1:13" ht="51">
      <c r="A115" s="41">
        <f t="shared" si="1"/>
        <v>94</v>
      </c>
      <c r="B115" s="46" t="s">
        <v>70</v>
      </c>
      <c r="C115" s="46" t="s">
        <v>68</v>
      </c>
      <c r="D115" s="46" t="s">
        <v>160</v>
      </c>
      <c r="E115" s="46" t="s">
        <v>11</v>
      </c>
      <c r="F115" s="46" t="s">
        <v>9</v>
      </c>
      <c r="G115" s="47" t="s">
        <v>11</v>
      </c>
      <c r="H115" s="46" t="s">
        <v>12</v>
      </c>
      <c r="I115" s="46" t="s">
        <v>9</v>
      </c>
      <c r="J115" s="11" t="s">
        <v>161</v>
      </c>
      <c r="K115" s="40">
        <f>K116</f>
        <v>-878197.58</v>
      </c>
      <c r="L115" s="40">
        <f>L116</f>
        <v>0</v>
      </c>
      <c r="M115" s="40">
        <f>M116</f>
        <v>0</v>
      </c>
    </row>
    <row r="116" spans="1:13" ht="51">
      <c r="A116" s="41">
        <f t="shared" si="1"/>
        <v>95</v>
      </c>
      <c r="B116" s="44" t="s">
        <v>70</v>
      </c>
      <c r="C116" s="44" t="s">
        <v>68</v>
      </c>
      <c r="D116" s="44" t="s">
        <v>160</v>
      </c>
      <c r="E116" s="44" t="s">
        <v>33</v>
      </c>
      <c r="F116" s="44" t="s">
        <v>9</v>
      </c>
      <c r="G116" s="48" t="s">
        <v>33</v>
      </c>
      <c r="H116" s="44" t="s">
        <v>12</v>
      </c>
      <c r="I116" s="44" t="s">
        <v>73</v>
      </c>
      <c r="J116" s="13" t="s">
        <v>162</v>
      </c>
      <c r="K116" s="39">
        <v>-878197.58</v>
      </c>
      <c r="L116" s="39">
        <v>0</v>
      </c>
      <c r="M116" s="39">
        <v>0</v>
      </c>
    </row>
    <row r="117" spans="1:13" ht="12.75">
      <c r="A117" s="41"/>
      <c r="B117" s="46" t="s">
        <v>9</v>
      </c>
      <c r="C117" s="46" t="s">
        <v>81</v>
      </c>
      <c r="D117" s="46" t="s">
        <v>82</v>
      </c>
      <c r="E117" s="46" t="s">
        <v>11</v>
      </c>
      <c r="F117" s="46" t="s">
        <v>9</v>
      </c>
      <c r="G117" s="46" t="s">
        <v>11</v>
      </c>
      <c r="H117" s="46" t="s">
        <v>12</v>
      </c>
      <c r="I117" s="46" t="s">
        <v>9</v>
      </c>
      <c r="J117" s="15" t="s">
        <v>83</v>
      </c>
      <c r="K117" s="40">
        <f>K22+K95</f>
        <v>910306085.36</v>
      </c>
      <c r="L117" s="40">
        <f>L22+L95</f>
        <v>818862400</v>
      </c>
      <c r="M117" s="40">
        <f>M22+M95</f>
        <v>827564300</v>
      </c>
    </row>
  </sheetData>
  <sheetProtection/>
  <mergeCells count="27">
    <mergeCell ref="J5:M5"/>
    <mergeCell ref="J6:M6"/>
    <mergeCell ref="J1:M1"/>
    <mergeCell ref="J2:M2"/>
    <mergeCell ref="J3:M3"/>
    <mergeCell ref="J4:M4"/>
    <mergeCell ref="A15:M15"/>
    <mergeCell ref="A18:A20"/>
    <mergeCell ref="B18:I18"/>
    <mergeCell ref="B19:B20"/>
    <mergeCell ref="C19:C20"/>
    <mergeCell ref="D19:D20"/>
    <mergeCell ref="E19:E20"/>
    <mergeCell ref="J18:J20"/>
    <mergeCell ref="F19:F20"/>
    <mergeCell ref="M18:M20"/>
    <mergeCell ref="K18:K20"/>
    <mergeCell ref="L18:L20"/>
    <mergeCell ref="G19:G20"/>
    <mergeCell ref="H19:H20"/>
    <mergeCell ref="I19:I20"/>
    <mergeCell ref="J8:M8"/>
    <mergeCell ref="J9:M9"/>
    <mergeCell ref="J12:M12"/>
    <mergeCell ref="J13:M13"/>
    <mergeCell ref="J10:M10"/>
    <mergeCell ref="J11:M11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3:J94 B95:I100 B104:I117 I103 C103:G103 B101:B103 B22:I58 B74:I92 C101:I102 B60:I72 B73:E73 H73:I73 F73:G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ФУ</cp:lastModifiedBy>
  <cp:lastPrinted>2015-11-19T02:19:19Z</cp:lastPrinted>
  <dcterms:created xsi:type="dcterms:W3CDTF">2008-10-12T08:42:52Z</dcterms:created>
  <dcterms:modified xsi:type="dcterms:W3CDTF">2015-11-19T02:19:22Z</dcterms:modified>
  <cp:category/>
  <cp:version/>
  <cp:contentType/>
  <cp:contentStatus/>
</cp:coreProperties>
</file>