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9040" windowHeight="15840" tabRatio="500"/>
  </bookViews>
  <sheets>
    <sheet name="Приложение № 2" sheetId="1" r:id="rId1"/>
    <sheet name="Пояснение к приложению" sheetId="2" r:id="rId2"/>
  </sheets>
  <definedNames>
    <definedName name="_xlnm._FilterDatabase" localSheetId="0" hidden="1">'Приложение № 2'!$A$4:$CV$43</definedName>
    <definedName name="Print_Titles_0" localSheetId="0">'Приложение № 2'!$4:$5</definedName>
    <definedName name="Print_Titles_0_0" localSheetId="0">'Приложение № 2'!$4:$5</definedName>
    <definedName name="Print_Titles_0_0_0" localSheetId="0">'Приложение № 2'!$4:$5</definedName>
    <definedName name="_xlnm.Print_Titles" localSheetId="0">'Приложение № 2'!$4:$5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I13" i="1"/>
  <c r="CQ43"/>
  <c r="CP43"/>
  <c r="CO43"/>
  <c r="CI42"/>
  <c r="CI41"/>
  <c r="CI40"/>
  <c r="CI39"/>
  <c r="CI38"/>
  <c r="CI37"/>
  <c r="CI36"/>
  <c r="CI35"/>
  <c r="CI34"/>
  <c r="CI33"/>
  <c r="CI32"/>
  <c r="CT31"/>
  <c r="CI31"/>
  <c r="CT30"/>
  <c r="CI30"/>
  <c r="CT29"/>
  <c r="CI29"/>
  <c r="CI28"/>
  <c r="CI27"/>
  <c r="CI26"/>
  <c r="CI25"/>
  <c r="CI24"/>
  <c r="CI23"/>
  <c r="CT22"/>
  <c r="CI22"/>
  <c r="CI21"/>
  <c r="CT20"/>
  <c r="CI20"/>
  <c r="CT19"/>
  <c r="CI19"/>
  <c r="CI18"/>
  <c r="CI17"/>
  <c r="CI16"/>
  <c r="CI15"/>
  <c r="CI14"/>
  <c r="CI12"/>
  <c r="CI11"/>
  <c r="CI10"/>
  <c r="CI9"/>
  <c r="CI8"/>
  <c r="CI7"/>
  <c r="CI6"/>
</calcChain>
</file>

<file path=xl/sharedStrings.xml><?xml version="1.0" encoding="utf-8"?>
<sst xmlns="http://schemas.openxmlformats.org/spreadsheetml/2006/main" count="1366" uniqueCount="356">
  <si>
    <t>Приложение №2 к концессионному соглашению</t>
  </si>
  <si>
    <t>№ п/п</t>
  </si>
  <si>
    <t>Формат</t>
  </si>
  <si>
    <t>Собственник объекта коммунальной инфраструктуры</t>
  </si>
  <si>
    <t>Принадлежность к ЦСВС</t>
  </si>
  <si>
    <t>Наименование и тип объекта</t>
  </si>
  <si>
    <t>Адрес объекта</t>
  </si>
  <si>
    <t xml:space="preserve">Год постройки объекта </t>
  </si>
  <si>
    <t>Год ввода в эксплуатацию</t>
  </si>
  <si>
    <t>Срок эксплуатации объекта</t>
  </si>
  <si>
    <t>Средний срок эксплуатации объекта</t>
  </si>
  <si>
    <t xml:space="preserve">Статус объекта </t>
  </si>
  <si>
    <t>Дата регистрации собственности на объект</t>
  </si>
  <si>
    <t>Реквизиты документов о праве собственности</t>
  </si>
  <si>
    <t>Наличие зоны установленной санитарной охраны объекта</t>
  </si>
  <si>
    <t>Проектные параметры объекта (протяженность сетей),км</t>
  </si>
  <si>
    <t>Примечание</t>
  </si>
  <si>
    <t>Технические характеристики объекта</t>
  </si>
  <si>
    <t>Оценка состояния объекта</t>
  </si>
  <si>
    <t>Физический износ,%</t>
  </si>
  <si>
    <t>Красноярский край</t>
  </si>
  <si>
    <t>Сети водоснабжения 1 микрорайона</t>
  </si>
  <si>
    <t>Красноярский край, г.Шарыпово,  мкр-н 1, соор. №2</t>
  </si>
  <si>
    <t>действующая</t>
  </si>
  <si>
    <t>Свидетельство о государственной регистрации права  серия 24ЕЗ №840254 от 21.03.2008года</t>
  </si>
  <si>
    <t>нет</t>
  </si>
  <si>
    <t>г*</t>
  </si>
  <si>
    <t>Березовский сельсовет</t>
  </si>
  <si>
    <t>Ивановский сельсовет</t>
  </si>
  <si>
    <t>Новоалтатский сельсовет</t>
  </si>
  <si>
    <t>Парнинский сельсовет</t>
  </si>
  <si>
    <t>Родниковский сельсовет</t>
  </si>
  <si>
    <t>Сети водоснабжения 2 микрорайона</t>
  </si>
  <si>
    <t>Красноярский край, г.Шарыпово,  мкр-н 2, соор. №2</t>
  </si>
  <si>
    <t>да</t>
  </si>
  <si>
    <t>Упущен ввод в жд 4/5 -13мп, допущена арифметическая ошибка в паспорте, не посчитан ввод- 8,1мп</t>
  </si>
  <si>
    <t>г</t>
  </si>
  <si>
    <t>водозаборная башня с водозаборной скважиной</t>
  </si>
  <si>
    <t>сети водоснабжения</t>
  </si>
  <si>
    <t>водозаборный колодец</t>
  </si>
  <si>
    <t>Сети водоснабжения 3 микрорайона</t>
  </si>
  <si>
    <t>Красноярский край, г.Шарыпово,  мкр-н 3, соор. №2</t>
  </si>
  <si>
    <t>1983-1991</t>
  </si>
  <si>
    <t>сети водоснабжения мкр-н 7</t>
  </si>
  <si>
    <t>Свидетельство о государственной регистрации права  серия 24ЕЗ №771090 от 29.02.2008года</t>
  </si>
  <si>
    <t>Выведены в резерв- КП  11- КП10-511,2мп</t>
  </si>
  <si>
    <t>в</t>
  </si>
  <si>
    <t>Сети водоснабжения 4 микрорайона</t>
  </si>
  <si>
    <t>Красноярский край, г.Шарыпово,  мкр-н 4, соор. №7</t>
  </si>
  <si>
    <t>б</t>
  </si>
  <si>
    <t>сооружение</t>
  </si>
  <si>
    <t>Сети водоснабжения 5 микрорайона</t>
  </si>
  <si>
    <t>Красноярский край, г.Шарыпово,  мкр-н 5, соор. №2</t>
  </si>
  <si>
    <t>д</t>
  </si>
  <si>
    <t>Шарыповский район, д. Горбы, ул. Центральная, 36а</t>
  </si>
  <si>
    <t>Шарыповский район, д. Гудково, ул. Центральная, 14а</t>
  </si>
  <si>
    <t>Шарыповский район, д. Горбы, ул. Заречная, 1а</t>
  </si>
  <si>
    <t>Шарыповский район, д. Ершово, ул. Советская, 2 Б</t>
  </si>
  <si>
    <t>Шарыповский район, д. Александровка, ул. Свободная, 35а</t>
  </si>
  <si>
    <t>Шарыповский район, с. Березовское, ул. Советская,2Е</t>
  </si>
  <si>
    <t>Шарыповский район, с. Березовское, ул. Советская, 1И</t>
  </si>
  <si>
    <t>Шарыповский район, с. Березовское, ул. Больничная, 77</t>
  </si>
  <si>
    <t>Шарыповский район, с. Березовское, ул. Советская, д. 25 Б</t>
  </si>
  <si>
    <t>Шарыповский район, с. Березовское, ул. Школьная, соор. №4</t>
  </si>
  <si>
    <t>Шарыповский район, с. Березовское, ул. Лесная, соор. №3</t>
  </si>
  <si>
    <t>Шарыповский район, с. Березовское, ул. Больничная, ул. Просвещение, Ул. Гагарина,соор. №8</t>
  </si>
  <si>
    <t>Шарыповский район, д. Горбы, ул. Центральная, соор. №2</t>
  </si>
  <si>
    <t>Шарыповский район, д. Ершово, ул. Советская, ул. Лесная, ул. Садовая,  соор. №1</t>
  </si>
  <si>
    <t>Шарыповский район, с. Березовское, ул. Советская, соор. №10</t>
  </si>
  <si>
    <t>Шарыповский район, д. Александровка,  ул. Свободная, соор. №1</t>
  </si>
  <si>
    <t>Шарыповский район, д. Гудково,  ул.Центральная, ул. Южная, соор. №1</t>
  </si>
  <si>
    <t>Шарыповский район, с. Березовское, ул. Советская, ул. Трактовая, ул. Майская, ул. Рабочая, соор. №9</t>
  </si>
  <si>
    <t>Шарыповский район, с. Ивановка, ул.Просвещение, 1Б</t>
  </si>
  <si>
    <t>Шарыповский район, п. Инголь, квартал Путейский, 33А/11Б</t>
  </si>
  <si>
    <t>Шарыповский район, п. Инголь, квартал Путейский, 33А</t>
  </si>
  <si>
    <t>Шарыповский район, п. Инголь, квартал Путейский, соор. №7</t>
  </si>
  <si>
    <t>Шарыповский район, с. Ивановка, ул.Ногорная, ул. Школьная,ул. Просвещение, ул. Строителей, ул. Труда, соор. №4</t>
  </si>
  <si>
    <t>Шарыповский район, п. Инголь, квартал Путейский, от насосной до пожарной комнаты, соор. №5</t>
  </si>
  <si>
    <t>Шарыповский район, п. Инголь, квартал Путейский, от водонапорной башни до очистных сооружений, соор. №10</t>
  </si>
  <si>
    <t>Шарыповский район, п. Инголь, квартал Путейский, от водонапорной башни до угла поворота №4, соор. №11</t>
  </si>
  <si>
    <t>Шарыповский район, с. Новоалтатка, ул. Верхняя, соор. №4</t>
  </si>
  <si>
    <t>Шарыповский район,п. Крутоярский, ул. Советская, соор. 1</t>
  </si>
  <si>
    <t>Шарыповский район, д. Скрипачи, ул. Верхняя, соор. 2</t>
  </si>
  <si>
    <t>Шарыповский район, д. Скрипачи, ул.Школьная, соор. №2</t>
  </si>
  <si>
    <t>Шарыповский район, д. Новокурск, ул. Центральная, соор. №1</t>
  </si>
  <si>
    <t>Шарыповский район, с. Новоалтатка, ул. Советская, соор. №2</t>
  </si>
  <si>
    <t>Шарыповский район, с. Новоалтатка, ул. Западная, соор. №1</t>
  </si>
  <si>
    <t>Шарыповский район, д. Белоозерка, ул. Центральная, соор. №2</t>
  </si>
  <si>
    <t>Шарыповский район, д. Белоозерка, ул. Центральная, соор. №1</t>
  </si>
  <si>
    <t>Шарыповский район, д. Глинка, ул. Центральная, соор. 1</t>
  </si>
  <si>
    <t>Шарыповский район, д. Скрипачи, ул. Полтавская, ул. Чернигоская, соор. 3</t>
  </si>
  <si>
    <t>Шарыповский район, д. Скрипачи, ул. Школьная, соор. №4</t>
  </si>
  <si>
    <t>Шарыповский район,  п. Крутоярский, соор. №1</t>
  </si>
  <si>
    <t>Шарыповский район, д. Глинка, ул. Центральная, ул. Прудовая, соор. №1</t>
  </si>
  <si>
    <t>Шарыповский район, д. Новокурск, ул. Центральня, соор. №1</t>
  </si>
  <si>
    <t>Шарыповский район, с. Новоалтатка, ул. Западная, ул. Советская, ул. Кольцевая, ул. Тупиковая, ул. Восточная, ул. Школьная, соор. №2</t>
  </si>
  <si>
    <t>Шарыповский район, с. Новоалтатка, ул. Верхняя, соор. №5</t>
  </si>
  <si>
    <t>Шарыповский район, с. Новоалтатка, ул. Гагарина, соор. №6</t>
  </si>
  <si>
    <t>Шарыповский район, с. Парная, ул. 40 лет Победы, 1А</t>
  </si>
  <si>
    <t>Шарыповский район, с. Парная, пер. Школьный, 3Д/3</t>
  </si>
  <si>
    <t>Шарыповский район, с. Парная, ул. Октябрьская, 67Б</t>
  </si>
  <si>
    <t>Шарыповский район, с. Парная, ул. Совхозная, 2Б</t>
  </si>
  <si>
    <t>Шарыповский район , с. Парная,  ул. Гагарина, 28А</t>
  </si>
  <si>
    <t>Шарыповский район , с. Парная,  ул.Зеленая, 14</t>
  </si>
  <si>
    <t>Шарыповский район , с. Большое Озеро, ул. Советская, 1А</t>
  </si>
  <si>
    <t>Шарыповский район , с. Ораки, ул. Белорусская, 25А</t>
  </si>
  <si>
    <t>Шарыповский район , с. Малое Озеро, ул. Школьная, 33Б</t>
  </si>
  <si>
    <t>Шарыповский район , с. Малое Озеро, ул. Школьная, 14А</t>
  </si>
  <si>
    <t>Шарыповский район , с. Малое Озеро, ул. Центральная, 55А</t>
  </si>
  <si>
    <t>Шарыповский район , д. Косые Ложки, ул. Центральная, 27А</t>
  </si>
  <si>
    <t>Шарыповский район , с. Малое Озеро, ул. Лесная, 5А</t>
  </si>
  <si>
    <t>Шарыповский район , с. Малое Озеро, ул. Школьная, 33А</t>
  </si>
  <si>
    <t>Шарыповский район , с. Парная, ул. Гагарина, 8А</t>
  </si>
  <si>
    <t>Шарыповский район , с. Парная</t>
  </si>
  <si>
    <t>Шарыповский район , с.Косые Ложки</t>
  </si>
  <si>
    <t>Шарыповский район , с. Ораки</t>
  </si>
  <si>
    <t>Шарыповский район , с. Малое Озеро</t>
  </si>
  <si>
    <t>Шарыповский район , с. Большое Озеро</t>
  </si>
  <si>
    <t>Шарыповский район, д.Скворцово, ул. Степная, 11А/5</t>
  </si>
  <si>
    <t>Шарыповский район, с. Родники, ул. Октябрьская, 16А</t>
  </si>
  <si>
    <t>Шарыповский район, с. Родники, ул. Березовская, 12А</t>
  </si>
  <si>
    <t>Шарыповский район, с. Дубинино, ул. Советская, 82А</t>
  </si>
  <si>
    <t>Шарыповский район, д. Росинка, ул. Центральная, 2А</t>
  </si>
  <si>
    <t>Шарыповский район, с. Родники, ул. Заречная, соор. №2</t>
  </si>
  <si>
    <t>Шарыповский район, с. Родники, ул. Октябрьская, соор. №3</t>
  </si>
  <si>
    <t>Шарыповский район, с. Родники, ул. Березовская, ул. Школьная, ул. Зеленая, соор. №1</t>
  </si>
  <si>
    <t>Шарыповский район, с. Родники, ул. Советская, ул. Никольская, ул. Дальневосточная, ул. Октябрьская, ул. Юбилейная, ул. Почтовая, ул. Партизанская, ул. Горького, ул. Бытовая, соор. №1</t>
  </si>
  <si>
    <t>Шарыповский район, с. Дубинино, Советская, ул. Октябрьская, соор. №1</t>
  </si>
  <si>
    <t>Шарыповский район, с. Дубинино, Советская, соор. №2</t>
  </si>
  <si>
    <t>Шарыповский район, с. Дубинино, Советская, соор. №3</t>
  </si>
  <si>
    <t>Сети водоснабжения 6 микрорайона</t>
  </si>
  <si>
    <t>Красноярский край, г.Шарыпово,  мкр-н 6, соор. №2</t>
  </si>
  <si>
    <t>г. Шарыпово, мкр-н 7, соор. №6</t>
  </si>
  <si>
    <t>Свидетельство о государственной регистрации права  серия 24ЕЗ №770629 от 15.02.2008года</t>
  </si>
  <si>
    <t>Выведены в резерв- ВК1-ВК3-215,5мп; ВК62-дом17а-32,25мп</t>
  </si>
  <si>
    <t>1967-1987</t>
  </si>
  <si>
    <t>1971-1988</t>
  </si>
  <si>
    <t>Сети водоснабжения 7 микрорайона</t>
  </si>
  <si>
    <t>Красноярский край, г.Шарыпово,  мкр-н 7, соор. №6</t>
  </si>
  <si>
    <t>1989-2008</t>
  </si>
  <si>
    <t xml:space="preserve">Сооружение –  сети водоснабжения </t>
  </si>
  <si>
    <t xml:space="preserve">Красноярский край, г.Шарыпово,  ул.Солнечная, Строительная, Спортивная, Ворошилова, Заводская, Российская, Горького, Пионерская, пер.Школьный, пл.Революции, ул.Кирова, соор.№2        </t>
  </si>
  <si>
    <t>Свидетельство о государственной регистрации права  серия 24ЕЗ №840124 от 19.03.2008года</t>
  </si>
  <si>
    <t>Добавились при проведении капремонтов совм.с тепосетями  за счет измен маршута сети и др.</t>
  </si>
  <si>
    <t>в эксплуатации</t>
  </si>
  <si>
    <t>Сооружение –  сети водоснабжения квартала Энергостроителей уч.№2</t>
  </si>
  <si>
    <t>Красноярский край, г.Шарыпово,  квартал Энергостроителей, соор.6, участок №2</t>
  </si>
  <si>
    <t>Свидетельство о государственной регистрации права  серия 24ЕЗ №839695 от 06.03.2008года</t>
  </si>
  <si>
    <t>По регистрации-3550,49, всего протяженность в выписке - 3818,49мп  (+268мп- 2-ая нитка)</t>
  </si>
  <si>
    <t>Администрация Березовского сельсовета</t>
  </si>
  <si>
    <t>Администрация Ивановского сельсовета</t>
  </si>
  <si>
    <t>администрация Новоалтатского сельсовета</t>
  </si>
  <si>
    <t>администрация Парнинского сельсовета</t>
  </si>
  <si>
    <t>администрация Родниковского сельсовета</t>
  </si>
  <si>
    <t>Сети водоснабжения микрорайона Берлин</t>
  </si>
  <si>
    <t>Красноярский край, г.Шарыпово,  мкр-н Берлин, сооружение №2</t>
  </si>
  <si>
    <t>Муниципальное образование город Шарыпово</t>
  </si>
  <si>
    <t xml:space="preserve">Свидетельство о государственной регистрации права  серия 24ЕЗ №770249 от 30.01.2008года              </t>
  </si>
  <si>
    <t>Выявлено ВК2-ВК1 - 44,3мп</t>
  </si>
  <si>
    <t>нет данных</t>
  </si>
  <si>
    <t xml:space="preserve">Сети водоснабжения Северного микрорайона </t>
  </si>
  <si>
    <t>Красноярский край, г.Шарыпово,  мкр-н Северный, соор.№2</t>
  </si>
  <si>
    <t xml:space="preserve">КП1-УПСев-358мп  в резерве; добавлены новые ввода ТК19-маг.(сауна Новая) -12мп, ВК20(ПГ6)-маг."Радуга"-8мп. </t>
  </si>
  <si>
    <t>Сети водоснабжения Пионерного микрорайона</t>
  </si>
  <si>
    <t>Красноярский край, г.Шарыпово,  мкр-н Пионерный, соор., №2</t>
  </si>
  <si>
    <t>Свидетельство о регистрации права собственности 24 ЕЗ 770410</t>
  </si>
  <si>
    <t>Ошибка арифмет.  регист-увеличено на 27,88 мп</t>
  </si>
  <si>
    <t>ООО "АЭСТ"</t>
  </si>
  <si>
    <t>ООО "Золотой век"</t>
  </si>
  <si>
    <t>ООО "Родник"</t>
  </si>
  <si>
    <t>ООО "УЖКХ"</t>
  </si>
  <si>
    <t>Сооружение –  сети водоснабжения квартала «Листвяг»</t>
  </si>
  <si>
    <t>Красноярский край, г.Шарыпово,  квартал Листвяг, соор. 3</t>
  </si>
  <si>
    <t>ООО "ЦРКУ"</t>
  </si>
  <si>
    <t>Свидетельство о государственной регистрации права  серия 24ЕЗ №901631 от 31.07.2008года</t>
  </si>
  <si>
    <t>договор безвозмездного пользования от 17.09.2018 №1</t>
  </si>
  <si>
    <t>договор безвозмездного пользования от 31.08.2018 №04-2018</t>
  </si>
  <si>
    <t>договор безвозмездного пользования от 30.10.2018 №5</t>
  </si>
  <si>
    <t>договор безвозмездного пользования от  01.03.2019</t>
  </si>
  <si>
    <t>договор безвозмездного пользования от 20.11.208 №2</t>
  </si>
  <si>
    <t>договор безвозмездного пользования от 20.11.208 №3</t>
  </si>
  <si>
    <t>договор безвозмездного пользования от 20.11.2018 №2</t>
  </si>
  <si>
    <t>Сооружение – магистральный водовод от насосной  III подъема до КПЗ</t>
  </si>
  <si>
    <t xml:space="preserve">Красноярский край, г.Шарыпово, от насосной  III подъема до КПЗ, соор.№1 </t>
  </si>
  <si>
    <t>договор аренды муниципального имущества от 08.06.2009 г. №2</t>
  </si>
  <si>
    <t>Свидетельство о государственной регистрации права  серия 24ЕЗ №840651 от 07.04.2008года</t>
  </si>
  <si>
    <t>Сооружение – водопровод к спортядру</t>
  </si>
  <si>
    <t>Красноярский край, г.Шарыпово,  просп. Энергетиков, №2, соор. №2</t>
  </si>
  <si>
    <t>Свидетельство о государственной регистрации права  серия 24ЕЗ №840652 от 07.04.2008года</t>
  </si>
  <si>
    <t>протяж</t>
  </si>
  <si>
    <t>Сети водоснабжения</t>
  </si>
  <si>
    <t>Красноярский край, г.Шарыпово,  мкр.3, от КП-3 до КП-10, соор.9</t>
  </si>
  <si>
    <t>Свидетельство о государственной регистрации права  серия 24ЕК №432246 от 04.12.2012года</t>
  </si>
  <si>
    <t>выведен в резерв, при  ТО включен в           3 м-н.</t>
  </si>
  <si>
    <t>протяж, факт</t>
  </si>
  <si>
    <t>Красноярский край, г.Шарыпово,  мкр.4, от ВК7 до ВК24, соор.13</t>
  </si>
  <si>
    <t>Свидетельство о государственной регистрации права  серия 24ЕК №514277 от 19.07.2012года</t>
  </si>
  <si>
    <t>Включен при ТО в 4 м-н</t>
  </si>
  <si>
    <t>Назначение:  нежилое, инв.№ 04:440:002:001646430:0001, кадастровый номер №24:57:0000000:4176</t>
  </si>
  <si>
    <t>Красноярский край, г.Шарыпово,  мкр.4, от ВК24 до д.24, соор.14</t>
  </si>
  <si>
    <t>Свидетельство о государственной регистрации права  серия 24ЕК №514278 от 19.07.2012года</t>
  </si>
  <si>
    <t>Назначение:  нежилое, инв.№ 04:440:002:001646440:0001, кадастровый номер №24:57:0000000:4175</t>
  </si>
  <si>
    <t>-</t>
  </si>
  <si>
    <t>число аварий</t>
  </si>
  <si>
    <t>Красноярский край, г.Шарыпово,  мкр.4, от ВК7 до д.22, соор.15</t>
  </si>
  <si>
    <t>2008-2012</t>
  </si>
  <si>
    <t>Свидетельство о государственной регистрации права  серия 24ЕК №644959 от 21.06.2012года</t>
  </si>
  <si>
    <t>а</t>
  </si>
  <si>
    <t>ремонт , замена</t>
  </si>
  <si>
    <t>замена башни</t>
  </si>
  <si>
    <t xml:space="preserve">капитальный ремонт </t>
  </si>
  <si>
    <t xml:space="preserve">замена сетей </t>
  </si>
  <si>
    <t xml:space="preserve">капитальный ремонт сетей </t>
  </si>
  <si>
    <t>Красноярский край, г.Шарыпово,  мкр.7, от ВК5 до д.9, соор.9</t>
  </si>
  <si>
    <t>Свидетельство о государственной регистрации права  серия 24ЕК №513952 от 13.07.2012года</t>
  </si>
  <si>
    <t>Включен при ТО в 7 м-н</t>
  </si>
  <si>
    <t>Красноярский край, г.Шарыпово,  мкр.7, от ВК3 до д.15, соор.12</t>
  </si>
  <si>
    <t>Свидетельство о государственной регистрации права  серия 24ЕК №514276 от 19.07.2012года</t>
  </si>
  <si>
    <t>Красноярский край, г.Шарыпово,  мкр.7, от ВК6 до д.12, соор.11</t>
  </si>
  <si>
    <t>Свидетельство о государственной регистрации права  серия 24ЕК №672862 от 06.11.2012года</t>
  </si>
  <si>
    <t>Назначение:  нежилое, инв.№ 04:440:002:001646390:0001, кадастровый номер №24:57:0000000:4184</t>
  </si>
  <si>
    <t xml:space="preserve">Красноярский край, г.Шарыпово,  мкр.7, от ВК1 до д.10, соор.10  </t>
  </si>
  <si>
    <t>Свидетельство о государственной регистрации права  серия 24ЕК №571123 от 05.10.2012года</t>
  </si>
  <si>
    <t>Красноярский край, г.Шарыпово,  ул.Спортивная, от ВК-42 до ТК-3, соор.17</t>
  </si>
  <si>
    <t>1987-1989</t>
  </si>
  <si>
    <t>Свидетельство о государственной регистрации права  серия 24ЕК №612079 от 17.09.2012года</t>
  </si>
  <si>
    <t>Включен при ТО в сети ул.Солнечная, Сроителей …(Шарып м-н)</t>
  </si>
  <si>
    <t>Красноярский край, г.Шарыпово,   кв-л Энергостроителей, ул.Широкая, пер.Долевой, от ВК-1 до ВК-6, соор.18</t>
  </si>
  <si>
    <t>2010-2012</t>
  </si>
  <si>
    <t>Свидетельство о государственной регистрации права  серия 24ЕК №514145 от 17.07.2012года</t>
  </si>
  <si>
    <t>Включен при ТО в кв. Энергостроителей</t>
  </si>
  <si>
    <t>Красноярский край, г.Шарыпово,      кв-л Энергостроителей, ул.Цветочная, соор.19</t>
  </si>
  <si>
    <t>Свидетельство о государственной регистрации права  серия 24ЕК №378875 от 12.03.2012года</t>
  </si>
  <si>
    <t>Сети водоснабжения от ВК-14 до СТО</t>
  </si>
  <si>
    <t>Красноярский край, г.Шарыпово,  мкр-н Берлин, от ВК-14 до СТО, соор.4</t>
  </si>
  <si>
    <t>Свидетельство о государственной регистрации права  серия 24ЕК №378876 от 12.03.2012года</t>
  </si>
  <si>
    <t>Включен при ТО в м-н Берлин</t>
  </si>
  <si>
    <t>Красноярский край, г.Шарыпово,  кв-л Листвяг, ул.Западная, от ВК-21 до ВК-125, соор.11</t>
  </si>
  <si>
    <t>Свидетельство о государственной регистрации права  серия 24ЕК №645358 от 04.07.2012года</t>
  </si>
  <si>
    <t>Включен при ТО в м-н Листвяг</t>
  </si>
  <si>
    <t>Назначение:  нежилое, инв.№ 04:440:002:001646540:0001, кадастровый номер №24:57:0000000:4173</t>
  </si>
  <si>
    <t>Красноярский край, г.Шарыпово,  ул.Индустриальная, соор.3</t>
  </si>
  <si>
    <t>Свидетельство о государственной регистрации права  серия 24ЕК №378874 от 11.03.2012года</t>
  </si>
  <si>
    <t>Включен при ТО в м-н Пионерный</t>
  </si>
  <si>
    <t>Красноярский край, г.Шарыпово,  пр-т Байконур, соор.1</t>
  </si>
  <si>
    <t>Свидетельство о государственной регистрации права  серия 24ЕК №672816 от 25.10.2012года</t>
  </si>
  <si>
    <t>При ТО включен в       3 м-н.</t>
  </si>
  <si>
    <t>Магистральный водопровод</t>
  </si>
  <si>
    <t>Красноярский край, г.Шарыпово,  мкр.Ашпыл, от ВК-45 до ВК-46, соор.10</t>
  </si>
  <si>
    <t>актуальные, ранее учтенные</t>
  </si>
  <si>
    <t>Выписка из ЕГРН от 30.09.2020 г., право собственности 24:57:0000000:4097 24-24-27/008/2012-649 серия 24ЕК №543864 от 23.05.2012года</t>
  </si>
  <si>
    <t>Выведена в резерв одна нитка-118мп</t>
  </si>
  <si>
    <t>Сооружение</t>
  </si>
  <si>
    <t>Красноярский край, г.Шарыпово, от ВК сущ. в районе здания №5 по ул.Стартовая до ПГ сущ. в районе здания №2 по ул.Зеленая и до ВКсущ. в районе здания №2 по ул.Сиреневая, через ВК-1-ВК-28, ПГ-1-ПГ-12</t>
  </si>
  <si>
    <t>Выписка из ЕГРН от 27.11.2020 г., право собственности 24:57:0000000:4252 24-24-27/027/2013-930 серия 24ЕЛ №105808 от 25.11.2013 года</t>
  </si>
  <si>
    <t>Ошибки регистрации, не совпадает протяженность сети:  2433 -1721,00 = 712мп. ,  поэтому переданы по акту как бесхозяйные сети</t>
  </si>
  <si>
    <t>Назначение: 10.1. сооружения водозаборные, лит. 1-1990, кадастровый номер №24:57:0000000:4252</t>
  </si>
  <si>
    <t>Магистральный водопровод от насосной станции 3 подъема до мкр.Берлин 2-ая очередь от ВК7 сущ. до ВК8</t>
  </si>
  <si>
    <t>Красноярский край, г.Шарыпово, магистральный водопровод от насосной станции 3 подъема до мкр.Берлин 2-ая очередь от ВК7 сущ. до ВК8, соор.2</t>
  </si>
  <si>
    <t xml:space="preserve">при  ТО включен в Магистральные сети     </t>
  </si>
  <si>
    <t>Назначение:  нежилое (сооружение), инв.№ 04:440:002:0001646460:0001, кадастровый номер №24:57:0000000:4182</t>
  </si>
  <si>
    <t>Магистральный водопровод от насосной станции III подъема до микрорайона «Берлин» (1 очередь строительства)</t>
  </si>
  <si>
    <t>Красноярский край, г.Шарыпово, 1-ая очередь магистрального водопровода от насосной станции 3 подъема до мкр. «Берлин» от ВК-3 сущ. до ВК-7, сооружение №1</t>
  </si>
  <si>
    <t>Собственность 24:57:0000000:4106-24/097/2017-2 от 04.12.2017</t>
  </si>
  <si>
    <t>Назначение:  нежилое (сооружение), инв.№ 04:440:002:001294680:0001, кадастровый номер №24:57:0000000:4106</t>
  </si>
  <si>
    <t>Российская Федерация, Красноярский край, г.Шарыпово,  мкр.Монреаль</t>
  </si>
  <si>
    <t>Свидетельство о государственной регистрации права  серия 24ЕМ №109404 от 20.04.2016года</t>
  </si>
  <si>
    <t>Красноярский край, г.Шарыпово, пр-кт Энергетиков, д.7, соор.2</t>
  </si>
  <si>
    <t>Выписка из ЕГРН от 30.09.2020 г., право собственности 24:57:0000017:864 24-24-27/019/2013-651 серия 24ЕЛ №097369 от 03.10.2013 года</t>
  </si>
  <si>
    <t xml:space="preserve">Ошибки регистрации, не совпадает протяженность сети -227- 159,=67,9 м.п.,  поэтому переданы по акту как бесхоз. сети </t>
  </si>
  <si>
    <t>Назначение: нежилое, инв.№ 04:440:002:001529500:0001, кадастровый номер №24:57:0000017:864</t>
  </si>
  <si>
    <t>Магистральный водопровод от Южного кольца до мкр.Берлин</t>
  </si>
  <si>
    <t>Красноярский край. г.Шарыпово, проспект Центральный, соор.4</t>
  </si>
  <si>
    <t>Выписка из ЕГРН от 19.11.2020 г., право собственности 24:57:0000000:4307-24/193/2019-3 от 14.03.2019</t>
  </si>
  <si>
    <t>Разница между  регистрацией и фактом -19мп. Зарегистрировано меньше на 19м.п.</t>
  </si>
  <si>
    <t>Назначение: кадастровый номер №24:57:0000000:4307</t>
  </si>
  <si>
    <t xml:space="preserve">ИТОГО </t>
  </si>
  <si>
    <t xml:space="preserve">Субъект Российской Федерации  Красноярский край
Первый заместитель Губернатора
Красноярского края
Председатель Правительства Красноярского края 
</t>
  </si>
  <si>
    <t xml:space="preserve"> Концессионер
ООО «Центр реализации коммунальных услуг»</t>
  </si>
  <si>
    <t xml:space="preserve">_________ Ю.А. Лапшин </t>
  </si>
  <si>
    <t>__________Л.Е. Демидов</t>
  </si>
  <si>
    <t xml:space="preserve">*-где, для группы "а" в интервале от "0%" до "15%"; </t>
  </si>
  <si>
    <t>для группы "б" в интервале от "16%" до "40%";</t>
  </si>
  <si>
    <t>для группы "в" в интервале от "41%" до "60%";</t>
  </si>
  <si>
    <t>для группы "г" в интервале от "61%" до "80%";</t>
  </si>
  <si>
    <t>для группы "д" в интервале от "81%" до "100%".</t>
  </si>
  <si>
    <t>Сооружение- сети водоснабжения 1 микрорайона</t>
  </si>
  <si>
    <t>Свидетельство о государственной регистрации права  серия 24ЕЗ №770413 от 08.02.2008года</t>
  </si>
  <si>
    <t>Сооружение - сети водоснабжения 3 микрорайона</t>
  </si>
  <si>
    <t>Свидетельство о государственной регистрации права  серия 24ЕЗ №770411 от 08.02.2008года</t>
  </si>
  <si>
    <t>Свидетельство о государственной регистрации права  серия 24ЕЗ №770412 от 08.02.2008года</t>
  </si>
  <si>
    <t>Свидетельство о государственной регистрации права  серия 24ЕЗ №770410 от 08.02.2008года</t>
  </si>
  <si>
    <t>Сооружение –  сети водоснабжения</t>
  </si>
  <si>
    <t>1980-2006</t>
  </si>
  <si>
    <t>Сети водоснабжения Северного микрорайона</t>
  </si>
  <si>
    <t>Свидетельство о государственной регистрации права  серия 24ЕЗ №770404 от 08.02.2008года</t>
  </si>
  <si>
    <t>Свидетельство о государственной регистрации права  серия 24ЕЗ №770409 от 08.02.2008года</t>
  </si>
  <si>
    <t>Назначение:  нежилое, инв.№ 04:440:002:001646400:0001, кадастровый номер №24:57:0000045:1624</t>
  </si>
  <si>
    <t xml:space="preserve">Субъект Российской Федерации  
Красноярский край
Первый заместитель Губернатора
Красноярского края
Председатель Правительства 
Красноярского края  в соответствии с распоряжением Губернатора Красноярского края от 06.08.2018 № 410-рг
</t>
  </si>
  <si>
    <t>Назначение: нежилое, инв.№ 04:440:002:001646310:0001, кадастровый номер №24:57:0000000:0:8715</t>
  </si>
  <si>
    <t>Балансовая (остаточная) стоимость, руб.</t>
  </si>
  <si>
    <r>
      <t>Оценка технического состояния водопроводных сетей (К</t>
    </r>
    <r>
      <rPr>
        <b/>
        <i/>
        <sz val="8"/>
        <rFont val="Times New Roman"/>
        <family val="1"/>
        <charset val="204"/>
      </rPr>
      <t>с)</t>
    </r>
  </si>
  <si>
    <t>Собственность 24:57:0000000:4182-24/097/2017-2 от 04.12.2017</t>
  </si>
  <si>
    <t xml:space="preserve"> </t>
  </si>
  <si>
    <t>Назначение:  нежилое, инв.№ 04:440:002:001646560:0001, кадастровый номер №24:57:0000000:4090</t>
  </si>
  <si>
    <t>Назначение: нежилое, инв.№ 04:440:002:001646370:0001, кадастровый номер №24:57:0000045:1463</t>
  </si>
  <si>
    <t>Назначение:  нежилое, инв.№ 04:440:002:001646450:0001, кадастровый номер №24:57:0000017:865</t>
  </si>
  <si>
    <t>Назначение: сооружения коммунальной инфраструктуры, инв.№ 04:440:002:000742170, кадастровый номер №24:57:0000000:4542</t>
  </si>
  <si>
    <t>Назначение: сооружения коммунальной инфраструктуры, инв.№ 04:440:002:000742300, кадастровый номер №24:57:0000000:1890</t>
  </si>
  <si>
    <t>Назначение: сооружения коммунальной инфраструктуры, инв.№ 04:440:002:000803070, кадастровый номер №24:57:0000000:4554</t>
  </si>
  <si>
    <t>Назначение: сооружения коммунальной инфраструктуры, инв.№ 04:440:002:000803300:0001, кадастровый номер №24:57:0000000:4548</t>
  </si>
  <si>
    <t>Назначение:  нежилое, инв.№ 04:440:002:001646330:0001, кадастровый номер №24:57:0000000:4094</t>
  </si>
  <si>
    <t>Назначение:  нежилое, инв.№ 04:440:002:001646360:0001, кадастровый номер №24:57:0000000:4091</t>
  </si>
  <si>
    <t>Назначение: сооружения коммунальной инфраструктуры, инв.№ 04:440:002:000741910, кадастровый номер №24:57:000000:340</t>
  </si>
  <si>
    <t>Назначение: сооружения коммунальной инфраструктуры, инв.№ 04:440:002:000742160, кадастровый номер №24:57:0000017:128</t>
  </si>
  <si>
    <t>Назначение:  нежилое, инв.№ 04:440:002:001646570:0001, кадастровый номер №24:57:0000000:4083</t>
  </si>
  <si>
    <t>Назначение: сооружения коммунальной инфраструктуры, инв.№ 04:440:002:000741950, кадастровый номер №24:57:0000007:235</t>
  </si>
  <si>
    <t>Назначение: сооружения коммунальной инфраструктуры, инв.№ 04:440:002:000742240, кадастровый номер №24:57:0000038:292</t>
  </si>
  <si>
    <t>Назначение: сооружения коммунальной инфраструктуры, инв.№ 04:440:002:000742340, кадастровый номер №24:57:0000020:280</t>
  </si>
  <si>
    <t>Назначение:  нежилое, инв.№ 04:440:002:001646300:001, кадастровый номер №24:57:0000003:2613</t>
  </si>
  <si>
    <t>Назначение:  нежилое, инв.№ 04:440:002:001646380:0001, кадастровый номер №24:57:0000045:1462</t>
  </si>
  <si>
    <t>Назначение: сооружения коммунальной инфраструктуры, инв.№ 04:440:002:000741560:0002, кадастровый номер №24:57:0000020:240</t>
  </si>
  <si>
    <t>Назначение: сооружения коммунальной инфраструктуры, инв.№ 04:440:002:000741990, кадастровый номер №24:57:0000041:450</t>
  </si>
  <si>
    <t>Назначение: сооружения коммунальной инфраструктуры, инв.№ 04:440:002:000742350, кадастровый номер №24:57:0000003:214</t>
  </si>
  <si>
    <t>Назначение:  нежилое, инв.№ 04:440:002:001646410:0001, кадастровый номер №24:57:0000002:2855</t>
  </si>
  <si>
    <t>Назначение: сооружения коммунальной инфраструктуры, инв.№ 04:440:002:000741960, кадастровый номер №24:57:0000045:630</t>
  </si>
  <si>
    <t>Назначение: сооружения коммунальной инфраструктуры, инв.№ 04:440:002:000742210, кадастровый номер №24:57:0000020:239</t>
  </si>
  <si>
    <t>Назначение: сооружения коммунальной инфраструктуры, инв.№ 04:440:002:000803080, кадастровый номер №24:57:0000000:4552</t>
  </si>
  <si>
    <t>Назначение:  нежилое, инв.№ 04:440:002:001646550:0001, кадастровый номер №24:57:0000000:4093</t>
  </si>
  <si>
    <t>Назначение: 10.1 сооружения водозаборные кадастровый номер №24:57:0000044:986</t>
  </si>
  <si>
    <t xml:space="preserve">Концедент
</t>
  </si>
  <si>
    <t>__________</t>
  </si>
  <si>
    <t xml:space="preserve"> Концессионер
</t>
  </si>
  <si>
    <t xml:space="preserve"> Муниципальное образование "городской округ  город Шарыпово Красноярского края" </t>
  </si>
  <si>
    <t xml:space="preserve">  Муниципальное образование "городской округ  город Шарыпово Красноярского края" </t>
  </si>
  <si>
    <t xml:space="preserve">Описание и технико-экономические показатели состояния  централизованных  систем  холодного  водоснабжения муниципального образования  "городской округ город Шарыпово Красноярского края"                                                               </t>
  </si>
  <si>
    <t>2010, 2012, 2013, 2014, 2016 / 1,6439</t>
  </si>
  <si>
    <t>2007, 2011, 2017 / 1,1192</t>
  </si>
  <si>
    <t>2011, 2014, 2017 / 0,0685</t>
  </si>
  <si>
    <t>2012, 2019 / 0,614</t>
  </si>
  <si>
    <t>2019 / 0,0737</t>
  </si>
  <si>
    <t>2010, 2017, 2018 / 1,94866</t>
  </si>
  <si>
    <t>2018 / 0,1616</t>
  </si>
  <si>
    <t>2011, 2013, , 2016, 2017, 2018, 2019 / 2,6754</t>
  </si>
  <si>
    <t>2017 / 0,4377</t>
  </si>
  <si>
    <t>2019 / 0,2862</t>
  </si>
  <si>
    <t>2015 / 0,843</t>
  </si>
  <si>
    <t>2011, 2012, 2013, 2014, 2016, 2018, 2019 / 1,60235</t>
  </si>
  <si>
    <t>2020 / 0,153</t>
  </si>
  <si>
    <t>2009 / 1,098</t>
  </si>
  <si>
    <t>2014 / 0,078</t>
  </si>
  <si>
    <t>2018 / 0,3198</t>
  </si>
  <si>
    <t>2017 / 0,045</t>
  </si>
  <si>
    <t>Проведенные мероприятия по ремонту объекта, год/км</t>
  </si>
  <si>
    <r>
      <rPr>
        <b/>
        <sz val="12.5"/>
        <color rgb="FF000000"/>
        <rFont val="Times New Roman"/>
        <family val="1"/>
        <charset val="204"/>
      </rPr>
      <t>Пояснение к приложению № 2 к концессионному соглашению 
«Описание и технико-экономические показатели состояния  централизованных  систем  холодного  водоснабжения муниципального образования                                                                                                                                                                                                                           «городской округ город Шарыпово Красноярского края» 
в отношении стоимости Объекта концессионного соглашения</t>
    </r>
    <r>
      <rPr>
        <sz val="12.5"/>
        <color rgb="FF000000"/>
        <rFont val="Times New Roman"/>
        <family val="1"/>
        <charset val="204"/>
      </rPr>
      <t xml:space="preserve">
Объект концессионного соглашения находится  на учете в реестре муниципальной собственности муниципальной казны городского округа города  Шарыпово Красноярского края.
В соответствии с пунктом 94 Инструкции, утвержденной Приказом Минфина России от 01.12.2010 № 157н «Об утверждении Единого плана счетов бухгалтерского учета для органов государственной власти (государственных органов), органов местного самоуправления, органов управления государственными внебюджетными фондами, государственных академий наук, государственных (муниципальных) учреждений и Инструкции по его применению», на объекты нефинансовых активов с даты их включения в состав государственной (муниципальной) казны (далее - казна) амортизация  не начисляется, если иное не установлено нормативным правовым актом финансового органа публично-правового образования, в собственности которого находится имущество, составляющее  казну, изданным с учетом требований Инструкции 157н и законодательства Российской Федерации. При этом расчет и единовременное начисление суммы амортизации за период нахождения объекта в составе имущества казны осуществляются учреждением (правообладателем) при принятии к учету объектов                                                                      по основанию закрепления за ним права.
 Срок полезного использования рассчитывается согласно Постановлению Правительства Российской Федерации от 01.01.2002 № 1  «О классификации основных средств,  включаемых  в амортизационные группы». Объект концессионного соглашения имеет балансовую стоимость.
</t>
    </r>
  </si>
  <si>
    <t>Примечание: Доля потерь воды при транспортировке 0,00% в соответствии с п.3.3.2. предельных значений долгосрочных параметров регулирования тарифов, согласованных Министерством тарифной политики Красноярского края  (исх.№ 72/904 от 12.04.2022 г.)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</si>
</sst>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0"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0000"/>
      <name val="Calibri"/>
      <family val="2"/>
      <charset val="204"/>
    </font>
    <font>
      <b/>
      <sz val="8"/>
      <color rgb="FF000000"/>
      <name val="Times New Roman"/>
      <family val="1"/>
      <charset val="204"/>
    </font>
    <font>
      <sz val="12.5"/>
      <color rgb="FF000000"/>
      <name val="Times New Roman"/>
      <family val="1"/>
      <charset val="204"/>
    </font>
    <font>
      <b/>
      <sz val="12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Border="1"/>
    <xf numFmtId="0" fontId="2" fillId="2" borderId="0" xfId="0" applyFont="1" applyFill="1"/>
    <xf numFmtId="0" fontId="1" fillId="2" borderId="0" xfId="0" applyFont="1" applyFill="1"/>
    <xf numFmtId="0" fontId="0" fillId="2" borderId="0" xfId="0" applyFill="1"/>
    <xf numFmtId="0" fontId="2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7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2" fontId="7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/>
    <xf numFmtId="0" fontId="2" fillId="0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7" fillId="0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58"/>
  <sheetViews>
    <sheetView tabSelected="1" zoomScale="90" zoomScaleNormal="90" workbookViewId="0">
      <selection activeCell="CF58" sqref="CF58"/>
    </sheetView>
  </sheetViews>
  <sheetFormatPr defaultRowHeight="15"/>
  <cols>
    <col min="1" max="1" width="4.7109375" customWidth="1"/>
    <col min="2" max="2" width="19.28515625" hidden="1" customWidth="1"/>
    <col min="3" max="3" width="17.5703125" hidden="1" customWidth="1"/>
    <col min="4" max="4" width="18" hidden="1" customWidth="1"/>
    <col min="5" max="5" width="17.5703125" hidden="1" customWidth="1"/>
    <col min="6" max="6" width="17.85546875" hidden="1" customWidth="1"/>
    <col min="7" max="7" width="17.5703125" hidden="1" customWidth="1"/>
    <col min="8" max="8" width="15.85546875" hidden="1" customWidth="1"/>
    <col min="9" max="9" width="16.28515625" hidden="1" customWidth="1"/>
    <col min="10" max="10" width="16.7109375" hidden="1" customWidth="1"/>
    <col min="11" max="11" width="16.5703125" hidden="1" customWidth="1"/>
    <col min="12" max="12" width="17" hidden="1" customWidth="1"/>
    <col min="13" max="13" width="21" hidden="1" customWidth="1"/>
    <col min="14" max="14" width="16" hidden="1" customWidth="1"/>
    <col min="15" max="15" width="18.5703125" hidden="1" customWidth="1"/>
    <col min="16" max="16" width="18" hidden="1" customWidth="1"/>
    <col min="17" max="17" width="17.42578125" hidden="1" customWidth="1"/>
    <col min="18" max="18" width="16.85546875" hidden="1" customWidth="1"/>
    <col min="19" max="19" width="23.85546875" hidden="1" customWidth="1"/>
    <col min="20" max="20" width="19.7109375" hidden="1" customWidth="1"/>
    <col min="21" max="22" width="18.140625" hidden="1" customWidth="1"/>
    <col min="23" max="23" width="17" hidden="1" customWidth="1"/>
    <col min="24" max="24" width="26.28515625" hidden="1" customWidth="1"/>
    <col min="25" max="25" width="21" hidden="1" customWidth="1"/>
    <col min="26" max="26" width="25.7109375" hidden="1" customWidth="1"/>
    <col min="27" max="27" width="26.5703125" hidden="1" customWidth="1"/>
    <col min="28" max="28" width="19.85546875" hidden="1" customWidth="1"/>
    <col min="29" max="29" width="18.42578125" hidden="1" customWidth="1"/>
    <col min="30" max="30" width="17.5703125" hidden="1" customWidth="1"/>
    <col min="31" max="31" width="16.42578125" hidden="1" customWidth="1"/>
    <col min="32" max="32" width="15.85546875" hidden="1" customWidth="1"/>
    <col min="33" max="33" width="15.7109375" hidden="1" customWidth="1"/>
    <col min="34" max="34" width="16.140625" hidden="1" customWidth="1"/>
    <col min="35" max="35" width="17" hidden="1" customWidth="1"/>
    <col min="36" max="36" width="16.140625" hidden="1" customWidth="1"/>
    <col min="37" max="37" width="17.42578125" hidden="1" customWidth="1"/>
    <col min="38" max="38" width="16.5703125" hidden="1" customWidth="1"/>
    <col min="39" max="39" width="18.7109375" hidden="1" customWidth="1"/>
    <col min="40" max="40" width="16.85546875" hidden="1" customWidth="1"/>
    <col min="41" max="41" width="17.28515625" hidden="1" customWidth="1"/>
    <col min="42" max="42" width="16" hidden="1" customWidth="1"/>
    <col min="43" max="43" width="17.140625" hidden="1" customWidth="1"/>
    <col min="44" max="44" width="29.5703125" hidden="1" customWidth="1"/>
    <col min="45" max="45" width="17" hidden="1" customWidth="1"/>
    <col min="46" max="46" width="17.28515625" hidden="1" customWidth="1"/>
    <col min="47" max="47" width="14.5703125" hidden="1" customWidth="1"/>
    <col min="48" max="48" width="16.5703125" hidden="1" customWidth="1"/>
    <col min="49" max="49" width="16.28515625" hidden="1" customWidth="1"/>
    <col min="50" max="50" width="16.5703125" hidden="1" customWidth="1"/>
    <col min="51" max="52" width="17.7109375" hidden="1" customWidth="1"/>
    <col min="53" max="53" width="16.7109375" hidden="1" customWidth="1"/>
    <col min="54" max="54" width="16.85546875" hidden="1" customWidth="1"/>
    <col min="55" max="55" width="16" hidden="1" customWidth="1"/>
    <col min="56" max="56" width="17.140625" hidden="1" customWidth="1"/>
    <col min="57" max="57" width="17.42578125" hidden="1" customWidth="1"/>
    <col min="58" max="58" width="17.28515625" hidden="1" customWidth="1"/>
    <col min="59" max="59" width="17.140625" hidden="1" customWidth="1"/>
    <col min="60" max="60" width="17" hidden="1" customWidth="1"/>
    <col min="61" max="61" width="17.140625" hidden="1" customWidth="1"/>
    <col min="62" max="62" width="17.5703125" hidden="1" customWidth="1"/>
    <col min="63" max="63" width="16.7109375" hidden="1" customWidth="1"/>
    <col min="64" max="64" width="17.28515625" hidden="1" customWidth="1"/>
    <col min="65" max="65" width="17.85546875" hidden="1" customWidth="1"/>
    <col min="66" max="66" width="16.7109375" hidden="1" customWidth="1"/>
    <col min="67" max="67" width="17.28515625" hidden="1" customWidth="1"/>
    <col min="68" max="68" width="14.5703125" hidden="1" customWidth="1"/>
    <col min="69" max="69" width="17.7109375" hidden="1" customWidth="1"/>
    <col min="70" max="70" width="16.42578125" hidden="1" customWidth="1"/>
    <col min="71" max="71" width="16" hidden="1" customWidth="1"/>
    <col min="72" max="72" width="17.42578125" hidden="1" customWidth="1"/>
    <col min="73" max="73" width="17.140625" hidden="1" customWidth="1"/>
    <col min="74" max="75" width="16.140625" hidden="1" customWidth="1"/>
    <col min="76" max="76" width="17.85546875" hidden="1" customWidth="1"/>
    <col min="77" max="77" width="42.7109375" hidden="1" customWidth="1"/>
    <col min="78" max="78" width="18.28515625" hidden="1" customWidth="1"/>
    <col min="79" max="79" width="18.85546875" hidden="1" customWidth="1"/>
    <col min="80" max="80" width="16" hidden="1" customWidth="1"/>
    <col min="81" max="81" width="16.85546875" customWidth="1"/>
    <col min="82" max="82" width="27.42578125" style="1" hidden="1" customWidth="1"/>
    <col min="83" max="83" width="24.140625" style="1" customWidth="1"/>
    <col min="84" max="84" width="21.85546875" customWidth="1"/>
    <col min="85" max="85" width="17.5703125" customWidth="1"/>
    <col min="86" max="86" width="16.85546875" style="2" customWidth="1"/>
    <col min="87" max="87" width="17.5703125" style="2" customWidth="1"/>
    <col min="88" max="88" width="17.5703125" style="2" hidden="1" customWidth="1"/>
    <col min="89" max="89" width="17.28515625" customWidth="1"/>
    <col min="90" max="90" width="18.85546875" hidden="1" customWidth="1"/>
    <col min="91" max="91" width="25.5703125" style="16" customWidth="1"/>
    <col min="92" max="92" width="13.5703125" customWidth="1"/>
    <col min="93" max="93" width="17.7109375" customWidth="1"/>
    <col min="94" max="94" width="21.28515625" hidden="1" customWidth="1"/>
    <col min="95" max="95" width="18.7109375" customWidth="1"/>
    <col min="96" max="96" width="18" customWidth="1"/>
    <col min="97" max="97" width="37.5703125" style="13" customWidth="1"/>
    <col min="98" max="98" width="17.140625" customWidth="1"/>
    <col min="99" max="99" width="13.140625" customWidth="1"/>
    <col min="100" max="100" width="11.5703125" customWidth="1"/>
    <col min="101" max="101" width="8.7109375" customWidth="1"/>
    <col min="102" max="102" width="12.85546875" customWidth="1"/>
    <col min="103" max="1025" width="8.7109375" customWidth="1"/>
  </cols>
  <sheetData>
    <row r="1" spans="1:100" s="3" customFormat="1" ht="24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</row>
    <row r="2" spans="1:100" s="3" customFormat="1" ht="36" customHeight="1">
      <c r="A2" s="63" t="s">
        <v>335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</row>
    <row r="3" spans="1:100" s="3" customFormat="1" ht="11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</row>
    <row r="4" spans="1:100" s="6" customFormat="1" ht="118.5" customHeight="1">
      <c r="A4" s="8" t="s">
        <v>1</v>
      </c>
      <c r="B4" s="8" t="s">
        <v>2</v>
      </c>
      <c r="C4" s="8" t="s">
        <v>2</v>
      </c>
      <c r="D4" s="8" t="s">
        <v>2</v>
      </c>
      <c r="E4" s="8" t="s">
        <v>2</v>
      </c>
      <c r="F4" s="8" t="s">
        <v>2</v>
      </c>
      <c r="G4" s="8" t="s">
        <v>2</v>
      </c>
      <c r="H4" s="8" t="s">
        <v>2</v>
      </c>
      <c r="I4" s="8" t="s">
        <v>2</v>
      </c>
      <c r="J4" s="8" t="s">
        <v>2</v>
      </c>
      <c r="K4" s="8" t="s">
        <v>2</v>
      </c>
      <c r="L4" s="8" t="s">
        <v>2</v>
      </c>
      <c r="M4" s="8" t="s">
        <v>2</v>
      </c>
      <c r="N4" s="8" t="s">
        <v>2</v>
      </c>
      <c r="O4" s="8" t="s">
        <v>2</v>
      </c>
      <c r="P4" s="8" t="s">
        <v>2</v>
      </c>
      <c r="Q4" s="8" t="s">
        <v>2</v>
      </c>
      <c r="R4" s="8" t="s">
        <v>2</v>
      </c>
      <c r="S4" s="8" t="s">
        <v>2</v>
      </c>
      <c r="T4" s="8" t="s">
        <v>2</v>
      </c>
      <c r="U4" s="8" t="s">
        <v>2</v>
      </c>
      <c r="V4" s="8"/>
      <c r="W4" s="8" t="s">
        <v>2</v>
      </c>
      <c r="X4" s="8" t="s">
        <v>2</v>
      </c>
      <c r="Y4" s="8" t="s">
        <v>2</v>
      </c>
      <c r="Z4" s="8" t="s">
        <v>2</v>
      </c>
      <c r="AA4" s="8" t="s">
        <v>2</v>
      </c>
      <c r="AB4" s="8"/>
      <c r="AC4" s="8" t="s">
        <v>2</v>
      </c>
      <c r="AD4" s="8" t="s">
        <v>2</v>
      </c>
      <c r="AE4" s="8" t="s">
        <v>2</v>
      </c>
      <c r="AF4" s="8" t="s">
        <v>2</v>
      </c>
      <c r="AG4" s="8" t="s">
        <v>2</v>
      </c>
      <c r="AH4" s="8" t="s">
        <v>2</v>
      </c>
      <c r="AI4" s="8" t="s">
        <v>2</v>
      </c>
      <c r="AJ4" s="8" t="s">
        <v>2</v>
      </c>
      <c r="AK4" s="8" t="s">
        <v>2</v>
      </c>
      <c r="AL4" s="8" t="s">
        <v>2</v>
      </c>
      <c r="AM4" s="8" t="s">
        <v>2</v>
      </c>
      <c r="AN4" s="8" t="s">
        <v>2</v>
      </c>
      <c r="AO4" s="8" t="s">
        <v>2</v>
      </c>
      <c r="AP4" s="8" t="s">
        <v>2</v>
      </c>
      <c r="AQ4" s="8" t="s">
        <v>2</v>
      </c>
      <c r="AR4" s="8" t="s">
        <v>2</v>
      </c>
      <c r="AS4" s="8" t="s">
        <v>2</v>
      </c>
      <c r="AT4" s="8" t="s">
        <v>2</v>
      </c>
      <c r="AU4" s="8" t="s">
        <v>2</v>
      </c>
      <c r="AV4" s="8" t="s">
        <v>2</v>
      </c>
      <c r="AW4" s="8" t="s">
        <v>2</v>
      </c>
      <c r="AX4" s="8" t="s">
        <v>2</v>
      </c>
      <c r="AY4" s="8" t="s">
        <v>2</v>
      </c>
      <c r="AZ4" s="8" t="s">
        <v>2</v>
      </c>
      <c r="BA4" s="8" t="s">
        <v>2</v>
      </c>
      <c r="BB4" s="8" t="s">
        <v>2</v>
      </c>
      <c r="BC4" s="8" t="s">
        <v>2</v>
      </c>
      <c r="BD4" s="8" t="s">
        <v>2</v>
      </c>
      <c r="BE4" s="8" t="s">
        <v>2</v>
      </c>
      <c r="BF4" s="8" t="s">
        <v>2</v>
      </c>
      <c r="BG4" s="8" t="s">
        <v>2</v>
      </c>
      <c r="BH4" s="8" t="s">
        <v>2</v>
      </c>
      <c r="BI4" s="8" t="s">
        <v>2</v>
      </c>
      <c r="BJ4" s="8" t="s">
        <v>2</v>
      </c>
      <c r="BK4" s="8" t="s">
        <v>2</v>
      </c>
      <c r="BL4" s="8" t="s">
        <v>2</v>
      </c>
      <c r="BM4" s="8" t="s">
        <v>2</v>
      </c>
      <c r="BN4" s="8" t="s">
        <v>2</v>
      </c>
      <c r="BO4" s="8" t="s">
        <v>2</v>
      </c>
      <c r="BP4" s="8"/>
      <c r="BQ4" s="8" t="s">
        <v>2</v>
      </c>
      <c r="BR4" s="8" t="s">
        <v>2</v>
      </c>
      <c r="BS4" s="8" t="s">
        <v>2</v>
      </c>
      <c r="BT4" s="8" t="s">
        <v>2</v>
      </c>
      <c r="BU4" s="8" t="s">
        <v>2</v>
      </c>
      <c r="BV4" s="8" t="s">
        <v>2</v>
      </c>
      <c r="BW4" s="8" t="s">
        <v>2</v>
      </c>
      <c r="BX4" s="8" t="s">
        <v>2</v>
      </c>
      <c r="BY4" s="8" t="s">
        <v>2</v>
      </c>
      <c r="BZ4" s="8" t="s">
        <v>2</v>
      </c>
      <c r="CA4" s="8" t="s">
        <v>2</v>
      </c>
      <c r="CB4" s="8" t="s">
        <v>2</v>
      </c>
      <c r="CC4" s="8" t="s">
        <v>3</v>
      </c>
      <c r="CD4" s="8" t="s">
        <v>4</v>
      </c>
      <c r="CE4" s="8" t="s">
        <v>5</v>
      </c>
      <c r="CF4" s="8" t="s">
        <v>6</v>
      </c>
      <c r="CG4" s="8" t="s">
        <v>7</v>
      </c>
      <c r="CH4" s="8" t="s">
        <v>8</v>
      </c>
      <c r="CI4" s="8" t="s">
        <v>9</v>
      </c>
      <c r="CJ4" s="8" t="s">
        <v>10</v>
      </c>
      <c r="CK4" s="8" t="s">
        <v>11</v>
      </c>
      <c r="CL4" s="8" t="s">
        <v>12</v>
      </c>
      <c r="CM4" s="8" t="s">
        <v>13</v>
      </c>
      <c r="CN4" s="8" t="s">
        <v>14</v>
      </c>
      <c r="CO4" s="8" t="s">
        <v>15</v>
      </c>
      <c r="CP4" s="8" t="s">
        <v>16</v>
      </c>
      <c r="CQ4" s="8" t="s">
        <v>300</v>
      </c>
      <c r="CR4" s="8" t="s">
        <v>353</v>
      </c>
      <c r="CS4" s="8" t="s">
        <v>17</v>
      </c>
      <c r="CT4" s="8" t="s">
        <v>301</v>
      </c>
      <c r="CU4" s="8" t="s">
        <v>18</v>
      </c>
      <c r="CV4" s="8" t="s">
        <v>19</v>
      </c>
    </row>
    <row r="5" spans="1:100" s="6" customFormat="1" ht="15.75" customHeight="1">
      <c r="A5" s="8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>
        <v>2</v>
      </c>
      <c r="CD5" s="8"/>
      <c r="CE5" s="35">
        <v>3</v>
      </c>
      <c r="CF5" s="8">
        <v>4</v>
      </c>
      <c r="CG5" s="8">
        <v>5</v>
      </c>
      <c r="CH5" s="35">
        <v>6</v>
      </c>
      <c r="CI5" s="8">
        <v>7</v>
      </c>
      <c r="CJ5" s="8">
        <v>8</v>
      </c>
      <c r="CK5" s="35">
        <v>8</v>
      </c>
      <c r="CL5" s="8">
        <v>8</v>
      </c>
      <c r="CM5" s="8">
        <v>9</v>
      </c>
      <c r="CN5" s="35">
        <v>10</v>
      </c>
      <c r="CO5" s="8">
        <v>11</v>
      </c>
      <c r="CP5" s="8">
        <v>13</v>
      </c>
      <c r="CQ5" s="35">
        <v>12</v>
      </c>
      <c r="CR5" s="8">
        <v>13</v>
      </c>
      <c r="CS5" s="8">
        <v>14</v>
      </c>
      <c r="CT5" s="35">
        <v>15</v>
      </c>
      <c r="CU5" s="8">
        <v>16</v>
      </c>
      <c r="CV5" s="8">
        <v>17</v>
      </c>
    </row>
    <row r="6" spans="1:100" s="7" customFormat="1" ht="71.25" customHeight="1">
      <c r="A6" s="17">
        <v>1</v>
      </c>
      <c r="B6" s="36" t="s">
        <v>20</v>
      </c>
      <c r="C6" s="36" t="s">
        <v>20</v>
      </c>
      <c r="D6" s="36" t="s">
        <v>20</v>
      </c>
      <c r="E6" s="36" t="s">
        <v>20</v>
      </c>
      <c r="F6" s="36" t="s">
        <v>20</v>
      </c>
      <c r="G6" s="36" t="s">
        <v>20</v>
      </c>
      <c r="H6" s="36" t="s">
        <v>20</v>
      </c>
      <c r="I6" s="36" t="s">
        <v>20</v>
      </c>
      <c r="J6" s="36" t="s">
        <v>20</v>
      </c>
      <c r="K6" s="36" t="s">
        <v>20</v>
      </c>
      <c r="L6" s="36" t="s">
        <v>20</v>
      </c>
      <c r="M6" s="36" t="s">
        <v>20</v>
      </c>
      <c r="N6" s="36" t="s">
        <v>20</v>
      </c>
      <c r="O6" s="36" t="s">
        <v>20</v>
      </c>
      <c r="P6" s="36" t="s">
        <v>20</v>
      </c>
      <c r="Q6" s="36" t="s">
        <v>20</v>
      </c>
      <c r="R6" s="36" t="s">
        <v>20</v>
      </c>
      <c r="S6" s="36" t="s">
        <v>20</v>
      </c>
      <c r="T6" s="36" t="s">
        <v>20</v>
      </c>
      <c r="U6" s="36" t="s">
        <v>20</v>
      </c>
      <c r="V6" s="36"/>
      <c r="W6" s="36" t="s">
        <v>20</v>
      </c>
      <c r="X6" s="36" t="s">
        <v>20</v>
      </c>
      <c r="Y6" s="36" t="s">
        <v>20</v>
      </c>
      <c r="Z6" s="36" t="s">
        <v>20</v>
      </c>
      <c r="AA6" s="36" t="s">
        <v>20</v>
      </c>
      <c r="AB6" s="36" t="s">
        <v>20</v>
      </c>
      <c r="AC6" s="36" t="s">
        <v>20</v>
      </c>
      <c r="AD6" s="36" t="s">
        <v>20</v>
      </c>
      <c r="AE6" s="36" t="s">
        <v>20</v>
      </c>
      <c r="AF6" s="36" t="s">
        <v>20</v>
      </c>
      <c r="AG6" s="36" t="s">
        <v>20</v>
      </c>
      <c r="AH6" s="36" t="s">
        <v>20</v>
      </c>
      <c r="AI6" s="36" t="s">
        <v>20</v>
      </c>
      <c r="AJ6" s="36" t="s">
        <v>20</v>
      </c>
      <c r="AK6" s="36" t="s">
        <v>20</v>
      </c>
      <c r="AL6" s="36" t="s">
        <v>20</v>
      </c>
      <c r="AM6" s="36" t="s">
        <v>20</v>
      </c>
      <c r="AN6" s="36" t="s">
        <v>20</v>
      </c>
      <c r="AO6" s="36" t="s">
        <v>20</v>
      </c>
      <c r="AP6" s="36" t="s">
        <v>20</v>
      </c>
      <c r="AQ6" s="36" t="s">
        <v>20</v>
      </c>
      <c r="AR6" s="36" t="s">
        <v>20</v>
      </c>
      <c r="AS6" s="36" t="s">
        <v>20</v>
      </c>
      <c r="AT6" s="36" t="s">
        <v>20</v>
      </c>
      <c r="AU6" s="36" t="s">
        <v>20</v>
      </c>
      <c r="AV6" s="36" t="s">
        <v>20</v>
      </c>
      <c r="AW6" s="36" t="s">
        <v>20</v>
      </c>
      <c r="AX6" s="36" t="s">
        <v>20</v>
      </c>
      <c r="AY6" s="36" t="s">
        <v>20</v>
      </c>
      <c r="AZ6" s="36" t="s">
        <v>20</v>
      </c>
      <c r="BA6" s="36" t="s">
        <v>20</v>
      </c>
      <c r="BB6" s="36" t="s">
        <v>20</v>
      </c>
      <c r="BC6" s="36" t="s">
        <v>20</v>
      </c>
      <c r="BD6" s="36" t="s">
        <v>20</v>
      </c>
      <c r="BE6" s="36" t="s">
        <v>20</v>
      </c>
      <c r="BF6" s="36" t="s">
        <v>20</v>
      </c>
      <c r="BG6" s="36" t="s">
        <v>20</v>
      </c>
      <c r="BH6" s="36" t="s">
        <v>20</v>
      </c>
      <c r="BI6" s="36" t="s">
        <v>20</v>
      </c>
      <c r="BJ6" s="36" t="s">
        <v>20</v>
      </c>
      <c r="BK6" s="36" t="s">
        <v>20</v>
      </c>
      <c r="BL6" s="36" t="s">
        <v>20</v>
      </c>
      <c r="BM6" s="36" t="s">
        <v>20</v>
      </c>
      <c r="BN6" s="36" t="s">
        <v>20</v>
      </c>
      <c r="BO6" s="36" t="s">
        <v>20</v>
      </c>
      <c r="BP6" s="36" t="s">
        <v>20</v>
      </c>
      <c r="BQ6" s="36" t="s">
        <v>20</v>
      </c>
      <c r="BR6" s="36" t="s">
        <v>20</v>
      </c>
      <c r="BS6" s="36" t="s">
        <v>20</v>
      </c>
      <c r="BT6" s="36" t="s">
        <v>20</v>
      </c>
      <c r="BU6" s="36" t="s">
        <v>20</v>
      </c>
      <c r="BV6" s="36" t="s">
        <v>20</v>
      </c>
      <c r="BW6" s="36" t="s">
        <v>20</v>
      </c>
      <c r="BX6" s="36" t="s">
        <v>20</v>
      </c>
      <c r="BY6" s="36" t="s">
        <v>20</v>
      </c>
      <c r="BZ6" s="36" t="s">
        <v>20</v>
      </c>
      <c r="CA6" s="36" t="s">
        <v>20</v>
      </c>
      <c r="CB6" s="36" t="s">
        <v>20</v>
      </c>
      <c r="CC6" s="17" t="s">
        <v>333</v>
      </c>
      <c r="CD6" s="19" t="s">
        <v>21</v>
      </c>
      <c r="CE6" s="37" t="s">
        <v>286</v>
      </c>
      <c r="CF6" s="17" t="s">
        <v>22</v>
      </c>
      <c r="CG6" s="20">
        <v>1981</v>
      </c>
      <c r="CH6" s="20">
        <v>1981</v>
      </c>
      <c r="CI6" s="20">
        <f t="shared" ref="CI6:CI42" si="0">2020-CH6</f>
        <v>39</v>
      </c>
      <c r="CJ6" s="20">
        <v>50</v>
      </c>
      <c r="CK6" s="17" t="s">
        <v>23</v>
      </c>
      <c r="CL6" s="36" t="s">
        <v>20</v>
      </c>
      <c r="CM6" s="17" t="s">
        <v>24</v>
      </c>
      <c r="CN6" s="17" t="s">
        <v>25</v>
      </c>
      <c r="CO6" s="38">
        <v>2.76762</v>
      </c>
      <c r="CP6" s="38"/>
      <c r="CQ6" s="23">
        <v>673583.35</v>
      </c>
      <c r="CR6" s="39" t="s">
        <v>336</v>
      </c>
      <c r="CS6" s="27" t="s">
        <v>318</v>
      </c>
      <c r="CT6" s="24">
        <v>0.61</v>
      </c>
      <c r="CU6" s="25" t="s">
        <v>26</v>
      </c>
      <c r="CV6" s="25">
        <v>66</v>
      </c>
    </row>
    <row r="7" spans="1:100" s="7" customFormat="1" ht="73.5" customHeight="1">
      <c r="A7" s="17">
        <v>2</v>
      </c>
      <c r="B7" s="70" t="s">
        <v>27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 t="s">
        <v>28</v>
      </c>
      <c r="U7" s="70"/>
      <c r="V7" s="70"/>
      <c r="W7" s="70"/>
      <c r="X7" s="70"/>
      <c r="Y7" s="70"/>
      <c r="Z7" s="70"/>
      <c r="AA7" s="70"/>
      <c r="AB7" s="40"/>
      <c r="AC7" s="70" t="s">
        <v>29</v>
      </c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40"/>
      <c r="AV7" s="70" t="s">
        <v>30</v>
      </c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40"/>
      <c r="BQ7" s="70" t="s">
        <v>31</v>
      </c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17" t="s">
        <v>333</v>
      </c>
      <c r="CD7" s="19" t="s">
        <v>32</v>
      </c>
      <c r="CE7" s="37" t="s">
        <v>32</v>
      </c>
      <c r="CF7" s="17" t="s">
        <v>33</v>
      </c>
      <c r="CG7" s="20">
        <v>1983</v>
      </c>
      <c r="CH7" s="20">
        <v>1983</v>
      </c>
      <c r="CI7" s="20">
        <f t="shared" si="0"/>
        <v>37</v>
      </c>
      <c r="CJ7" s="20">
        <v>50</v>
      </c>
      <c r="CK7" s="17" t="s">
        <v>23</v>
      </c>
      <c r="CL7" s="40"/>
      <c r="CM7" s="17" t="s">
        <v>287</v>
      </c>
      <c r="CN7" s="17" t="s">
        <v>25</v>
      </c>
      <c r="CO7" s="20">
        <v>5.1930300000000003</v>
      </c>
      <c r="CP7" s="22" t="s">
        <v>35</v>
      </c>
      <c r="CQ7" s="23">
        <v>1263879.6399999999</v>
      </c>
      <c r="CR7" s="39" t="s">
        <v>337</v>
      </c>
      <c r="CS7" s="27" t="s">
        <v>313</v>
      </c>
      <c r="CT7" s="24">
        <v>0.36</v>
      </c>
      <c r="CU7" s="25" t="s">
        <v>36</v>
      </c>
      <c r="CV7" s="25">
        <v>78</v>
      </c>
    </row>
    <row r="8" spans="1:100" s="7" customFormat="1" ht="77.25" customHeight="1">
      <c r="A8" s="17">
        <v>3</v>
      </c>
      <c r="B8" s="17" t="s">
        <v>37</v>
      </c>
      <c r="C8" s="17" t="s">
        <v>37</v>
      </c>
      <c r="D8" s="17" t="s">
        <v>37</v>
      </c>
      <c r="E8" s="17" t="s">
        <v>37</v>
      </c>
      <c r="F8" s="17" t="s">
        <v>37</v>
      </c>
      <c r="G8" s="17" t="s">
        <v>37</v>
      </c>
      <c r="H8" s="17" t="s">
        <v>37</v>
      </c>
      <c r="I8" s="17" t="s">
        <v>37</v>
      </c>
      <c r="J8" s="17" t="s">
        <v>37</v>
      </c>
      <c r="K8" s="36" t="s">
        <v>38</v>
      </c>
      <c r="L8" s="36" t="s">
        <v>38</v>
      </c>
      <c r="M8" s="36" t="s">
        <v>38</v>
      </c>
      <c r="N8" s="36" t="s">
        <v>38</v>
      </c>
      <c r="O8" s="36" t="s">
        <v>38</v>
      </c>
      <c r="P8" s="36" t="s">
        <v>38</v>
      </c>
      <c r="Q8" s="36" t="s">
        <v>38</v>
      </c>
      <c r="R8" s="36" t="s">
        <v>38</v>
      </c>
      <c r="S8" s="36" t="s">
        <v>38</v>
      </c>
      <c r="T8" s="17" t="s">
        <v>37</v>
      </c>
      <c r="U8" s="17" t="s">
        <v>37</v>
      </c>
      <c r="V8" s="36" t="s">
        <v>38</v>
      </c>
      <c r="W8" s="36" t="s">
        <v>39</v>
      </c>
      <c r="X8" s="36" t="s">
        <v>38</v>
      </c>
      <c r="Y8" s="36" t="s">
        <v>38</v>
      </c>
      <c r="Z8" s="36" t="s">
        <v>38</v>
      </c>
      <c r="AA8" s="36" t="s">
        <v>38</v>
      </c>
      <c r="AB8" s="17" t="s">
        <v>37</v>
      </c>
      <c r="AC8" s="17" t="s">
        <v>37</v>
      </c>
      <c r="AD8" s="17" t="s">
        <v>37</v>
      </c>
      <c r="AE8" s="17" t="s">
        <v>37</v>
      </c>
      <c r="AF8" s="17" t="s">
        <v>37</v>
      </c>
      <c r="AG8" s="17" t="s">
        <v>37</v>
      </c>
      <c r="AH8" s="17" t="s">
        <v>37</v>
      </c>
      <c r="AI8" s="17" t="s">
        <v>37</v>
      </c>
      <c r="AJ8" s="17" t="s">
        <v>38</v>
      </c>
      <c r="AK8" s="17" t="s">
        <v>37</v>
      </c>
      <c r="AL8" s="17" t="s">
        <v>37</v>
      </c>
      <c r="AM8" s="36" t="s">
        <v>38</v>
      </c>
      <c r="AN8" s="36" t="s">
        <v>38</v>
      </c>
      <c r="AO8" s="41" t="s">
        <v>38</v>
      </c>
      <c r="AP8" s="41" t="s">
        <v>38</v>
      </c>
      <c r="AQ8" s="41" t="s">
        <v>38</v>
      </c>
      <c r="AR8" s="41" t="s">
        <v>38</v>
      </c>
      <c r="AS8" s="41" t="s">
        <v>38</v>
      </c>
      <c r="AT8" s="41" t="s">
        <v>38</v>
      </c>
      <c r="AU8" s="17" t="s">
        <v>37</v>
      </c>
      <c r="AV8" s="17" t="s">
        <v>37</v>
      </c>
      <c r="AW8" s="17" t="s">
        <v>37</v>
      </c>
      <c r="AX8" s="17" t="s">
        <v>37</v>
      </c>
      <c r="AY8" s="17" t="s">
        <v>37</v>
      </c>
      <c r="AZ8" s="17" t="s">
        <v>37</v>
      </c>
      <c r="BA8" s="17" t="s">
        <v>37</v>
      </c>
      <c r="BB8" s="17" t="s">
        <v>37</v>
      </c>
      <c r="BC8" s="17" t="s">
        <v>37</v>
      </c>
      <c r="BD8" s="17" t="s">
        <v>37</v>
      </c>
      <c r="BE8" s="17" t="s">
        <v>37</v>
      </c>
      <c r="BF8" s="17" t="s">
        <v>37</v>
      </c>
      <c r="BG8" s="17" t="s">
        <v>37</v>
      </c>
      <c r="BH8" s="17" t="s">
        <v>37</v>
      </c>
      <c r="BI8" s="17" t="s">
        <v>37</v>
      </c>
      <c r="BJ8" s="17" t="s">
        <v>37</v>
      </c>
      <c r="BK8" s="36" t="s">
        <v>38</v>
      </c>
      <c r="BL8" s="41" t="s">
        <v>38</v>
      </c>
      <c r="BM8" s="41" t="s">
        <v>38</v>
      </c>
      <c r="BN8" s="41" t="s">
        <v>38</v>
      </c>
      <c r="BO8" s="41" t="s">
        <v>38</v>
      </c>
      <c r="BP8" s="17" t="s">
        <v>37</v>
      </c>
      <c r="BQ8" s="17" t="s">
        <v>37</v>
      </c>
      <c r="BR8" s="17" t="s">
        <v>37</v>
      </c>
      <c r="BS8" s="17" t="s">
        <v>37</v>
      </c>
      <c r="BT8" s="17" t="s">
        <v>37</v>
      </c>
      <c r="BU8" s="17" t="s">
        <v>37</v>
      </c>
      <c r="BV8" s="36" t="s">
        <v>38</v>
      </c>
      <c r="BW8" s="36" t="s">
        <v>38</v>
      </c>
      <c r="BX8" s="36" t="s">
        <v>38</v>
      </c>
      <c r="BY8" s="36" t="s">
        <v>38</v>
      </c>
      <c r="BZ8" s="36" t="s">
        <v>38</v>
      </c>
      <c r="CA8" s="36" t="s">
        <v>38</v>
      </c>
      <c r="CB8" s="36" t="s">
        <v>38</v>
      </c>
      <c r="CC8" s="17" t="s">
        <v>333</v>
      </c>
      <c r="CD8" s="19" t="s">
        <v>40</v>
      </c>
      <c r="CE8" s="17" t="s">
        <v>288</v>
      </c>
      <c r="CF8" s="17" t="s">
        <v>41</v>
      </c>
      <c r="CG8" s="20" t="s">
        <v>42</v>
      </c>
      <c r="CH8" s="20">
        <v>1991</v>
      </c>
      <c r="CI8" s="20">
        <f t="shared" si="0"/>
        <v>29</v>
      </c>
      <c r="CJ8" s="20">
        <v>50</v>
      </c>
      <c r="CK8" s="17" t="s">
        <v>23</v>
      </c>
      <c r="CL8" s="40" t="s">
        <v>43</v>
      </c>
      <c r="CM8" s="17" t="s">
        <v>44</v>
      </c>
      <c r="CN8" s="17" t="s">
        <v>25</v>
      </c>
      <c r="CO8" s="38">
        <v>4.0738200000000004</v>
      </c>
      <c r="CP8" s="22" t="s">
        <v>45</v>
      </c>
      <c r="CQ8" s="23">
        <v>991486.31</v>
      </c>
      <c r="CR8" s="39" t="s">
        <v>338</v>
      </c>
      <c r="CS8" s="27" t="s">
        <v>323</v>
      </c>
      <c r="CT8" s="24">
        <v>0.14000000000000001</v>
      </c>
      <c r="CU8" s="25" t="s">
        <v>46</v>
      </c>
      <c r="CV8" s="25">
        <v>56</v>
      </c>
    </row>
    <row r="9" spans="1:100" s="7" customFormat="1" ht="75.75" customHeight="1">
      <c r="A9" s="17">
        <v>4</v>
      </c>
      <c r="B9" s="17" t="s">
        <v>37</v>
      </c>
      <c r="C9" s="17" t="s">
        <v>37</v>
      </c>
      <c r="D9" s="17" t="s">
        <v>37</v>
      </c>
      <c r="E9" s="17" t="s">
        <v>37</v>
      </c>
      <c r="F9" s="17" t="s">
        <v>37</v>
      </c>
      <c r="G9" s="17" t="s">
        <v>37</v>
      </c>
      <c r="H9" s="17" t="s">
        <v>37</v>
      </c>
      <c r="I9" s="17" t="s">
        <v>37</v>
      </c>
      <c r="J9" s="17" t="s">
        <v>37</v>
      </c>
      <c r="K9" s="36" t="s">
        <v>38</v>
      </c>
      <c r="L9" s="36" t="s">
        <v>38</v>
      </c>
      <c r="M9" s="36" t="s">
        <v>38</v>
      </c>
      <c r="N9" s="36" t="s">
        <v>38</v>
      </c>
      <c r="O9" s="36" t="s">
        <v>38</v>
      </c>
      <c r="P9" s="36" t="s">
        <v>38</v>
      </c>
      <c r="Q9" s="36" t="s">
        <v>38</v>
      </c>
      <c r="R9" s="36" t="s">
        <v>38</v>
      </c>
      <c r="S9" s="36" t="s">
        <v>38</v>
      </c>
      <c r="T9" s="17" t="s">
        <v>37</v>
      </c>
      <c r="U9" s="17" t="s">
        <v>37</v>
      </c>
      <c r="V9" s="36" t="s">
        <v>38</v>
      </c>
      <c r="W9" s="36" t="s">
        <v>39</v>
      </c>
      <c r="X9" s="36" t="s">
        <v>38</v>
      </c>
      <c r="Y9" s="36" t="s">
        <v>38</v>
      </c>
      <c r="Z9" s="36" t="s">
        <v>38</v>
      </c>
      <c r="AA9" s="36" t="s">
        <v>38</v>
      </c>
      <c r="AB9" s="17" t="s">
        <v>37</v>
      </c>
      <c r="AC9" s="17" t="s">
        <v>37</v>
      </c>
      <c r="AD9" s="17" t="s">
        <v>37</v>
      </c>
      <c r="AE9" s="17" t="s">
        <v>37</v>
      </c>
      <c r="AF9" s="17" t="s">
        <v>37</v>
      </c>
      <c r="AG9" s="17" t="s">
        <v>37</v>
      </c>
      <c r="AH9" s="17" t="s">
        <v>37</v>
      </c>
      <c r="AI9" s="17" t="s">
        <v>37</v>
      </c>
      <c r="AJ9" s="17" t="s">
        <v>38</v>
      </c>
      <c r="AK9" s="17" t="s">
        <v>37</v>
      </c>
      <c r="AL9" s="17" t="s">
        <v>37</v>
      </c>
      <c r="AM9" s="41" t="s">
        <v>38</v>
      </c>
      <c r="AN9" s="41" t="s">
        <v>38</v>
      </c>
      <c r="AO9" s="41" t="s">
        <v>38</v>
      </c>
      <c r="AP9" s="41" t="s">
        <v>38</v>
      </c>
      <c r="AQ9" s="41" t="s">
        <v>38</v>
      </c>
      <c r="AR9" s="41" t="s">
        <v>38</v>
      </c>
      <c r="AS9" s="41" t="s">
        <v>38</v>
      </c>
      <c r="AT9" s="41" t="s">
        <v>38</v>
      </c>
      <c r="AU9" s="17" t="s">
        <v>37</v>
      </c>
      <c r="AV9" s="17" t="s">
        <v>37</v>
      </c>
      <c r="AW9" s="17" t="s">
        <v>37</v>
      </c>
      <c r="AX9" s="17" t="s">
        <v>37</v>
      </c>
      <c r="AY9" s="17" t="s">
        <v>37</v>
      </c>
      <c r="AZ9" s="17" t="s">
        <v>37</v>
      </c>
      <c r="BA9" s="17" t="s">
        <v>37</v>
      </c>
      <c r="BB9" s="17" t="s">
        <v>37</v>
      </c>
      <c r="BC9" s="17" t="s">
        <v>37</v>
      </c>
      <c r="BD9" s="17" t="s">
        <v>37</v>
      </c>
      <c r="BE9" s="17" t="s">
        <v>37</v>
      </c>
      <c r="BF9" s="17" t="s">
        <v>37</v>
      </c>
      <c r="BG9" s="17" t="s">
        <v>37</v>
      </c>
      <c r="BH9" s="17" t="s">
        <v>37</v>
      </c>
      <c r="BI9" s="17" t="s">
        <v>37</v>
      </c>
      <c r="BJ9" s="17" t="s">
        <v>37</v>
      </c>
      <c r="BK9" s="17" t="s">
        <v>38</v>
      </c>
      <c r="BL9" s="41" t="s">
        <v>38</v>
      </c>
      <c r="BM9" s="41" t="s">
        <v>38</v>
      </c>
      <c r="BN9" s="41" t="s">
        <v>38</v>
      </c>
      <c r="BO9" s="41" t="s">
        <v>38</v>
      </c>
      <c r="BP9" s="17" t="s">
        <v>37</v>
      </c>
      <c r="BQ9" s="17" t="s">
        <v>37</v>
      </c>
      <c r="BR9" s="17" t="s">
        <v>37</v>
      </c>
      <c r="BS9" s="17" t="s">
        <v>37</v>
      </c>
      <c r="BT9" s="17" t="s">
        <v>37</v>
      </c>
      <c r="BU9" s="17" t="s">
        <v>37</v>
      </c>
      <c r="BV9" s="36" t="s">
        <v>38</v>
      </c>
      <c r="BW9" s="36" t="s">
        <v>38</v>
      </c>
      <c r="BX9" s="36" t="s">
        <v>38</v>
      </c>
      <c r="BY9" s="36" t="s">
        <v>38</v>
      </c>
      <c r="BZ9" s="36" t="s">
        <v>38</v>
      </c>
      <c r="CA9" s="36" t="s">
        <v>38</v>
      </c>
      <c r="CB9" s="36" t="s">
        <v>38</v>
      </c>
      <c r="CC9" s="17" t="s">
        <v>334</v>
      </c>
      <c r="CD9" s="19" t="s">
        <v>47</v>
      </c>
      <c r="CE9" s="17" t="s">
        <v>47</v>
      </c>
      <c r="CF9" s="17" t="s">
        <v>48</v>
      </c>
      <c r="CG9" s="20">
        <v>1983</v>
      </c>
      <c r="CH9" s="20">
        <v>1983</v>
      </c>
      <c r="CI9" s="20">
        <f t="shared" si="0"/>
        <v>37</v>
      </c>
      <c r="CJ9" s="20">
        <v>50</v>
      </c>
      <c r="CK9" s="17" t="s">
        <v>23</v>
      </c>
      <c r="CL9" s="36" t="s">
        <v>43</v>
      </c>
      <c r="CM9" s="17" t="s">
        <v>289</v>
      </c>
      <c r="CN9" s="17" t="s">
        <v>25</v>
      </c>
      <c r="CO9" s="38">
        <v>1.8306</v>
      </c>
      <c r="CP9" s="22"/>
      <c r="CQ9" s="23">
        <v>445531.43</v>
      </c>
      <c r="CR9" s="39" t="s">
        <v>339</v>
      </c>
      <c r="CS9" s="27" t="s">
        <v>314</v>
      </c>
      <c r="CT9" s="24">
        <v>0.4</v>
      </c>
      <c r="CU9" s="25" t="s">
        <v>49</v>
      </c>
      <c r="CV9" s="25">
        <v>36</v>
      </c>
    </row>
    <row r="10" spans="1:100" s="7" customFormat="1" ht="78" customHeight="1">
      <c r="A10" s="17">
        <v>5</v>
      </c>
      <c r="B10" s="17" t="s">
        <v>50</v>
      </c>
      <c r="C10" s="17" t="s">
        <v>50</v>
      </c>
      <c r="D10" s="17" t="s">
        <v>50</v>
      </c>
      <c r="E10" s="17" t="s">
        <v>50</v>
      </c>
      <c r="F10" s="17" t="s">
        <v>50</v>
      </c>
      <c r="G10" s="17" t="s">
        <v>50</v>
      </c>
      <c r="H10" s="17" t="s">
        <v>50</v>
      </c>
      <c r="I10" s="17" t="s">
        <v>50</v>
      </c>
      <c r="J10" s="17" t="s">
        <v>50</v>
      </c>
      <c r="K10" s="17" t="s">
        <v>50</v>
      </c>
      <c r="L10" s="17" t="s">
        <v>50</v>
      </c>
      <c r="M10" s="17" t="s">
        <v>50</v>
      </c>
      <c r="N10" s="17" t="s">
        <v>50</v>
      </c>
      <c r="O10" s="17" t="s">
        <v>50</v>
      </c>
      <c r="P10" s="17" t="s">
        <v>50</v>
      </c>
      <c r="Q10" s="17" t="s">
        <v>50</v>
      </c>
      <c r="R10" s="17" t="s">
        <v>50</v>
      </c>
      <c r="S10" s="17" t="s">
        <v>50</v>
      </c>
      <c r="T10" s="17" t="s">
        <v>50</v>
      </c>
      <c r="U10" s="17" t="s">
        <v>50</v>
      </c>
      <c r="V10" s="17" t="s">
        <v>50</v>
      </c>
      <c r="W10" s="17" t="s">
        <v>50</v>
      </c>
      <c r="X10" s="17" t="s">
        <v>50</v>
      </c>
      <c r="Y10" s="17" t="s">
        <v>50</v>
      </c>
      <c r="Z10" s="17" t="s">
        <v>50</v>
      </c>
      <c r="AA10" s="17" t="s">
        <v>50</v>
      </c>
      <c r="AB10" s="17" t="s">
        <v>50</v>
      </c>
      <c r="AC10" s="17" t="s">
        <v>50</v>
      </c>
      <c r="AD10" s="17" t="s">
        <v>50</v>
      </c>
      <c r="AE10" s="17" t="s">
        <v>50</v>
      </c>
      <c r="AF10" s="17" t="s">
        <v>50</v>
      </c>
      <c r="AG10" s="17" t="s">
        <v>50</v>
      </c>
      <c r="AH10" s="17" t="s">
        <v>50</v>
      </c>
      <c r="AI10" s="17" t="s">
        <v>50</v>
      </c>
      <c r="AJ10" s="17" t="s">
        <v>50</v>
      </c>
      <c r="AK10" s="17" t="s">
        <v>50</v>
      </c>
      <c r="AL10" s="17" t="s">
        <v>50</v>
      </c>
      <c r="AM10" s="17" t="s">
        <v>50</v>
      </c>
      <c r="AN10" s="17" t="s">
        <v>50</v>
      </c>
      <c r="AO10" s="17" t="s">
        <v>50</v>
      </c>
      <c r="AP10" s="17" t="s">
        <v>50</v>
      </c>
      <c r="AQ10" s="17" t="s">
        <v>50</v>
      </c>
      <c r="AR10" s="17" t="s">
        <v>50</v>
      </c>
      <c r="AS10" s="17" t="s">
        <v>50</v>
      </c>
      <c r="AT10" s="17" t="s">
        <v>50</v>
      </c>
      <c r="AU10" s="17" t="s">
        <v>50</v>
      </c>
      <c r="AV10" s="17" t="s">
        <v>50</v>
      </c>
      <c r="AW10" s="17" t="s">
        <v>50</v>
      </c>
      <c r="AX10" s="17" t="s">
        <v>50</v>
      </c>
      <c r="AY10" s="17" t="s">
        <v>50</v>
      </c>
      <c r="AZ10" s="17" t="s">
        <v>50</v>
      </c>
      <c r="BA10" s="17" t="s">
        <v>50</v>
      </c>
      <c r="BB10" s="17" t="s">
        <v>50</v>
      </c>
      <c r="BC10" s="17" t="s">
        <v>50</v>
      </c>
      <c r="BD10" s="17" t="s">
        <v>50</v>
      </c>
      <c r="BE10" s="17" t="s">
        <v>50</v>
      </c>
      <c r="BF10" s="17" t="s">
        <v>50</v>
      </c>
      <c r="BG10" s="17" t="s">
        <v>50</v>
      </c>
      <c r="BH10" s="17" t="s">
        <v>50</v>
      </c>
      <c r="BI10" s="17" t="s">
        <v>50</v>
      </c>
      <c r="BJ10" s="17" t="s">
        <v>50</v>
      </c>
      <c r="BK10" s="17" t="s">
        <v>50</v>
      </c>
      <c r="BL10" s="17" t="s">
        <v>50</v>
      </c>
      <c r="BM10" s="17" t="s">
        <v>50</v>
      </c>
      <c r="BN10" s="17" t="s">
        <v>50</v>
      </c>
      <c r="BO10" s="17" t="s">
        <v>50</v>
      </c>
      <c r="BP10" s="17" t="s">
        <v>50</v>
      </c>
      <c r="BQ10" s="17" t="s">
        <v>50</v>
      </c>
      <c r="BR10" s="17" t="s">
        <v>50</v>
      </c>
      <c r="BS10" s="17" t="s">
        <v>50</v>
      </c>
      <c r="BT10" s="17" t="s">
        <v>50</v>
      </c>
      <c r="BU10" s="17" t="s">
        <v>50</v>
      </c>
      <c r="BV10" s="17" t="s">
        <v>50</v>
      </c>
      <c r="BW10" s="17" t="s">
        <v>50</v>
      </c>
      <c r="BX10" s="17" t="s">
        <v>50</v>
      </c>
      <c r="BY10" s="17" t="s">
        <v>50</v>
      </c>
      <c r="BZ10" s="17" t="s">
        <v>50</v>
      </c>
      <c r="CA10" s="17" t="s">
        <v>50</v>
      </c>
      <c r="CB10" s="17" t="s">
        <v>50</v>
      </c>
      <c r="CC10" s="17" t="s">
        <v>333</v>
      </c>
      <c r="CD10" s="19" t="s">
        <v>51</v>
      </c>
      <c r="CE10" s="17" t="s">
        <v>51</v>
      </c>
      <c r="CF10" s="17" t="s">
        <v>52</v>
      </c>
      <c r="CG10" s="20">
        <v>1989</v>
      </c>
      <c r="CH10" s="20">
        <v>1989</v>
      </c>
      <c r="CI10" s="20">
        <f t="shared" si="0"/>
        <v>31</v>
      </c>
      <c r="CJ10" s="20">
        <v>30</v>
      </c>
      <c r="CK10" s="17" t="s">
        <v>23</v>
      </c>
      <c r="CL10" s="17" t="s">
        <v>50</v>
      </c>
      <c r="CM10" s="17" t="s">
        <v>290</v>
      </c>
      <c r="CN10" s="17" t="s">
        <v>25</v>
      </c>
      <c r="CO10" s="38">
        <v>0.17100000000000001</v>
      </c>
      <c r="CP10" s="22"/>
      <c r="CQ10" s="23">
        <v>41617.980000000003</v>
      </c>
      <c r="CR10" s="39" t="s">
        <v>340</v>
      </c>
      <c r="CS10" s="27" t="s">
        <v>326</v>
      </c>
      <c r="CT10" s="24">
        <v>0.56999999999999995</v>
      </c>
      <c r="CU10" s="25" t="s">
        <v>53</v>
      </c>
      <c r="CV10" s="25">
        <v>97</v>
      </c>
    </row>
    <row r="11" spans="1:100" s="7" customFormat="1" ht="82.5" customHeight="1">
      <c r="A11" s="17">
        <v>6</v>
      </c>
      <c r="B11" s="17" t="s">
        <v>54</v>
      </c>
      <c r="C11" s="17" t="s">
        <v>55</v>
      </c>
      <c r="D11" s="17" t="s">
        <v>56</v>
      </c>
      <c r="E11" s="17" t="s">
        <v>57</v>
      </c>
      <c r="F11" s="17" t="s">
        <v>58</v>
      </c>
      <c r="G11" s="17" t="s">
        <v>59</v>
      </c>
      <c r="H11" s="17" t="s">
        <v>60</v>
      </c>
      <c r="I11" s="17" t="s">
        <v>61</v>
      </c>
      <c r="J11" s="17" t="s">
        <v>62</v>
      </c>
      <c r="K11" s="17" t="s">
        <v>63</v>
      </c>
      <c r="L11" s="17" t="s">
        <v>64</v>
      </c>
      <c r="M11" s="17" t="s">
        <v>65</v>
      </c>
      <c r="N11" s="17" t="s">
        <v>66</v>
      </c>
      <c r="O11" s="17" t="s">
        <v>67</v>
      </c>
      <c r="P11" s="17" t="s">
        <v>68</v>
      </c>
      <c r="Q11" s="17" t="s">
        <v>69</v>
      </c>
      <c r="R11" s="17" t="s">
        <v>70</v>
      </c>
      <c r="S11" s="17" t="s">
        <v>71</v>
      </c>
      <c r="T11" s="17" t="s">
        <v>72</v>
      </c>
      <c r="U11" s="17" t="s">
        <v>73</v>
      </c>
      <c r="V11" s="17" t="s">
        <v>74</v>
      </c>
      <c r="W11" s="17" t="s">
        <v>75</v>
      </c>
      <c r="X11" s="17" t="s">
        <v>76</v>
      </c>
      <c r="Y11" s="17" t="s">
        <v>77</v>
      </c>
      <c r="Z11" s="17" t="s">
        <v>78</v>
      </c>
      <c r="AA11" s="17" t="s">
        <v>79</v>
      </c>
      <c r="AB11" s="17" t="s">
        <v>54</v>
      </c>
      <c r="AC11" s="17" t="s">
        <v>80</v>
      </c>
      <c r="AD11" s="17" t="s">
        <v>81</v>
      </c>
      <c r="AE11" s="17" t="s">
        <v>82</v>
      </c>
      <c r="AF11" s="17" t="s">
        <v>83</v>
      </c>
      <c r="AG11" s="17" t="s">
        <v>84</v>
      </c>
      <c r="AH11" s="17" t="s">
        <v>85</v>
      </c>
      <c r="AI11" s="17" t="s">
        <v>86</v>
      </c>
      <c r="AJ11" s="27" t="s">
        <v>87</v>
      </c>
      <c r="AK11" s="17" t="s">
        <v>88</v>
      </c>
      <c r="AL11" s="17" t="s">
        <v>89</v>
      </c>
      <c r="AM11" s="17" t="s">
        <v>90</v>
      </c>
      <c r="AN11" s="17" t="s">
        <v>91</v>
      </c>
      <c r="AO11" s="17" t="s">
        <v>92</v>
      </c>
      <c r="AP11" s="17" t="s">
        <v>93</v>
      </c>
      <c r="AQ11" s="17" t="s">
        <v>94</v>
      </c>
      <c r="AR11" s="17" t="s">
        <v>95</v>
      </c>
      <c r="AS11" s="17" t="s">
        <v>96</v>
      </c>
      <c r="AT11" s="17" t="s">
        <v>97</v>
      </c>
      <c r="AU11" s="17" t="s">
        <v>54</v>
      </c>
      <c r="AV11" s="17" t="s">
        <v>98</v>
      </c>
      <c r="AW11" s="17" t="s">
        <v>99</v>
      </c>
      <c r="AX11" s="17" t="s">
        <v>100</v>
      </c>
      <c r="AY11" s="17" t="s">
        <v>101</v>
      </c>
      <c r="AZ11" s="17" t="s">
        <v>102</v>
      </c>
      <c r="BA11" s="17" t="s">
        <v>103</v>
      </c>
      <c r="BB11" s="17" t="s">
        <v>104</v>
      </c>
      <c r="BC11" s="17" t="s">
        <v>105</v>
      </c>
      <c r="BD11" s="17" t="s">
        <v>106</v>
      </c>
      <c r="BE11" s="17" t="s">
        <v>107</v>
      </c>
      <c r="BF11" s="17" t="s">
        <v>108</v>
      </c>
      <c r="BG11" s="17" t="s">
        <v>109</v>
      </c>
      <c r="BH11" s="17" t="s">
        <v>110</v>
      </c>
      <c r="BI11" s="17" t="s">
        <v>111</v>
      </c>
      <c r="BJ11" s="17" t="s">
        <v>112</v>
      </c>
      <c r="BK11" s="17" t="s">
        <v>113</v>
      </c>
      <c r="BL11" s="17" t="s">
        <v>114</v>
      </c>
      <c r="BM11" s="17" t="s">
        <v>115</v>
      </c>
      <c r="BN11" s="17" t="s">
        <v>116</v>
      </c>
      <c r="BO11" s="17" t="s">
        <v>117</v>
      </c>
      <c r="BP11" s="17" t="s">
        <v>54</v>
      </c>
      <c r="BQ11" s="17" t="s">
        <v>118</v>
      </c>
      <c r="BR11" s="17" t="s">
        <v>119</v>
      </c>
      <c r="BS11" s="17" t="s">
        <v>120</v>
      </c>
      <c r="BT11" s="17" t="s">
        <v>121</v>
      </c>
      <c r="BU11" s="17" t="s">
        <v>122</v>
      </c>
      <c r="BV11" s="17" t="s">
        <v>123</v>
      </c>
      <c r="BW11" s="17" t="s">
        <v>124</v>
      </c>
      <c r="BX11" s="17" t="s">
        <v>125</v>
      </c>
      <c r="BY11" s="17" t="s">
        <v>126</v>
      </c>
      <c r="BZ11" s="17" t="s">
        <v>127</v>
      </c>
      <c r="CA11" s="17" t="s">
        <v>128</v>
      </c>
      <c r="CB11" s="17" t="s">
        <v>129</v>
      </c>
      <c r="CC11" s="17" t="s">
        <v>333</v>
      </c>
      <c r="CD11" s="19" t="s">
        <v>130</v>
      </c>
      <c r="CE11" s="17" t="s">
        <v>130</v>
      </c>
      <c r="CF11" s="17" t="s">
        <v>131</v>
      </c>
      <c r="CG11" s="20" t="s">
        <v>42</v>
      </c>
      <c r="CH11" s="20">
        <v>1983</v>
      </c>
      <c r="CI11" s="20">
        <f t="shared" si="0"/>
        <v>37</v>
      </c>
      <c r="CJ11" s="20"/>
      <c r="CK11" s="17" t="s">
        <v>23</v>
      </c>
      <c r="CL11" s="20" t="s">
        <v>132</v>
      </c>
      <c r="CM11" s="17" t="s">
        <v>133</v>
      </c>
      <c r="CN11" s="17" t="s">
        <v>25</v>
      </c>
      <c r="CO11" s="38">
        <v>5.1004100000000001</v>
      </c>
      <c r="CP11" s="22" t="s">
        <v>134</v>
      </c>
      <c r="CQ11" s="23">
        <v>1241337.78</v>
      </c>
      <c r="CR11" s="39" t="s">
        <v>341</v>
      </c>
      <c r="CS11" s="27" t="s">
        <v>307</v>
      </c>
      <c r="CT11" s="24">
        <v>0.69</v>
      </c>
      <c r="CU11" s="25" t="s">
        <v>36</v>
      </c>
      <c r="CV11" s="25">
        <v>63</v>
      </c>
    </row>
    <row r="12" spans="1:100" s="7" customFormat="1" ht="74.25" customHeight="1">
      <c r="A12" s="17">
        <v>7</v>
      </c>
      <c r="B12" s="17">
        <v>1988</v>
      </c>
      <c r="C12" s="17">
        <v>1990</v>
      </c>
      <c r="D12" s="17">
        <v>1989</v>
      </c>
      <c r="E12" s="17">
        <v>1988</v>
      </c>
      <c r="F12" s="17">
        <v>1991</v>
      </c>
      <c r="G12" s="17">
        <v>1989</v>
      </c>
      <c r="H12" s="17">
        <v>1989</v>
      </c>
      <c r="I12" s="17">
        <v>1980</v>
      </c>
      <c r="J12" s="17">
        <v>1989</v>
      </c>
      <c r="K12" s="17">
        <v>1991</v>
      </c>
      <c r="L12" s="17">
        <v>1990</v>
      </c>
      <c r="M12" s="17">
        <v>1989</v>
      </c>
      <c r="N12" s="17">
        <v>1988</v>
      </c>
      <c r="O12" s="17">
        <v>1989</v>
      </c>
      <c r="P12" s="17">
        <v>1989</v>
      </c>
      <c r="Q12" s="17">
        <v>1990</v>
      </c>
      <c r="R12" s="17">
        <v>1990</v>
      </c>
      <c r="S12" s="17">
        <v>1985</v>
      </c>
      <c r="T12" s="17">
        <v>2003</v>
      </c>
      <c r="U12" s="17">
        <v>1988</v>
      </c>
      <c r="V12" s="17">
        <v>1988</v>
      </c>
      <c r="W12" s="17">
        <v>1968</v>
      </c>
      <c r="X12" s="17">
        <v>1988</v>
      </c>
      <c r="Y12" s="17">
        <v>1968</v>
      </c>
      <c r="Z12" s="17">
        <v>1989</v>
      </c>
      <c r="AA12" s="17">
        <v>1989</v>
      </c>
      <c r="AB12" s="17">
        <v>1988</v>
      </c>
      <c r="AC12" s="17">
        <v>1991</v>
      </c>
      <c r="AD12" s="17">
        <v>1984</v>
      </c>
      <c r="AE12" s="17">
        <v>1975</v>
      </c>
      <c r="AF12" s="17">
        <v>2002</v>
      </c>
      <c r="AG12" s="17">
        <v>1978</v>
      </c>
      <c r="AH12" s="17">
        <v>1992</v>
      </c>
      <c r="AI12" s="17">
        <v>1973</v>
      </c>
      <c r="AJ12" s="17">
        <v>2004</v>
      </c>
      <c r="AK12" s="17">
        <v>1977</v>
      </c>
      <c r="AL12" s="17">
        <v>1980</v>
      </c>
      <c r="AM12" s="17">
        <v>1982</v>
      </c>
      <c r="AN12" s="17">
        <v>1982</v>
      </c>
      <c r="AO12" s="17">
        <v>1991</v>
      </c>
      <c r="AP12" s="17">
        <v>1991</v>
      </c>
      <c r="AQ12" s="17">
        <v>1991</v>
      </c>
      <c r="AR12" s="17">
        <v>1973</v>
      </c>
      <c r="AS12" s="17"/>
      <c r="AT12" s="17"/>
      <c r="AU12" s="17">
        <v>1988</v>
      </c>
      <c r="AV12" s="17">
        <v>1980</v>
      </c>
      <c r="AW12" s="17">
        <v>1976</v>
      </c>
      <c r="AX12" s="17">
        <v>1987</v>
      </c>
      <c r="AY12" s="17">
        <v>1972</v>
      </c>
      <c r="AZ12" s="17">
        <v>1963</v>
      </c>
      <c r="BA12" s="17">
        <v>1967</v>
      </c>
      <c r="BB12" s="17">
        <v>1971</v>
      </c>
      <c r="BC12" s="17">
        <v>1971</v>
      </c>
      <c r="BD12" s="17">
        <v>1991</v>
      </c>
      <c r="BE12" s="17">
        <v>1971</v>
      </c>
      <c r="BF12" s="17">
        <v>1973</v>
      </c>
      <c r="BG12" s="17">
        <v>1986</v>
      </c>
      <c r="BH12" s="17">
        <v>1988</v>
      </c>
      <c r="BI12" s="17">
        <v>1990</v>
      </c>
      <c r="BJ12" s="17">
        <v>1962</v>
      </c>
      <c r="BK12" s="18" t="s">
        <v>135</v>
      </c>
      <c r="BL12" s="17">
        <v>1986</v>
      </c>
      <c r="BM12" s="17">
        <v>1971</v>
      </c>
      <c r="BN12" s="17" t="s">
        <v>136</v>
      </c>
      <c r="BO12" s="17">
        <v>1971</v>
      </c>
      <c r="BP12" s="17">
        <v>1988</v>
      </c>
      <c r="BQ12" s="17">
        <v>1983</v>
      </c>
      <c r="BR12" s="17">
        <v>1980</v>
      </c>
      <c r="BS12" s="17">
        <v>1980</v>
      </c>
      <c r="BT12" s="17">
        <v>1980</v>
      </c>
      <c r="BU12" s="17">
        <v>1987</v>
      </c>
      <c r="BV12" s="17">
        <v>1990</v>
      </c>
      <c r="BW12" s="17">
        <v>1990</v>
      </c>
      <c r="BX12" s="17">
        <v>1990</v>
      </c>
      <c r="BY12" s="17">
        <v>1991</v>
      </c>
      <c r="BZ12" s="17">
        <v>1980</v>
      </c>
      <c r="CA12" s="17">
        <v>1990</v>
      </c>
      <c r="CB12" s="17">
        <v>1990</v>
      </c>
      <c r="CC12" s="17" t="s">
        <v>333</v>
      </c>
      <c r="CD12" s="19" t="s">
        <v>137</v>
      </c>
      <c r="CE12" s="17" t="s">
        <v>137</v>
      </c>
      <c r="CF12" s="17" t="s">
        <v>138</v>
      </c>
      <c r="CG12" s="20">
        <v>1989</v>
      </c>
      <c r="CH12" s="20">
        <v>1989</v>
      </c>
      <c r="CI12" s="20">
        <f t="shared" si="0"/>
        <v>31</v>
      </c>
      <c r="CJ12" s="20"/>
      <c r="CK12" s="17" t="s">
        <v>23</v>
      </c>
      <c r="CL12" s="17" t="s">
        <v>139</v>
      </c>
      <c r="CM12" s="17" t="s">
        <v>291</v>
      </c>
      <c r="CN12" s="17" t="s">
        <v>25</v>
      </c>
      <c r="CO12" s="38">
        <v>0.45619999999999999</v>
      </c>
      <c r="CP12" s="22"/>
      <c r="CQ12" s="23">
        <v>111029.96</v>
      </c>
      <c r="CR12" s="39" t="s">
        <v>342</v>
      </c>
      <c r="CS12" s="27" t="s">
        <v>325</v>
      </c>
      <c r="CT12" s="24">
        <v>0.35</v>
      </c>
      <c r="CU12" s="25" t="s">
        <v>46</v>
      </c>
      <c r="CV12" s="25">
        <v>57</v>
      </c>
    </row>
    <row r="13" spans="1:100" s="7" customFormat="1" ht="104.25" customHeight="1">
      <c r="A13" s="17">
        <v>8</v>
      </c>
      <c r="B13" s="17">
        <v>1988</v>
      </c>
      <c r="C13" s="17">
        <v>1990</v>
      </c>
      <c r="D13" s="17">
        <v>1989</v>
      </c>
      <c r="E13" s="17">
        <v>1988</v>
      </c>
      <c r="F13" s="17">
        <v>1991</v>
      </c>
      <c r="G13" s="17">
        <v>1989</v>
      </c>
      <c r="H13" s="17">
        <v>1989</v>
      </c>
      <c r="I13" s="17">
        <v>1980</v>
      </c>
      <c r="J13" s="17">
        <v>1989</v>
      </c>
      <c r="K13" s="17">
        <v>1991</v>
      </c>
      <c r="L13" s="17">
        <v>1990</v>
      </c>
      <c r="M13" s="17">
        <v>1989</v>
      </c>
      <c r="N13" s="17">
        <v>1988</v>
      </c>
      <c r="O13" s="17">
        <v>1989</v>
      </c>
      <c r="P13" s="17">
        <v>1989</v>
      </c>
      <c r="Q13" s="17">
        <v>1990</v>
      </c>
      <c r="R13" s="17">
        <v>1990</v>
      </c>
      <c r="S13" s="17">
        <v>1985</v>
      </c>
      <c r="T13" s="17">
        <v>2003</v>
      </c>
      <c r="U13" s="17">
        <v>1988</v>
      </c>
      <c r="V13" s="17">
        <v>1988</v>
      </c>
      <c r="W13" s="17">
        <v>1968</v>
      </c>
      <c r="X13" s="17">
        <v>1988</v>
      </c>
      <c r="Y13" s="17">
        <v>1968</v>
      </c>
      <c r="Z13" s="17">
        <v>1989</v>
      </c>
      <c r="AA13" s="17">
        <v>1989</v>
      </c>
      <c r="AB13" s="17">
        <v>1988</v>
      </c>
      <c r="AC13" s="17">
        <v>1991</v>
      </c>
      <c r="AD13" s="17">
        <v>1984</v>
      </c>
      <c r="AE13" s="17">
        <v>1975</v>
      </c>
      <c r="AF13" s="17">
        <v>2002</v>
      </c>
      <c r="AG13" s="17">
        <v>1978</v>
      </c>
      <c r="AH13" s="17">
        <v>1992</v>
      </c>
      <c r="AI13" s="17">
        <v>1973</v>
      </c>
      <c r="AJ13" s="17">
        <v>2004</v>
      </c>
      <c r="AK13" s="17">
        <v>1977</v>
      </c>
      <c r="AL13" s="17">
        <v>1980</v>
      </c>
      <c r="AM13" s="17">
        <v>1982</v>
      </c>
      <c r="AN13" s="17">
        <v>1982</v>
      </c>
      <c r="AO13" s="17">
        <v>1991</v>
      </c>
      <c r="AP13" s="17">
        <v>1991</v>
      </c>
      <c r="AQ13" s="17">
        <v>1991</v>
      </c>
      <c r="AR13" s="17">
        <v>1973</v>
      </c>
      <c r="AS13" s="17"/>
      <c r="AT13" s="17"/>
      <c r="AU13" s="17">
        <v>1988</v>
      </c>
      <c r="AV13" s="17">
        <v>1980</v>
      </c>
      <c r="AW13" s="17">
        <v>1976</v>
      </c>
      <c r="AX13" s="17">
        <v>1987</v>
      </c>
      <c r="AY13" s="17">
        <v>1972</v>
      </c>
      <c r="AZ13" s="17">
        <v>1963</v>
      </c>
      <c r="BA13" s="17">
        <v>1967</v>
      </c>
      <c r="BB13" s="17">
        <v>1971</v>
      </c>
      <c r="BC13" s="17">
        <v>1971</v>
      </c>
      <c r="BD13" s="17">
        <v>1991</v>
      </c>
      <c r="BE13" s="17">
        <v>1971</v>
      </c>
      <c r="BF13" s="17">
        <v>1973</v>
      </c>
      <c r="BG13" s="17">
        <v>1986</v>
      </c>
      <c r="BH13" s="17">
        <v>1988</v>
      </c>
      <c r="BI13" s="17">
        <v>1990</v>
      </c>
      <c r="BJ13" s="17">
        <v>1962</v>
      </c>
      <c r="BK13" s="18" t="s">
        <v>135</v>
      </c>
      <c r="BL13" s="17">
        <v>1986</v>
      </c>
      <c r="BM13" s="17">
        <v>1971</v>
      </c>
      <c r="BN13" s="17" t="s">
        <v>136</v>
      </c>
      <c r="BO13" s="17">
        <v>1971</v>
      </c>
      <c r="BP13" s="17">
        <v>1988</v>
      </c>
      <c r="BQ13" s="17">
        <v>1983</v>
      </c>
      <c r="BR13" s="17">
        <v>1980</v>
      </c>
      <c r="BS13" s="17">
        <v>1980</v>
      </c>
      <c r="BT13" s="17">
        <v>1980</v>
      </c>
      <c r="BU13" s="17">
        <v>1987</v>
      </c>
      <c r="BV13" s="17">
        <v>1990</v>
      </c>
      <c r="BW13" s="17">
        <v>1990</v>
      </c>
      <c r="BX13" s="17">
        <v>1990</v>
      </c>
      <c r="BY13" s="17">
        <v>1991</v>
      </c>
      <c r="BZ13" s="17">
        <v>1980</v>
      </c>
      <c r="CA13" s="17">
        <v>1990</v>
      </c>
      <c r="CB13" s="17">
        <v>1990</v>
      </c>
      <c r="CC13" s="17" t="s">
        <v>333</v>
      </c>
      <c r="CD13" s="19" t="s">
        <v>140</v>
      </c>
      <c r="CE13" s="17" t="s">
        <v>292</v>
      </c>
      <c r="CF13" s="17" t="s">
        <v>141</v>
      </c>
      <c r="CG13" s="20" t="s">
        <v>293</v>
      </c>
      <c r="CH13" s="20">
        <v>1987</v>
      </c>
      <c r="CI13" s="20">
        <f t="shared" si="0"/>
        <v>33</v>
      </c>
      <c r="CJ13" s="20"/>
      <c r="CK13" s="17" t="s">
        <v>23</v>
      </c>
      <c r="CL13" s="17" t="s">
        <v>139</v>
      </c>
      <c r="CM13" s="17" t="s">
        <v>142</v>
      </c>
      <c r="CN13" s="17" t="s">
        <v>25</v>
      </c>
      <c r="CO13" s="38">
        <v>10.384779999999999</v>
      </c>
      <c r="CP13" s="22" t="s">
        <v>143</v>
      </c>
      <c r="CQ13" s="23">
        <v>2527447.7599999998</v>
      </c>
      <c r="CR13" s="39" t="s">
        <v>343</v>
      </c>
      <c r="CS13" s="27" t="s">
        <v>327</v>
      </c>
      <c r="CT13" s="24">
        <v>0.37</v>
      </c>
      <c r="CU13" s="25" t="s">
        <v>53</v>
      </c>
      <c r="CV13" s="25">
        <v>81</v>
      </c>
    </row>
    <row r="14" spans="1:100" s="7" customFormat="1" ht="84" customHeight="1">
      <c r="A14" s="17">
        <v>9</v>
      </c>
      <c r="B14" s="17" t="s">
        <v>23</v>
      </c>
      <c r="C14" s="17" t="s">
        <v>23</v>
      </c>
      <c r="D14" s="17" t="s">
        <v>23</v>
      </c>
      <c r="E14" s="17" t="s">
        <v>23</v>
      </c>
      <c r="F14" s="17" t="s">
        <v>23</v>
      </c>
      <c r="G14" s="17" t="s">
        <v>23</v>
      </c>
      <c r="H14" s="17" t="s">
        <v>23</v>
      </c>
      <c r="I14" s="17" t="s">
        <v>23</v>
      </c>
      <c r="J14" s="17" t="s">
        <v>23</v>
      </c>
      <c r="K14" s="17" t="s">
        <v>144</v>
      </c>
      <c r="L14" s="17" t="s">
        <v>144</v>
      </c>
      <c r="M14" s="17" t="s">
        <v>144</v>
      </c>
      <c r="N14" s="17" t="s">
        <v>144</v>
      </c>
      <c r="O14" s="17" t="s">
        <v>144</v>
      </c>
      <c r="P14" s="17" t="s">
        <v>144</v>
      </c>
      <c r="Q14" s="17" t="s">
        <v>144</v>
      </c>
      <c r="R14" s="17" t="s">
        <v>144</v>
      </c>
      <c r="S14" s="17" t="s">
        <v>144</v>
      </c>
      <c r="T14" s="17" t="s">
        <v>144</v>
      </c>
      <c r="U14" s="17" t="s">
        <v>144</v>
      </c>
      <c r="V14" s="17" t="s">
        <v>144</v>
      </c>
      <c r="W14" s="17" t="s">
        <v>144</v>
      </c>
      <c r="X14" s="17" t="s">
        <v>144</v>
      </c>
      <c r="Y14" s="17" t="s">
        <v>144</v>
      </c>
      <c r="Z14" s="17" t="s">
        <v>144</v>
      </c>
      <c r="AA14" s="17" t="s">
        <v>144</v>
      </c>
      <c r="AB14" s="17" t="s">
        <v>23</v>
      </c>
      <c r="AC14" s="17" t="s">
        <v>23</v>
      </c>
      <c r="AD14" s="17" t="s">
        <v>23</v>
      </c>
      <c r="AE14" s="17" t="s">
        <v>23</v>
      </c>
      <c r="AF14" s="17" t="s">
        <v>23</v>
      </c>
      <c r="AG14" s="17" t="s">
        <v>23</v>
      </c>
      <c r="AH14" s="17" t="s">
        <v>23</v>
      </c>
      <c r="AI14" s="17" t="s">
        <v>23</v>
      </c>
      <c r="AJ14" s="17" t="s">
        <v>23</v>
      </c>
      <c r="AK14" s="17" t="s">
        <v>23</v>
      </c>
      <c r="AL14" s="17" t="s">
        <v>23</v>
      </c>
      <c r="AM14" s="17" t="s">
        <v>23</v>
      </c>
      <c r="AN14" s="17" t="s">
        <v>23</v>
      </c>
      <c r="AO14" s="17" t="s">
        <v>23</v>
      </c>
      <c r="AP14" s="17" t="s">
        <v>23</v>
      </c>
      <c r="AQ14" s="17" t="s">
        <v>23</v>
      </c>
      <c r="AR14" s="17" t="s">
        <v>23</v>
      </c>
      <c r="AS14" s="17" t="s">
        <v>23</v>
      </c>
      <c r="AT14" s="17" t="s">
        <v>23</v>
      </c>
      <c r="AU14" s="17" t="s">
        <v>23</v>
      </c>
      <c r="AV14" s="17" t="s">
        <v>23</v>
      </c>
      <c r="AW14" s="17" t="s">
        <v>23</v>
      </c>
      <c r="AX14" s="17" t="s">
        <v>23</v>
      </c>
      <c r="AY14" s="17" t="s">
        <v>23</v>
      </c>
      <c r="AZ14" s="17" t="s">
        <v>23</v>
      </c>
      <c r="BA14" s="17" t="s">
        <v>23</v>
      </c>
      <c r="BB14" s="17" t="s">
        <v>23</v>
      </c>
      <c r="BC14" s="17" t="s">
        <v>23</v>
      </c>
      <c r="BD14" s="17" t="s">
        <v>23</v>
      </c>
      <c r="BE14" s="17" t="s">
        <v>23</v>
      </c>
      <c r="BF14" s="17" t="s">
        <v>23</v>
      </c>
      <c r="BG14" s="17" t="s">
        <v>23</v>
      </c>
      <c r="BH14" s="17" t="s">
        <v>23</v>
      </c>
      <c r="BI14" s="17" t="s">
        <v>23</v>
      </c>
      <c r="BJ14" s="17" t="s">
        <v>23</v>
      </c>
      <c r="BK14" s="17" t="s">
        <v>23</v>
      </c>
      <c r="BL14" s="17" t="s">
        <v>23</v>
      </c>
      <c r="BM14" s="17" t="s">
        <v>23</v>
      </c>
      <c r="BN14" s="17" t="s">
        <v>23</v>
      </c>
      <c r="BO14" s="17" t="s">
        <v>23</v>
      </c>
      <c r="BP14" s="17" t="s">
        <v>23</v>
      </c>
      <c r="BQ14" s="17" t="s">
        <v>23</v>
      </c>
      <c r="BR14" s="17" t="s">
        <v>23</v>
      </c>
      <c r="BS14" s="17" t="s">
        <v>23</v>
      </c>
      <c r="BT14" s="17" t="s">
        <v>23</v>
      </c>
      <c r="BU14" s="17" t="s">
        <v>23</v>
      </c>
      <c r="BV14" s="17" t="s">
        <v>23</v>
      </c>
      <c r="BW14" s="17" t="s">
        <v>23</v>
      </c>
      <c r="BX14" s="17" t="s">
        <v>23</v>
      </c>
      <c r="BY14" s="17" t="s">
        <v>23</v>
      </c>
      <c r="BZ14" s="17" t="s">
        <v>23</v>
      </c>
      <c r="CA14" s="17" t="s">
        <v>23</v>
      </c>
      <c r="CB14" s="17" t="s">
        <v>23</v>
      </c>
      <c r="CC14" s="17" t="s">
        <v>333</v>
      </c>
      <c r="CD14" s="19" t="s">
        <v>145</v>
      </c>
      <c r="CE14" s="17" t="s">
        <v>145</v>
      </c>
      <c r="CF14" s="17" t="s">
        <v>146</v>
      </c>
      <c r="CG14" s="20">
        <v>1990</v>
      </c>
      <c r="CH14" s="20">
        <v>2002</v>
      </c>
      <c r="CI14" s="20">
        <f t="shared" si="0"/>
        <v>18</v>
      </c>
      <c r="CJ14" s="20"/>
      <c r="CK14" s="17" t="s">
        <v>23</v>
      </c>
      <c r="CL14" s="17" t="s">
        <v>23</v>
      </c>
      <c r="CM14" s="17" t="s">
        <v>147</v>
      </c>
      <c r="CN14" s="17" t="s">
        <v>25</v>
      </c>
      <c r="CO14" s="38">
        <v>3.5504899999999999</v>
      </c>
      <c r="CP14" s="22" t="s">
        <v>148</v>
      </c>
      <c r="CQ14" s="23">
        <v>864118.26</v>
      </c>
      <c r="CR14" s="39" t="s">
        <v>344</v>
      </c>
      <c r="CS14" s="27" t="s">
        <v>310</v>
      </c>
      <c r="CT14" s="24">
        <v>0.18</v>
      </c>
      <c r="CU14" s="25" t="s">
        <v>53</v>
      </c>
      <c r="CV14" s="25">
        <v>84</v>
      </c>
    </row>
    <row r="15" spans="1:100" s="7" customFormat="1" ht="72.75" customHeight="1">
      <c r="A15" s="17">
        <v>10</v>
      </c>
      <c r="B15" s="17" t="s">
        <v>149</v>
      </c>
      <c r="C15" s="17" t="s">
        <v>149</v>
      </c>
      <c r="D15" s="17" t="s">
        <v>149</v>
      </c>
      <c r="E15" s="17" t="s">
        <v>149</v>
      </c>
      <c r="F15" s="17" t="s">
        <v>149</v>
      </c>
      <c r="G15" s="17" t="s">
        <v>149</v>
      </c>
      <c r="H15" s="17" t="s">
        <v>149</v>
      </c>
      <c r="I15" s="17" t="s">
        <v>149</v>
      </c>
      <c r="J15" s="17" t="s">
        <v>149</v>
      </c>
      <c r="K15" s="17" t="s">
        <v>149</v>
      </c>
      <c r="L15" s="17" t="s">
        <v>149</v>
      </c>
      <c r="M15" s="17" t="s">
        <v>149</v>
      </c>
      <c r="N15" s="17" t="s">
        <v>149</v>
      </c>
      <c r="O15" s="17" t="s">
        <v>149</v>
      </c>
      <c r="P15" s="17" t="s">
        <v>149</v>
      </c>
      <c r="Q15" s="17" t="s">
        <v>149</v>
      </c>
      <c r="R15" s="17" t="s">
        <v>149</v>
      </c>
      <c r="S15" s="17" t="s">
        <v>149</v>
      </c>
      <c r="T15" s="17" t="s">
        <v>150</v>
      </c>
      <c r="U15" s="17" t="s">
        <v>150</v>
      </c>
      <c r="V15" s="17" t="s">
        <v>150</v>
      </c>
      <c r="W15" s="17" t="s">
        <v>150</v>
      </c>
      <c r="X15" s="17" t="s">
        <v>150</v>
      </c>
      <c r="Y15" s="17" t="s">
        <v>150</v>
      </c>
      <c r="Z15" s="17" t="s">
        <v>150</v>
      </c>
      <c r="AA15" s="17" t="s">
        <v>150</v>
      </c>
      <c r="AB15" s="17" t="s">
        <v>149</v>
      </c>
      <c r="AC15" s="17" t="s">
        <v>151</v>
      </c>
      <c r="AD15" s="17" t="s">
        <v>151</v>
      </c>
      <c r="AE15" s="17" t="s">
        <v>151</v>
      </c>
      <c r="AF15" s="17" t="s">
        <v>151</v>
      </c>
      <c r="AG15" s="17" t="s">
        <v>151</v>
      </c>
      <c r="AH15" s="17" t="s">
        <v>151</v>
      </c>
      <c r="AI15" s="17" t="s">
        <v>151</v>
      </c>
      <c r="AJ15" s="17" t="s">
        <v>151</v>
      </c>
      <c r="AK15" s="17" t="s">
        <v>151</v>
      </c>
      <c r="AL15" s="17" t="s">
        <v>151</v>
      </c>
      <c r="AM15" s="17" t="s">
        <v>151</v>
      </c>
      <c r="AN15" s="17" t="s">
        <v>151</v>
      </c>
      <c r="AO15" s="17" t="s">
        <v>151</v>
      </c>
      <c r="AP15" s="17" t="s">
        <v>151</v>
      </c>
      <c r="AQ15" s="17" t="s">
        <v>151</v>
      </c>
      <c r="AR15" s="17" t="s">
        <v>151</v>
      </c>
      <c r="AS15" s="17" t="s">
        <v>151</v>
      </c>
      <c r="AT15" s="17" t="s">
        <v>151</v>
      </c>
      <c r="AU15" s="17" t="s">
        <v>149</v>
      </c>
      <c r="AV15" s="17" t="s">
        <v>152</v>
      </c>
      <c r="AW15" s="17" t="s">
        <v>152</v>
      </c>
      <c r="AX15" s="17" t="s">
        <v>152</v>
      </c>
      <c r="AY15" s="17" t="s">
        <v>152</v>
      </c>
      <c r="AZ15" s="17" t="s">
        <v>152</v>
      </c>
      <c r="BA15" s="17" t="s">
        <v>152</v>
      </c>
      <c r="BB15" s="17" t="s">
        <v>152</v>
      </c>
      <c r="BC15" s="17" t="s">
        <v>152</v>
      </c>
      <c r="BD15" s="17" t="s">
        <v>152</v>
      </c>
      <c r="BE15" s="17" t="s">
        <v>152</v>
      </c>
      <c r="BF15" s="17" t="s">
        <v>152</v>
      </c>
      <c r="BG15" s="17" t="s">
        <v>152</v>
      </c>
      <c r="BH15" s="17" t="s">
        <v>152</v>
      </c>
      <c r="BI15" s="17" t="s">
        <v>152</v>
      </c>
      <c r="BJ15" s="17" t="s">
        <v>152</v>
      </c>
      <c r="BK15" s="17" t="s">
        <v>152</v>
      </c>
      <c r="BL15" s="17" t="s">
        <v>152</v>
      </c>
      <c r="BM15" s="17" t="s">
        <v>152</v>
      </c>
      <c r="BN15" s="17" t="s">
        <v>152</v>
      </c>
      <c r="BO15" s="17" t="s">
        <v>152</v>
      </c>
      <c r="BP15" s="17" t="s">
        <v>149</v>
      </c>
      <c r="BQ15" s="17" t="s">
        <v>153</v>
      </c>
      <c r="BR15" s="17" t="s">
        <v>153</v>
      </c>
      <c r="BS15" s="17" t="s">
        <v>153</v>
      </c>
      <c r="BT15" s="17" t="s">
        <v>153</v>
      </c>
      <c r="BU15" s="17" t="s">
        <v>153</v>
      </c>
      <c r="BV15" s="17" t="s">
        <v>153</v>
      </c>
      <c r="BW15" s="17" t="s">
        <v>153</v>
      </c>
      <c r="BX15" s="17" t="s">
        <v>153</v>
      </c>
      <c r="BY15" s="17" t="s">
        <v>153</v>
      </c>
      <c r="BZ15" s="17" t="s">
        <v>153</v>
      </c>
      <c r="CA15" s="17" t="s">
        <v>153</v>
      </c>
      <c r="CB15" s="17" t="s">
        <v>153</v>
      </c>
      <c r="CC15" s="17" t="s">
        <v>334</v>
      </c>
      <c r="CD15" s="19" t="s">
        <v>154</v>
      </c>
      <c r="CE15" s="17" t="s">
        <v>154</v>
      </c>
      <c r="CF15" s="17" t="s">
        <v>155</v>
      </c>
      <c r="CG15" s="20">
        <v>1989</v>
      </c>
      <c r="CH15" s="20">
        <v>1989</v>
      </c>
      <c r="CI15" s="20">
        <f t="shared" si="0"/>
        <v>31</v>
      </c>
      <c r="CJ15" s="20"/>
      <c r="CK15" s="17" t="s">
        <v>23</v>
      </c>
      <c r="CL15" s="17" t="s">
        <v>156</v>
      </c>
      <c r="CM15" s="17" t="s">
        <v>157</v>
      </c>
      <c r="CN15" s="17" t="s">
        <v>25</v>
      </c>
      <c r="CO15" s="38">
        <v>1.026</v>
      </c>
      <c r="CP15" s="22" t="s">
        <v>158</v>
      </c>
      <c r="CQ15" s="23">
        <v>249707.88</v>
      </c>
      <c r="CR15" s="39" t="s">
        <v>345</v>
      </c>
      <c r="CS15" s="27" t="s">
        <v>322</v>
      </c>
      <c r="CT15" s="24">
        <v>0.24</v>
      </c>
      <c r="CU15" s="25" t="s">
        <v>36</v>
      </c>
      <c r="CV15" s="25">
        <v>78</v>
      </c>
    </row>
    <row r="16" spans="1:100" s="7" customFormat="1" ht="77.25" customHeight="1">
      <c r="A16" s="17">
        <v>11</v>
      </c>
      <c r="B16" s="18">
        <v>40822</v>
      </c>
      <c r="C16" s="18">
        <v>40822</v>
      </c>
      <c r="D16" s="18">
        <v>40822</v>
      </c>
      <c r="E16" s="18">
        <v>40822</v>
      </c>
      <c r="F16" s="18">
        <v>40822</v>
      </c>
      <c r="G16" s="18">
        <v>40822</v>
      </c>
      <c r="H16" s="18">
        <v>40822</v>
      </c>
      <c r="I16" s="18">
        <v>40822</v>
      </c>
      <c r="J16" s="18">
        <v>42601</v>
      </c>
      <c r="K16" s="18">
        <v>40822</v>
      </c>
      <c r="L16" s="18">
        <v>40822</v>
      </c>
      <c r="M16" s="18">
        <v>40896</v>
      </c>
      <c r="N16" s="18">
        <v>40896</v>
      </c>
      <c r="O16" s="18">
        <v>40896</v>
      </c>
      <c r="P16" s="18">
        <v>41050</v>
      </c>
      <c r="Q16" s="18">
        <v>40847</v>
      </c>
      <c r="R16" s="18">
        <v>40847</v>
      </c>
      <c r="S16" s="18">
        <v>42598</v>
      </c>
      <c r="T16" s="18">
        <v>41893</v>
      </c>
      <c r="U16" s="18">
        <v>42640</v>
      </c>
      <c r="V16" s="18">
        <v>41141</v>
      </c>
      <c r="W16" s="18">
        <v>39876</v>
      </c>
      <c r="X16" s="18">
        <v>42633</v>
      </c>
      <c r="Y16" s="18">
        <v>39876</v>
      </c>
      <c r="Z16" s="18">
        <v>41163</v>
      </c>
      <c r="AA16" s="18">
        <v>42636</v>
      </c>
      <c r="AB16" s="18">
        <v>40822</v>
      </c>
      <c r="AC16" s="18">
        <v>39917</v>
      </c>
      <c r="AD16" s="18">
        <v>39909</v>
      </c>
      <c r="AE16" s="18">
        <v>39909</v>
      </c>
      <c r="AF16" s="18">
        <v>39909</v>
      </c>
      <c r="AG16" s="18">
        <v>39909</v>
      </c>
      <c r="AH16" s="18">
        <v>39909</v>
      </c>
      <c r="AI16" s="18">
        <v>39909</v>
      </c>
      <c r="AJ16" s="18">
        <v>39909</v>
      </c>
      <c r="AK16" s="18">
        <v>39909</v>
      </c>
      <c r="AL16" s="18">
        <v>39909</v>
      </c>
      <c r="AM16" s="18">
        <v>39909</v>
      </c>
      <c r="AN16" s="18">
        <v>39909</v>
      </c>
      <c r="AO16" s="18">
        <v>41040</v>
      </c>
      <c r="AP16" s="18">
        <v>41040</v>
      </c>
      <c r="AQ16" s="18">
        <v>41040</v>
      </c>
      <c r="AR16" s="18">
        <v>42608</v>
      </c>
      <c r="AS16" s="18" t="s">
        <v>159</v>
      </c>
      <c r="AT16" s="18" t="s">
        <v>159</v>
      </c>
      <c r="AU16" s="18">
        <v>40822</v>
      </c>
      <c r="AV16" s="18">
        <v>41010</v>
      </c>
      <c r="AW16" s="18">
        <v>40288</v>
      </c>
      <c r="AX16" s="18">
        <v>41010</v>
      </c>
      <c r="AY16" s="18">
        <v>41010</v>
      </c>
      <c r="AZ16" s="18">
        <v>41010</v>
      </c>
      <c r="BA16" s="18">
        <v>41010</v>
      </c>
      <c r="BB16" s="18">
        <v>40988</v>
      </c>
      <c r="BC16" s="18">
        <v>41022</v>
      </c>
      <c r="BD16" s="18">
        <v>41022</v>
      </c>
      <c r="BE16" s="18">
        <v>40988</v>
      </c>
      <c r="BF16" s="18">
        <v>40988</v>
      </c>
      <c r="BG16" s="18">
        <v>40987</v>
      </c>
      <c r="BH16" s="18">
        <v>41304</v>
      </c>
      <c r="BI16" s="18">
        <v>41169</v>
      </c>
      <c r="BJ16" s="18">
        <v>41010</v>
      </c>
      <c r="BK16" s="18">
        <v>41010</v>
      </c>
      <c r="BL16" s="18">
        <v>41022</v>
      </c>
      <c r="BM16" s="18">
        <v>40847</v>
      </c>
      <c r="BN16" s="18">
        <v>40847</v>
      </c>
      <c r="BO16" s="18">
        <v>40829</v>
      </c>
      <c r="BP16" s="18">
        <v>40822</v>
      </c>
      <c r="BQ16" s="18">
        <v>40843</v>
      </c>
      <c r="BR16" s="18">
        <v>40843</v>
      </c>
      <c r="BS16" s="18">
        <v>40843</v>
      </c>
      <c r="BT16" s="18">
        <v>40843</v>
      </c>
      <c r="BU16" s="18">
        <v>40843</v>
      </c>
      <c r="BV16" s="18">
        <v>40889</v>
      </c>
      <c r="BW16" s="18">
        <v>40945</v>
      </c>
      <c r="BX16" s="18">
        <v>40945</v>
      </c>
      <c r="BY16" s="18">
        <v>41009</v>
      </c>
      <c r="BZ16" s="18">
        <v>40945</v>
      </c>
      <c r="CA16" s="18">
        <v>40945</v>
      </c>
      <c r="CB16" s="18">
        <v>40945</v>
      </c>
      <c r="CC16" s="17" t="s">
        <v>333</v>
      </c>
      <c r="CD16" s="42" t="s">
        <v>160</v>
      </c>
      <c r="CE16" s="18" t="s">
        <v>294</v>
      </c>
      <c r="CF16" s="18" t="s">
        <v>161</v>
      </c>
      <c r="CG16" s="20">
        <v>1989</v>
      </c>
      <c r="CH16" s="20">
        <v>1989</v>
      </c>
      <c r="CI16" s="20">
        <f t="shared" si="0"/>
        <v>31</v>
      </c>
      <c r="CJ16" s="20"/>
      <c r="CK16" s="17" t="s">
        <v>23</v>
      </c>
      <c r="CL16" s="18">
        <v>39486</v>
      </c>
      <c r="CM16" s="18" t="s">
        <v>295</v>
      </c>
      <c r="CN16" s="17" t="s">
        <v>25</v>
      </c>
      <c r="CO16" s="38">
        <v>3.20133</v>
      </c>
      <c r="CP16" s="22" t="s">
        <v>162</v>
      </c>
      <c r="CQ16" s="23">
        <v>779139.69</v>
      </c>
      <c r="CR16" s="39" t="s">
        <v>346</v>
      </c>
      <c r="CS16" s="27" t="s">
        <v>316</v>
      </c>
      <c r="CT16" s="24">
        <v>0.95</v>
      </c>
      <c r="CU16" s="25" t="s">
        <v>46</v>
      </c>
      <c r="CV16" s="25">
        <v>58</v>
      </c>
    </row>
    <row r="17" spans="1:100" s="7" customFormat="1" ht="87.75" customHeight="1">
      <c r="A17" s="17">
        <v>12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7" t="s">
        <v>333</v>
      </c>
      <c r="CD17" s="42" t="s">
        <v>163</v>
      </c>
      <c r="CE17" s="18" t="s">
        <v>163</v>
      </c>
      <c r="CF17" s="18" t="s">
        <v>164</v>
      </c>
      <c r="CG17" s="20">
        <v>1978</v>
      </c>
      <c r="CH17" s="20">
        <v>1978</v>
      </c>
      <c r="CI17" s="20">
        <f t="shared" si="0"/>
        <v>42</v>
      </c>
      <c r="CJ17" s="20"/>
      <c r="CK17" s="17" t="s">
        <v>23</v>
      </c>
      <c r="CL17" s="18" t="s">
        <v>165</v>
      </c>
      <c r="CM17" s="18" t="s">
        <v>296</v>
      </c>
      <c r="CN17" s="17" t="s">
        <v>25</v>
      </c>
      <c r="CO17" s="38">
        <v>5.7450099999999997</v>
      </c>
      <c r="CP17" s="22" t="s">
        <v>166</v>
      </c>
      <c r="CQ17" s="23">
        <v>1398220.53</v>
      </c>
      <c r="CR17" s="39" t="s">
        <v>347</v>
      </c>
      <c r="CS17" s="27" t="s">
        <v>317</v>
      </c>
      <c r="CT17" s="24">
        <v>0.22</v>
      </c>
      <c r="CU17" s="25" t="s">
        <v>36</v>
      </c>
      <c r="CV17" s="25">
        <v>68</v>
      </c>
    </row>
    <row r="18" spans="1:100" s="7" customFormat="1" ht="71.25" customHeight="1">
      <c r="A18" s="17">
        <v>13</v>
      </c>
      <c r="B18" s="17" t="s">
        <v>167</v>
      </c>
      <c r="C18" s="17" t="s">
        <v>167</v>
      </c>
      <c r="D18" s="17" t="s">
        <v>167</v>
      </c>
      <c r="E18" s="17" t="s">
        <v>167</v>
      </c>
      <c r="F18" s="17" t="s">
        <v>167</v>
      </c>
      <c r="G18" s="17" t="s">
        <v>167</v>
      </c>
      <c r="H18" s="17" t="s">
        <v>167</v>
      </c>
      <c r="I18" s="17" t="s">
        <v>167</v>
      </c>
      <c r="J18" s="17" t="s">
        <v>167</v>
      </c>
      <c r="K18" s="17" t="s">
        <v>167</v>
      </c>
      <c r="L18" s="17" t="s">
        <v>167</v>
      </c>
      <c r="M18" s="17" t="s">
        <v>167</v>
      </c>
      <c r="N18" s="17" t="s">
        <v>167</v>
      </c>
      <c r="O18" s="17" t="s">
        <v>167</v>
      </c>
      <c r="P18" s="17" t="s">
        <v>167</v>
      </c>
      <c r="Q18" s="17" t="s">
        <v>167</v>
      </c>
      <c r="R18" s="17" t="s">
        <v>167</v>
      </c>
      <c r="S18" s="17" t="s">
        <v>167</v>
      </c>
      <c r="T18" s="17" t="s">
        <v>168</v>
      </c>
      <c r="U18" s="17" t="s">
        <v>168</v>
      </c>
      <c r="V18" s="17" t="s">
        <v>168</v>
      </c>
      <c r="W18" s="17" t="s">
        <v>168</v>
      </c>
      <c r="X18" s="17" t="s">
        <v>168</v>
      </c>
      <c r="Y18" s="17" t="s">
        <v>168</v>
      </c>
      <c r="Z18" s="17" t="s">
        <v>168</v>
      </c>
      <c r="AA18" s="17" t="s">
        <v>168</v>
      </c>
      <c r="AB18" s="17" t="s">
        <v>167</v>
      </c>
      <c r="AC18" s="17" t="s">
        <v>167</v>
      </c>
      <c r="AD18" s="17" t="s">
        <v>167</v>
      </c>
      <c r="AE18" s="17" t="s">
        <v>167</v>
      </c>
      <c r="AF18" s="17" t="s">
        <v>167</v>
      </c>
      <c r="AG18" s="17" t="s">
        <v>167</v>
      </c>
      <c r="AH18" s="17" t="s">
        <v>167</v>
      </c>
      <c r="AI18" s="17" t="s">
        <v>167</v>
      </c>
      <c r="AJ18" s="17" t="s">
        <v>167</v>
      </c>
      <c r="AK18" s="17" t="s">
        <v>167</v>
      </c>
      <c r="AL18" s="17" t="s">
        <v>167</v>
      </c>
      <c r="AM18" s="17" t="s">
        <v>167</v>
      </c>
      <c r="AN18" s="17" t="s">
        <v>167</v>
      </c>
      <c r="AO18" s="17" t="s">
        <v>167</v>
      </c>
      <c r="AP18" s="17" t="s">
        <v>167</v>
      </c>
      <c r="AQ18" s="17" t="s">
        <v>167</v>
      </c>
      <c r="AR18" s="17" t="s">
        <v>167</v>
      </c>
      <c r="AS18" s="17" t="s">
        <v>167</v>
      </c>
      <c r="AT18" s="17" t="s">
        <v>167</v>
      </c>
      <c r="AU18" s="17" t="s">
        <v>167</v>
      </c>
      <c r="AV18" s="17" t="s">
        <v>169</v>
      </c>
      <c r="AW18" s="17" t="s">
        <v>169</v>
      </c>
      <c r="AX18" s="17" t="s">
        <v>169</v>
      </c>
      <c r="AY18" s="17" t="s">
        <v>169</v>
      </c>
      <c r="AZ18" s="17" t="s">
        <v>169</v>
      </c>
      <c r="BA18" s="17" t="s">
        <v>169</v>
      </c>
      <c r="BB18" s="17" t="s">
        <v>169</v>
      </c>
      <c r="BC18" s="17" t="s">
        <v>169</v>
      </c>
      <c r="BD18" s="17" t="s">
        <v>169</v>
      </c>
      <c r="BE18" s="17" t="s">
        <v>169</v>
      </c>
      <c r="BF18" s="17" t="s">
        <v>169</v>
      </c>
      <c r="BG18" s="17" t="s">
        <v>169</v>
      </c>
      <c r="BH18" s="17" t="s">
        <v>169</v>
      </c>
      <c r="BI18" s="17" t="s">
        <v>169</v>
      </c>
      <c r="BJ18" s="17" t="s">
        <v>169</v>
      </c>
      <c r="BK18" s="17" t="s">
        <v>169</v>
      </c>
      <c r="BL18" s="17" t="s">
        <v>169</v>
      </c>
      <c r="BM18" s="17" t="s">
        <v>169</v>
      </c>
      <c r="BN18" s="17" t="s">
        <v>169</v>
      </c>
      <c r="BO18" s="17" t="s">
        <v>169</v>
      </c>
      <c r="BP18" s="17" t="s">
        <v>167</v>
      </c>
      <c r="BQ18" s="17" t="s">
        <v>170</v>
      </c>
      <c r="BR18" s="17" t="s">
        <v>170</v>
      </c>
      <c r="BS18" s="17" t="s">
        <v>170</v>
      </c>
      <c r="BT18" s="17" t="s">
        <v>170</v>
      </c>
      <c r="BU18" s="17" t="s">
        <v>170</v>
      </c>
      <c r="BV18" s="17" t="s">
        <v>170</v>
      </c>
      <c r="BW18" s="17" t="s">
        <v>170</v>
      </c>
      <c r="BX18" s="17" t="s">
        <v>170</v>
      </c>
      <c r="BY18" s="17" t="s">
        <v>170</v>
      </c>
      <c r="BZ18" s="17" t="s">
        <v>170</v>
      </c>
      <c r="CA18" s="17" t="s">
        <v>170</v>
      </c>
      <c r="CB18" s="17" t="s">
        <v>170</v>
      </c>
      <c r="CC18" s="17" t="s">
        <v>334</v>
      </c>
      <c r="CD18" s="19" t="s">
        <v>171</v>
      </c>
      <c r="CE18" s="17" t="s">
        <v>171</v>
      </c>
      <c r="CF18" s="17" t="s">
        <v>172</v>
      </c>
      <c r="CG18" s="20">
        <v>1999</v>
      </c>
      <c r="CH18" s="20">
        <v>1999</v>
      </c>
      <c r="CI18" s="20">
        <f t="shared" si="0"/>
        <v>21</v>
      </c>
      <c r="CJ18" s="20"/>
      <c r="CK18" s="17" t="s">
        <v>23</v>
      </c>
      <c r="CL18" s="17" t="s">
        <v>173</v>
      </c>
      <c r="CM18" s="17" t="s">
        <v>174</v>
      </c>
      <c r="CN18" s="17" t="s">
        <v>25</v>
      </c>
      <c r="CO18" s="38">
        <v>6.6218199999999996</v>
      </c>
      <c r="CP18" s="22"/>
      <c r="CQ18" s="23">
        <v>1611618.55</v>
      </c>
      <c r="CR18" s="39" t="s">
        <v>348</v>
      </c>
      <c r="CS18" s="27" t="s">
        <v>308</v>
      </c>
      <c r="CT18" s="24">
        <v>0.25</v>
      </c>
      <c r="CU18" s="25" t="s">
        <v>46</v>
      </c>
      <c r="CV18" s="25">
        <v>54</v>
      </c>
    </row>
    <row r="19" spans="1:100" s="7" customFormat="1" ht="87" customHeight="1">
      <c r="A19" s="17">
        <v>14</v>
      </c>
      <c r="B19" s="17" t="s">
        <v>175</v>
      </c>
      <c r="C19" s="17" t="s">
        <v>175</v>
      </c>
      <c r="D19" s="17" t="s">
        <v>175</v>
      </c>
      <c r="E19" s="17" t="s">
        <v>175</v>
      </c>
      <c r="F19" s="17" t="s">
        <v>175</v>
      </c>
      <c r="G19" s="17" t="s">
        <v>175</v>
      </c>
      <c r="H19" s="17" t="s">
        <v>175</v>
      </c>
      <c r="I19" s="17" t="s">
        <v>175</v>
      </c>
      <c r="J19" s="17" t="s">
        <v>175</v>
      </c>
      <c r="K19" s="17" t="s">
        <v>175</v>
      </c>
      <c r="L19" s="17" t="s">
        <v>175</v>
      </c>
      <c r="M19" s="17" t="s">
        <v>175</v>
      </c>
      <c r="N19" s="17" t="s">
        <v>175</v>
      </c>
      <c r="O19" s="17" t="s">
        <v>175</v>
      </c>
      <c r="P19" s="17" t="s">
        <v>175</v>
      </c>
      <c r="Q19" s="17" t="s">
        <v>175</v>
      </c>
      <c r="R19" s="17" t="s">
        <v>175</v>
      </c>
      <c r="S19" s="17" t="s">
        <v>175</v>
      </c>
      <c r="T19" s="17" t="s">
        <v>176</v>
      </c>
      <c r="U19" s="17" t="s">
        <v>176</v>
      </c>
      <c r="V19" s="17"/>
      <c r="W19" s="17" t="s">
        <v>176</v>
      </c>
      <c r="X19" s="17" t="s">
        <v>176</v>
      </c>
      <c r="Y19" s="17" t="s">
        <v>176</v>
      </c>
      <c r="Z19" s="17" t="s">
        <v>176</v>
      </c>
      <c r="AA19" s="17" t="s">
        <v>176</v>
      </c>
      <c r="AB19" s="17" t="s">
        <v>175</v>
      </c>
      <c r="AC19" s="17" t="s">
        <v>177</v>
      </c>
      <c r="AD19" s="17" t="s">
        <v>177</v>
      </c>
      <c r="AE19" s="17" t="s">
        <v>177</v>
      </c>
      <c r="AF19" s="17" t="s">
        <v>177</v>
      </c>
      <c r="AG19" s="17" t="s">
        <v>177</v>
      </c>
      <c r="AH19" s="17" t="s">
        <v>177</v>
      </c>
      <c r="AI19" s="17" t="s">
        <v>177</v>
      </c>
      <c r="AJ19" s="17" t="s">
        <v>177</v>
      </c>
      <c r="AK19" s="17" t="s">
        <v>177</v>
      </c>
      <c r="AL19" s="17" t="s">
        <v>177</v>
      </c>
      <c r="AM19" s="17" t="s">
        <v>177</v>
      </c>
      <c r="AN19" s="17" t="s">
        <v>177</v>
      </c>
      <c r="AO19" s="17" t="s">
        <v>177</v>
      </c>
      <c r="AP19" s="17" t="s">
        <v>177</v>
      </c>
      <c r="AQ19" s="17" t="s">
        <v>177</v>
      </c>
      <c r="AR19" s="17" t="s">
        <v>177</v>
      </c>
      <c r="AS19" s="17" t="s">
        <v>177</v>
      </c>
      <c r="AT19" s="17" t="s">
        <v>177</v>
      </c>
      <c r="AU19" s="17" t="s">
        <v>175</v>
      </c>
      <c r="AV19" s="17" t="s">
        <v>178</v>
      </c>
      <c r="AW19" s="17" t="s">
        <v>178</v>
      </c>
      <c r="AX19" s="17" t="s">
        <v>178</v>
      </c>
      <c r="AY19" s="17" t="s">
        <v>178</v>
      </c>
      <c r="AZ19" s="17" t="s">
        <v>178</v>
      </c>
      <c r="BA19" s="17" t="s">
        <v>178</v>
      </c>
      <c r="BB19" s="17" t="s">
        <v>178</v>
      </c>
      <c r="BC19" s="17" t="s">
        <v>178</v>
      </c>
      <c r="BD19" s="17" t="s">
        <v>178</v>
      </c>
      <c r="BE19" s="17" t="s">
        <v>178</v>
      </c>
      <c r="BF19" s="17" t="s">
        <v>178</v>
      </c>
      <c r="BG19" s="17" t="s">
        <v>178</v>
      </c>
      <c r="BH19" s="17" t="s">
        <v>178</v>
      </c>
      <c r="BI19" s="17" t="s">
        <v>178</v>
      </c>
      <c r="BJ19" s="17" t="s">
        <v>178</v>
      </c>
      <c r="BK19" s="17" t="s">
        <v>178</v>
      </c>
      <c r="BL19" s="17" t="s">
        <v>178</v>
      </c>
      <c r="BM19" s="17" t="s">
        <v>178</v>
      </c>
      <c r="BN19" s="17" t="s">
        <v>178</v>
      </c>
      <c r="BO19" s="17" t="s">
        <v>178</v>
      </c>
      <c r="BP19" s="17" t="s">
        <v>175</v>
      </c>
      <c r="BQ19" s="17" t="s">
        <v>179</v>
      </c>
      <c r="BR19" s="17" t="s">
        <v>179</v>
      </c>
      <c r="BS19" s="17" t="s">
        <v>179</v>
      </c>
      <c r="BT19" s="17" t="s">
        <v>180</v>
      </c>
      <c r="BU19" s="17" t="s">
        <v>180</v>
      </c>
      <c r="BV19" s="17" t="s">
        <v>179</v>
      </c>
      <c r="BW19" s="17" t="s">
        <v>179</v>
      </c>
      <c r="BX19" s="17" t="s">
        <v>179</v>
      </c>
      <c r="BY19" s="17" t="s">
        <v>181</v>
      </c>
      <c r="BZ19" s="17" t="s">
        <v>180</v>
      </c>
      <c r="CA19" s="17" t="s">
        <v>180</v>
      </c>
      <c r="CB19" s="17" t="s">
        <v>180</v>
      </c>
      <c r="CC19" s="17" t="s">
        <v>333</v>
      </c>
      <c r="CD19" s="19" t="s">
        <v>182</v>
      </c>
      <c r="CE19" s="17" t="s">
        <v>182</v>
      </c>
      <c r="CF19" s="17" t="s">
        <v>183</v>
      </c>
      <c r="CG19" s="20">
        <v>1992</v>
      </c>
      <c r="CH19" s="20">
        <v>1992</v>
      </c>
      <c r="CI19" s="20">
        <f t="shared" si="0"/>
        <v>28</v>
      </c>
      <c r="CJ19" s="20"/>
      <c r="CK19" s="17" t="s">
        <v>23</v>
      </c>
      <c r="CL19" s="17" t="s">
        <v>184</v>
      </c>
      <c r="CM19" s="17" t="s">
        <v>185</v>
      </c>
      <c r="CN19" s="17" t="s">
        <v>25</v>
      </c>
      <c r="CO19" s="25">
        <v>3.3906000000000001</v>
      </c>
      <c r="CP19" s="22"/>
      <c r="CQ19" s="23">
        <v>825204.23</v>
      </c>
      <c r="CR19" s="39" t="s">
        <v>349</v>
      </c>
      <c r="CS19" s="27" t="s">
        <v>309</v>
      </c>
      <c r="CT19" s="31">
        <f>(CO19-1.098)/CO19</f>
        <v>0.67616351088302962</v>
      </c>
      <c r="CU19" s="25" t="s">
        <v>49</v>
      </c>
      <c r="CV19" s="25">
        <v>36</v>
      </c>
    </row>
    <row r="20" spans="1:100" s="7" customFormat="1" ht="74.25" customHeight="1">
      <c r="A20" s="17">
        <v>15</v>
      </c>
      <c r="B20" s="17" t="s">
        <v>25</v>
      </c>
      <c r="C20" s="17" t="s">
        <v>25</v>
      </c>
      <c r="D20" s="17" t="s">
        <v>25</v>
      </c>
      <c r="E20" s="17" t="s">
        <v>25</v>
      </c>
      <c r="F20" s="17" t="s">
        <v>25</v>
      </c>
      <c r="G20" s="17" t="s">
        <v>25</v>
      </c>
      <c r="H20" s="17" t="s">
        <v>25</v>
      </c>
      <c r="I20" s="17" t="s">
        <v>25</v>
      </c>
      <c r="J20" s="17" t="s">
        <v>25</v>
      </c>
      <c r="K20" s="17" t="s">
        <v>25</v>
      </c>
      <c r="L20" s="17" t="s">
        <v>25</v>
      </c>
      <c r="M20" s="17" t="s">
        <v>25</v>
      </c>
      <c r="N20" s="17" t="s">
        <v>25</v>
      </c>
      <c r="O20" s="17" t="s">
        <v>25</v>
      </c>
      <c r="P20" s="17" t="s">
        <v>25</v>
      </c>
      <c r="Q20" s="17" t="s">
        <v>25</v>
      </c>
      <c r="R20" s="17" t="s">
        <v>25</v>
      </c>
      <c r="S20" s="17" t="s">
        <v>25</v>
      </c>
      <c r="T20" s="17" t="s">
        <v>25</v>
      </c>
      <c r="U20" s="17" t="s">
        <v>25</v>
      </c>
      <c r="V20" s="17"/>
      <c r="W20" s="17"/>
      <c r="X20" s="17"/>
      <c r="Y20" s="17"/>
      <c r="Z20" s="17"/>
      <c r="AA20" s="17"/>
      <c r="AB20" s="17" t="s">
        <v>25</v>
      </c>
      <c r="AC20" s="17" t="s">
        <v>25</v>
      </c>
      <c r="AD20" s="17" t="s">
        <v>25</v>
      </c>
      <c r="AE20" s="17" t="s">
        <v>25</v>
      </c>
      <c r="AF20" s="17" t="s">
        <v>25</v>
      </c>
      <c r="AG20" s="17" t="s">
        <v>25</v>
      </c>
      <c r="AH20" s="17" t="s">
        <v>25</v>
      </c>
      <c r="AI20" s="17" t="s">
        <v>25</v>
      </c>
      <c r="AJ20" s="17" t="s">
        <v>25</v>
      </c>
      <c r="AK20" s="17" t="s">
        <v>25</v>
      </c>
      <c r="AL20" s="17" t="s">
        <v>25</v>
      </c>
      <c r="AM20" s="17" t="s">
        <v>25</v>
      </c>
      <c r="AN20" s="17" t="s">
        <v>25</v>
      </c>
      <c r="AO20" s="17" t="s">
        <v>25</v>
      </c>
      <c r="AP20" s="17" t="s">
        <v>25</v>
      </c>
      <c r="AQ20" s="17" t="s">
        <v>25</v>
      </c>
      <c r="AR20" s="17" t="s">
        <v>25</v>
      </c>
      <c r="AS20" s="17" t="s">
        <v>25</v>
      </c>
      <c r="AT20" s="17" t="s">
        <v>25</v>
      </c>
      <c r="AU20" s="17" t="s">
        <v>25</v>
      </c>
      <c r="AV20" s="17" t="s">
        <v>25</v>
      </c>
      <c r="AW20" s="17" t="s">
        <v>25</v>
      </c>
      <c r="AX20" s="17" t="s">
        <v>25</v>
      </c>
      <c r="AY20" s="17" t="s">
        <v>25</v>
      </c>
      <c r="AZ20" s="17" t="s">
        <v>25</v>
      </c>
      <c r="BA20" s="17" t="s">
        <v>25</v>
      </c>
      <c r="BB20" s="17" t="s">
        <v>25</v>
      </c>
      <c r="BC20" s="17" t="s">
        <v>25</v>
      </c>
      <c r="BD20" s="17" t="s">
        <v>25</v>
      </c>
      <c r="BE20" s="17" t="s">
        <v>25</v>
      </c>
      <c r="BF20" s="17" t="s">
        <v>25</v>
      </c>
      <c r="BG20" s="17" t="s">
        <v>25</v>
      </c>
      <c r="BH20" s="17" t="s">
        <v>25</v>
      </c>
      <c r="BI20" s="17" t="s">
        <v>25</v>
      </c>
      <c r="BJ20" s="17" t="s">
        <v>25</v>
      </c>
      <c r="BK20" s="17" t="s">
        <v>25</v>
      </c>
      <c r="BL20" s="17" t="s">
        <v>25</v>
      </c>
      <c r="BM20" s="17" t="s">
        <v>25</v>
      </c>
      <c r="BN20" s="17" t="s">
        <v>25</v>
      </c>
      <c r="BO20" s="17" t="s">
        <v>25</v>
      </c>
      <c r="BP20" s="17" t="s">
        <v>25</v>
      </c>
      <c r="BQ20" s="17" t="s">
        <v>25</v>
      </c>
      <c r="BR20" s="17" t="s">
        <v>25</v>
      </c>
      <c r="BS20" s="17" t="s">
        <v>25</v>
      </c>
      <c r="BT20" s="17" t="s">
        <v>25</v>
      </c>
      <c r="BU20" s="17" t="s">
        <v>25</v>
      </c>
      <c r="BV20" s="17"/>
      <c r="BW20" s="17"/>
      <c r="BX20" s="17"/>
      <c r="BY20" s="17"/>
      <c r="BZ20" s="17"/>
      <c r="CA20" s="17"/>
      <c r="CB20" s="17"/>
      <c r="CC20" s="17" t="s">
        <v>334</v>
      </c>
      <c r="CD20" s="19" t="s">
        <v>186</v>
      </c>
      <c r="CE20" s="17" t="s">
        <v>186</v>
      </c>
      <c r="CF20" s="17" t="s">
        <v>187</v>
      </c>
      <c r="CG20" s="20">
        <v>1988</v>
      </c>
      <c r="CH20" s="20">
        <v>1988</v>
      </c>
      <c r="CI20" s="20">
        <f t="shared" si="0"/>
        <v>32</v>
      </c>
      <c r="CJ20" s="20"/>
      <c r="CK20" s="17" t="s">
        <v>23</v>
      </c>
      <c r="CL20" s="17" t="s">
        <v>34</v>
      </c>
      <c r="CM20" s="17" t="s">
        <v>188</v>
      </c>
      <c r="CN20" s="17" t="s">
        <v>25</v>
      </c>
      <c r="CO20" s="38">
        <v>0.15143000000000001</v>
      </c>
      <c r="CP20" s="22"/>
      <c r="CQ20" s="23">
        <v>37120.65</v>
      </c>
      <c r="CR20" s="39">
        <v>0</v>
      </c>
      <c r="CS20" s="27" t="s">
        <v>321</v>
      </c>
      <c r="CT20" s="24">
        <f>(CO20-0.15143)/CO20</f>
        <v>0</v>
      </c>
      <c r="CU20" s="25" t="s">
        <v>53</v>
      </c>
      <c r="CV20" s="25">
        <v>100</v>
      </c>
    </row>
    <row r="21" spans="1:100" s="7" customFormat="1" ht="82.5" customHeight="1">
      <c r="A21" s="17">
        <v>16</v>
      </c>
      <c r="B21" s="17">
        <v>240</v>
      </c>
      <c r="C21" s="17">
        <v>240</v>
      </c>
      <c r="D21" s="17">
        <v>240</v>
      </c>
      <c r="E21" s="17">
        <v>240</v>
      </c>
      <c r="F21" s="17">
        <v>240</v>
      </c>
      <c r="G21" s="17">
        <v>240</v>
      </c>
      <c r="H21" s="17">
        <v>240</v>
      </c>
      <c r="I21" s="17">
        <v>240</v>
      </c>
      <c r="J21" s="17">
        <v>240</v>
      </c>
      <c r="K21" s="17" t="s">
        <v>189</v>
      </c>
      <c r="L21" s="17"/>
      <c r="M21" s="17"/>
      <c r="N21" s="17"/>
      <c r="O21" s="17"/>
      <c r="P21" s="17"/>
      <c r="Q21" s="17"/>
      <c r="R21" s="17"/>
      <c r="S21" s="17"/>
      <c r="T21" s="17">
        <v>240</v>
      </c>
      <c r="U21" s="17">
        <v>240</v>
      </c>
      <c r="V21" s="17">
        <v>0.15759999999999999</v>
      </c>
      <c r="W21" s="17"/>
      <c r="X21" s="17">
        <v>4.3600000000000003</v>
      </c>
      <c r="Y21" s="17">
        <v>0.40970000000000001</v>
      </c>
      <c r="Z21" s="17">
        <v>0.29799999999999999</v>
      </c>
      <c r="AA21" s="17">
        <v>0.75700000000000001</v>
      </c>
      <c r="AB21" s="17">
        <v>240</v>
      </c>
      <c r="AC21" s="17">
        <v>240</v>
      </c>
      <c r="AD21" s="17">
        <v>240</v>
      </c>
      <c r="AE21" s="17">
        <v>240</v>
      </c>
      <c r="AF21" s="17">
        <v>240</v>
      </c>
      <c r="AG21" s="17">
        <v>240</v>
      </c>
      <c r="AH21" s="17">
        <v>240</v>
      </c>
      <c r="AI21" s="17">
        <v>240</v>
      </c>
      <c r="AJ21" s="17">
        <v>1.9419999999999999</v>
      </c>
      <c r="AK21" s="17">
        <v>240</v>
      </c>
      <c r="AL21" s="17">
        <v>240</v>
      </c>
      <c r="AM21" s="17">
        <v>2.3887999999999998</v>
      </c>
      <c r="AN21" s="17">
        <v>0.27800000000000002</v>
      </c>
      <c r="AO21" s="17">
        <v>0.86899999999999999</v>
      </c>
      <c r="AP21" s="17">
        <v>0.61899999999999999</v>
      </c>
      <c r="AQ21" s="17">
        <v>0.46400000000000002</v>
      </c>
      <c r="AR21" s="17">
        <v>7.2510000000000003</v>
      </c>
      <c r="AS21" s="17">
        <v>0.1855</v>
      </c>
      <c r="AT21" s="17">
        <v>0.28699999999999998</v>
      </c>
      <c r="AU21" s="17">
        <v>240</v>
      </c>
      <c r="AV21" s="17">
        <v>240</v>
      </c>
      <c r="AW21" s="17">
        <v>240</v>
      </c>
      <c r="AX21" s="17">
        <v>240</v>
      </c>
      <c r="AY21" s="17">
        <v>240</v>
      </c>
      <c r="AZ21" s="17">
        <v>240</v>
      </c>
      <c r="BA21" s="17">
        <v>240</v>
      </c>
      <c r="BB21" s="17">
        <v>240</v>
      </c>
      <c r="BC21" s="17">
        <v>240</v>
      </c>
      <c r="BD21" s="17">
        <v>240</v>
      </c>
      <c r="BE21" s="17">
        <v>240</v>
      </c>
      <c r="BF21" s="17">
        <v>240</v>
      </c>
      <c r="BG21" s="17">
        <v>240</v>
      </c>
      <c r="BH21" s="17">
        <v>240</v>
      </c>
      <c r="BI21" s="17">
        <v>240</v>
      </c>
      <c r="BJ21" s="17">
        <v>240</v>
      </c>
      <c r="BK21" s="17">
        <v>7.1920000000000002</v>
      </c>
      <c r="BL21" s="17">
        <v>1.25</v>
      </c>
      <c r="BM21" s="17">
        <v>2.91</v>
      </c>
      <c r="BN21" s="17">
        <v>0.48</v>
      </c>
      <c r="BO21" s="17">
        <v>1.28</v>
      </c>
      <c r="BP21" s="17">
        <v>240</v>
      </c>
      <c r="BQ21" s="17">
        <v>240</v>
      </c>
      <c r="BR21" s="17">
        <v>240</v>
      </c>
      <c r="BS21" s="17">
        <v>240</v>
      </c>
      <c r="BT21" s="17">
        <v>240</v>
      </c>
      <c r="BU21" s="17">
        <v>240</v>
      </c>
      <c r="BV21" s="17">
        <v>0.72699999999999998</v>
      </c>
      <c r="BW21" s="17">
        <v>0.20899999999999999</v>
      </c>
      <c r="BX21" s="17">
        <v>1.8</v>
      </c>
      <c r="BY21" s="17">
        <v>6.4</v>
      </c>
      <c r="BZ21" s="17">
        <v>2.4</v>
      </c>
      <c r="CA21" s="17">
        <v>0.14299999999999999</v>
      </c>
      <c r="CB21" s="17">
        <v>0.50600000000000001</v>
      </c>
      <c r="CC21" s="17" t="s">
        <v>333</v>
      </c>
      <c r="CD21" s="19" t="s">
        <v>190</v>
      </c>
      <c r="CE21" s="17" t="s">
        <v>190</v>
      </c>
      <c r="CF21" s="17" t="s">
        <v>191</v>
      </c>
      <c r="CG21" s="20">
        <v>1991</v>
      </c>
      <c r="CH21" s="20">
        <v>1991</v>
      </c>
      <c r="CI21" s="20">
        <f t="shared" si="0"/>
        <v>29</v>
      </c>
      <c r="CJ21" s="20"/>
      <c r="CK21" s="17" t="s">
        <v>23</v>
      </c>
      <c r="CL21" s="20">
        <v>0.92</v>
      </c>
      <c r="CM21" s="17" t="s">
        <v>192</v>
      </c>
      <c r="CN21" s="17" t="s">
        <v>25</v>
      </c>
      <c r="CO21" s="38">
        <v>9.9000000000000005E-2</v>
      </c>
      <c r="CP21" s="22" t="s">
        <v>193</v>
      </c>
      <c r="CQ21" s="23">
        <v>258050</v>
      </c>
      <c r="CR21" s="39">
        <v>0</v>
      </c>
      <c r="CS21" s="27" t="s">
        <v>319</v>
      </c>
      <c r="CT21" s="24">
        <v>0</v>
      </c>
      <c r="CU21" s="25" t="s">
        <v>53</v>
      </c>
      <c r="CV21" s="25">
        <v>100</v>
      </c>
    </row>
    <row r="22" spans="1:100" s="7" customFormat="1" ht="81.75" customHeight="1">
      <c r="A22" s="17">
        <v>17</v>
      </c>
      <c r="B22" s="17">
        <v>240</v>
      </c>
      <c r="C22" s="17">
        <v>240</v>
      </c>
      <c r="D22" s="17">
        <v>240</v>
      </c>
      <c r="E22" s="17">
        <v>240</v>
      </c>
      <c r="F22" s="17">
        <v>240</v>
      </c>
      <c r="G22" s="17">
        <v>240</v>
      </c>
      <c r="H22" s="17">
        <v>240</v>
      </c>
      <c r="I22" s="17">
        <v>240</v>
      </c>
      <c r="J22" s="17">
        <v>240</v>
      </c>
      <c r="K22" s="17" t="s">
        <v>194</v>
      </c>
      <c r="L22" s="17"/>
      <c r="M22" s="17"/>
      <c r="N22" s="17"/>
      <c r="O22" s="17"/>
      <c r="P22" s="17"/>
      <c r="Q22" s="17"/>
      <c r="R22" s="17"/>
      <c r="S22" s="17"/>
      <c r="T22" s="17">
        <v>240</v>
      </c>
      <c r="U22" s="17">
        <v>240</v>
      </c>
      <c r="V22" s="17">
        <v>0.15759999999999999</v>
      </c>
      <c r="W22" s="17"/>
      <c r="X22" s="17">
        <v>4.3600000000000003</v>
      </c>
      <c r="Y22" s="17">
        <v>0.40970000000000001</v>
      </c>
      <c r="Z22" s="17">
        <v>0.29799999999999999</v>
      </c>
      <c r="AA22" s="17">
        <v>0.75700000000000001</v>
      </c>
      <c r="AB22" s="17">
        <v>240</v>
      </c>
      <c r="AC22" s="17">
        <v>240</v>
      </c>
      <c r="AD22" s="17">
        <v>240</v>
      </c>
      <c r="AE22" s="17">
        <v>240</v>
      </c>
      <c r="AF22" s="17">
        <v>240</v>
      </c>
      <c r="AG22" s="17">
        <v>240</v>
      </c>
      <c r="AH22" s="17">
        <v>240</v>
      </c>
      <c r="AI22" s="17">
        <v>240</v>
      </c>
      <c r="AJ22" s="17">
        <v>1.9419999999999999</v>
      </c>
      <c r="AK22" s="17">
        <v>240</v>
      </c>
      <c r="AL22" s="17">
        <v>240</v>
      </c>
      <c r="AM22" s="17">
        <v>2.3887999999999998</v>
      </c>
      <c r="AN22" s="17">
        <v>0.27800000000000002</v>
      </c>
      <c r="AO22" s="17">
        <v>0.86899999999999999</v>
      </c>
      <c r="AP22" s="17">
        <v>0.61899999999999999</v>
      </c>
      <c r="AQ22" s="17">
        <v>0.46400000000000002</v>
      </c>
      <c r="AR22" s="17">
        <v>7.2510000000000003</v>
      </c>
      <c r="AS22" s="17">
        <v>0.1855</v>
      </c>
      <c r="AT22" s="17">
        <v>0.28699999999999998</v>
      </c>
      <c r="AU22" s="17">
        <v>240</v>
      </c>
      <c r="AV22" s="17">
        <v>240</v>
      </c>
      <c r="AW22" s="17">
        <v>240</v>
      </c>
      <c r="AX22" s="17">
        <v>240</v>
      </c>
      <c r="AY22" s="17">
        <v>240</v>
      </c>
      <c r="AZ22" s="17">
        <v>240</v>
      </c>
      <c r="BA22" s="17">
        <v>240</v>
      </c>
      <c r="BB22" s="17">
        <v>240</v>
      </c>
      <c r="BC22" s="17">
        <v>240</v>
      </c>
      <c r="BD22" s="17">
        <v>240</v>
      </c>
      <c r="BE22" s="17">
        <v>240</v>
      </c>
      <c r="BF22" s="17">
        <v>240</v>
      </c>
      <c r="BG22" s="17">
        <v>240</v>
      </c>
      <c r="BH22" s="17">
        <v>240</v>
      </c>
      <c r="BI22" s="17">
        <v>240</v>
      </c>
      <c r="BJ22" s="17">
        <v>240</v>
      </c>
      <c r="BK22" s="17">
        <v>7.1920000000000002</v>
      </c>
      <c r="BL22" s="17">
        <v>1.25</v>
      </c>
      <c r="BM22" s="17">
        <v>2.91</v>
      </c>
      <c r="BN22" s="17">
        <v>0.48</v>
      </c>
      <c r="BO22" s="17">
        <v>1.28</v>
      </c>
      <c r="BP22" s="17">
        <v>240</v>
      </c>
      <c r="BQ22" s="17">
        <v>240</v>
      </c>
      <c r="BR22" s="17">
        <v>10</v>
      </c>
      <c r="BS22" s="17">
        <v>10</v>
      </c>
      <c r="BT22" s="17">
        <v>10</v>
      </c>
      <c r="BU22" s="17">
        <v>10</v>
      </c>
      <c r="BV22" s="17">
        <v>0.72699999999999998</v>
      </c>
      <c r="BW22" s="17">
        <v>0.20899999999999999</v>
      </c>
      <c r="BX22" s="17">
        <v>1.8</v>
      </c>
      <c r="BY22" s="17">
        <v>6.4</v>
      </c>
      <c r="BZ22" s="17">
        <v>2.4</v>
      </c>
      <c r="CA22" s="17">
        <v>0.14299999999999999</v>
      </c>
      <c r="CB22" s="17">
        <v>0.50600000000000001</v>
      </c>
      <c r="CC22" s="17" t="s">
        <v>334</v>
      </c>
      <c r="CD22" s="19" t="s">
        <v>190</v>
      </c>
      <c r="CE22" s="17" t="s">
        <v>190</v>
      </c>
      <c r="CF22" s="17" t="s">
        <v>195</v>
      </c>
      <c r="CG22" s="20">
        <v>2005</v>
      </c>
      <c r="CH22" s="20">
        <v>2005</v>
      </c>
      <c r="CI22" s="20">
        <f t="shared" si="0"/>
        <v>15</v>
      </c>
      <c r="CJ22" s="20"/>
      <c r="CK22" s="17" t="s">
        <v>23</v>
      </c>
      <c r="CL22" s="20">
        <v>0.92</v>
      </c>
      <c r="CM22" s="17" t="s">
        <v>196</v>
      </c>
      <c r="CN22" s="17" t="s">
        <v>25</v>
      </c>
      <c r="CO22" s="38">
        <v>0.218</v>
      </c>
      <c r="CP22" s="22" t="s">
        <v>197</v>
      </c>
      <c r="CQ22" s="23">
        <v>288698</v>
      </c>
      <c r="CR22" s="39">
        <v>0</v>
      </c>
      <c r="CS22" s="27" t="s">
        <v>198</v>
      </c>
      <c r="CT22" s="24">
        <f>(CO22-0)/CO22</f>
        <v>1</v>
      </c>
      <c r="CU22" s="25" t="s">
        <v>49</v>
      </c>
      <c r="CV22" s="25">
        <v>26</v>
      </c>
    </row>
    <row r="23" spans="1:100" s="7" customFormat="1" ht="76.5" customHeight="1">
      <c r="A23" s="17">
        <v>18</v>
      </c>
      <c r="B23" s="17">
        <v>75</v>
      </c>
      <c r="C23" s="17">
        <v>75</v>
      </c>
      <c r="D23" s="17">
        <v>75</v>
      </c>
      <c r="E23" s="17">
        <v>75</v>
      </c>
      <c r="F23" s="17">
        <v>75</v>
      </c>
      <c r="G23" s="17">
        <v>75</v>
      </c>
      <c r="H23" s="17">
        <v>75</v>
      </c>
      <c r="I23" s="27">
        <v>75</v>
      </c>
      <c r="J23" s="27">
        <v>75</v>
      </c>
      <c r="K23" s="27">
        <v>75</v>
      </c>
      <c r="L23" s="27">
        <v>75</v>
      </c>
      <c r="M23" s="27">
        <v>75</v>
      </c>
      <c r="N23" s="27">
        <v>75</v>
      </c>
      <c r="O23" s="27">
        <v>75</v>
      </c>
      <c r="P23" s="27">
        <v>75</v>
      </c>
      <c r="Q23" s="27">
        <v>75</v>
      </c>
      <c r="R23" s="27">
        <v>75</v>
      </c>
      <c r="S23" s="27">
        <v>75</v>
      </c>
      <c r="T23" s="17">
        <v>61.3</v>
      </c>
      <c r="U23" s="17">
        <v>61.3</v>
      </c>
      <c r="V23" s="17">
        <v>61.3</v>
      </c>
      <c r="W23" s="17">
        <v>61.3</v>
      </c>
      <c r="X23" s="17">
        <v>61.3</v>
      </c>
      <c r="Y23" s="17">
        <v>61.3</v>
      </c>
      <c r="Z23" s="17">
        <v>61.3</v>
      </c>
      <c r="AA23" s="17">
        <v>61.3</v>
      </c>
      <c r="AB23" s="17">
        <v>75</v>
      </c>
      <c r="AC23" s="17"/>
      <c r="AD23" s="17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17">
        <v>75</v>
      </c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17">
        <v>75</v>
      </c>
      <c r="BQ23" s="17"/>
      <c r="BR23" s="17">
        <v>24.72</v>
      </c>
      <c r="BS23" s="17">
        <v>73</v>
      </c>
      <c r="BT23" s="17">
        <v>50</v>
      </c>
      <c r="BU23" s="17">
        <v>76</v>
      </c>
      <c r="BV23" s="17">
        <v>56</v>
      </c>
      <c r="BW23" s="17">
        <v>88</v>
      </c>
      <c r="BX23" s="17">
        <v>58</v>
      </c>
      <c r="BY23" s="17">
        <v>86</v>
      </c>
      <c r="BZ23" s="17">
        <v>38</v>
      </c>
      <c r="CA23" s="17">
        <v>38</v>
      </c>
      <c r="CB23" s="17">
        <v>38</v>
      </c>
      <c r="CC23" s="17" t="s">
        <v>333</v>
      </c>
      <c r="CD23" s="19" t="s">
        <v>190</v>
      </c>
      <c r="CE23" s="17" t="s">
        <v>190</v>
      </c>
      <c r="CF23" s="17" t="s">
        <v>199</v>
      </c>
      <c r="CG23" s="20">
        <v>2005</v>
      </c>
      <c r="CH23" s="20">
        <v>2005</v>
      </c>
      <c r="CI23" s="20">
        <f t="shared" si="0"/>
        <v>15</v>
      </c>
      <c r="CJ23" s="20"/>
      <c r="CK23" s="17" t="s">
        <v>23</v>
      </c>
      <c r="CL23" s="17">
        <v>57</v>
      </c>
      <c r="CM23" s="17" t="s">
        <v>200</v>
      </c>
      <c r="CN23" s="17" t="s">
        <v>25</v>
      </c>
      <c r="CO23" s="43">
        <v>6.6000000000000003E-2</v>
      </c>
      <c r="CP23" s="22" t="s">
        <v>197</v>
      </c>
      <c r="CQ23" s="23">
        <v>87658</v>
      </c>
      <c r="CR23" s="39">
        <v>0</v>
      </c>
      <c r="CS23" s="27" t="s">
        <v>201</v>
      </c>
      <c r="CT23" s="24">
        <v>1</v>
      </c>
      <c r="CU23" s="25" t="s">
        <v>49</v>
      </c>
      <c r="CV23" s="25">
        <v>28</v>
      </c>
    </row>
    <row r="24" spans="1:100" s="9" customFormat="1" ht="79.5" customHeight="1">
      <c r="A24" s="17">
        <v>19</v>
      </c>
      <c r="B24" s="17" t="s">
        <v>202</v>
      </c>
      <c r="C24" s="17"/>
      <c r="D24" s="17"/>
      <c r="E24" s="17"/>
      <c r="F24" s="17"/>
      <c r="G24" s="17"/>
      <c r="H24" s="17"/>
      <c r="I24" s="17"/>
      <c r="J24" s="17"/>
      <c r="K24" s="17" t="s">
        <v>203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 t="s">
        <v>202</v>
      </c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 t="s">
        <v>202</v>
      </c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 t="s">
        <v>202</v>
      </c>
      <c r="BQ24" s="17"/>
      <c r="BR24" s="17"/>
      <c r="BS24" s="17"/>
      <c r="BT24" s="17"/>
      <c r="BU24" s="17"/>
      <c r="BV24" s="17"/>
      <c r="BW24" s="17"/>
      <c r="BX24" s="17"/>
      <c r="BY24" s="17">
        <v>2</v>
      </c>
      <c r="BZ24" s="17"/>
      <c r="CA24" s="17"/>
      <c r="CB24" s="17"/>
      <c r="CC24" s="17" t="s">
        <v>333</v>
      </c>
      <c r="CD24" s="19" t="s">
        <v>190</v>
      </c>
      <c r="CE24" s="17" t="s">
        <v>190</v>
      </c>
      <c r="CF24" s="17" t="s">
        <v>204</v>
      </c>
      <c r="CG24" s="20" t="s">
        <v>205</v>
      </c>
      <c r="CH24" s="20">
        <v>2008</v>
      </c>
      <c r="CI24" s="20">
        <f t="shared" si="0"/>
        <v>12</v>
      </c>
      <c r="CJ24" s="20"/>
      <c r="CK24" s="17" t="s">
        <v>23</v>
      </c>
      <c r="CL24" s="17"/>
      <c r="CM24" s="17" t="s">
        <v>206</v>
      </c>
      <c r="CN24" s="17" t="s">
        <v>25</v>
      </c>
      <c r="CO24" s="21">
        <v>0.1</v>
      </c>
      <c r="CP24" s="22" t="s">
        <v>197</v>
      </c>
      <c r="CQ24" s="23">
        <v>132757</v>
      </c>
      <c r="CR24" s="39">
        <v>0</v>
      </c>
      <c r="CS24" s="27" t="s">
        <v>306</v>
      </c>
      <c r="CT24" s="24">
        <v>1</v>
      </c>
      <c r="CU24" s="25" t="s">
        <v>207</v>
      </c>
      <c r="CV24" s="25">
        <v>12</v>
      </c>
    </row>
    <row r="25" spans="1:100" s="7" customFormat="1" ht="75.75" customHeight="1">
      <c r="A25" s="17">
        <v>20</v>
      </c>
      <c r="B25" s="17"/>
      <c r="C25" s="17"/>
      <c r="D25" s="17"/>
      <c r="E25" s="17"/>
      <c r="F25" s="17"/>
      <c r="G25" s="17"/>
      <c r="H25" s="17"/>
      <c r="I25" s="17"/>
      <c r="J25" s="17"/>
      <c r="K25" s="17" t="s">
        <v>208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 t="s">
        <v>209</v>
      </c>
      <c r="BS25" s="17" t="s">
        <v>210</v>
      </c>
      <c r="BT25" s="17"/>
      <c r="BU25" s="17" t="s">
        <v>209</v>
      </c>
      <c r="BV25" s="17"/>
      <c r="BW25" s="17" t="s">
        <v>211</v>
      </c>
      <c r="BX25" s="17"/>
      <c r="BY25" s="17" t="s">
        <v>212</v>
      </c>
      <c r="BZ25" s="17"/>
      <c r="CA25" s="17"/>
      <c r="CB25" s="17"/>
      <c r="CC25" s="17" t="s">
        <v>333</v>
      </c>
      <c r="CD25" s="19" t="s">
        <v>190</v>
      </c>
      <c r="CE25" s="17" t="s">
        <v>190</v>
      </c>
      <c r="CF25" s="17" t="s">
        <v>213</v>
      </c>
      <c r="CG25" s="20">
        <v>2010</v>
      </c>
      <c r="CH25" s="20">
        <v>2010</v>
      </c>
      <c r="CI25" s="20">
        <f t="shared" si="0"/>
        <v>10</v>
      </c>
      <c r="CJ25" s="20"/>
      <c r="CK25" s="17" t="s">
        <v>23</v>
      </c>
      <c r="CL25" s="17"/>
      <c r="CM25" s="17" t="s">
        <v>214</v>
      </c>
      <c r="CN25" s="17" t="s">
        <v>25</v>
      </c>
      <c r="CO25" s="25">
        <v>2.9000000000000001E-2</v>
      </c>
      <c r="CP25" s="22" t="s">
        <v>215</v>
      </c>
      <c r="CQ25" s="23">
        <v>37794</v>
      </c>
      <c r="CR25" s="39">
        <v>0</v>
      </c>
      <c r="CS25" s="27" t="s">
        <v>305</v>
      </c>
      <c r="CT25" s="24">
        <v>1</v>
      </c>
      <c r="CU25" s="25" t="s">
        <v>49</v>
      </c>
      <c r="CV25" s="25">
        <v>16</v>
      </c>
    </row>
    <row r="26" spans="1:100" s="7" customFormat="1" ht="69.75" customHeight="1">
      <c r="A26" s="17">
        <v>21</v>
      </c>
      <c r="B26" s="44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17" t="s">
        <v>333</v>
      </c>
      <c r="CD26" s="19" t="s">
        <v>190</v>
      </c>
      <c r="CE26" s="17" t="s">
        <v>190</v>
      </c>
      <c r="CF26" s="17" t="s">
        <v>216</v>
      </c>
      <c r="CG26" s="20">
        <v>2009</v>
      </c>
      <c r="CH26" s="20">
        <v>2009</v>
      </c>
      <c r="CI26" s="20">
        <f t="shared" si="0"/>
        <v>11</v>
      </c>
      <c r="CJ26" s="20"/>
      <c r="CK26" s="17" t="s">
        <v>23</v>
      </c>
      <c r="CL26" s="17">
        <v>0</v>
      </c>
      <c r="CM26" s="17" t="s">
        <v>217</v>
      </c>
      <c r="CN26" s="17" t="s">
        <v>25</v>
      </c>
      <c r="CO26" s="25">
        <v>0.113</v>
      </c>
      <c r="CP26" s="22" t="s">
        <v>215</v>
      </c>
      <c r="CQ26" s="23">
        <v>147684</v>
      </c>
      <c r="CR26" s="39">
        <v>0</v>
      </c>
      <c r="CS26" s="27" t="s">
        <v>297</v>
      </c>
      <c r="CT26" s="24">
        <v>1</v>
      </c>
      <c r="CU26" s="25" t="s">
        <v>49</v>
      </c>
      <c r="CV26" s="25">
        <v>18</v>
      </c>
    </row>
    <row r="27" spans="1:100" s="7" customFormat="1" ht="57.75" customHeight="1">
      <c r="A27" s="17">
        <v>22</v>
      </c>
      <c r="B27" s="17" t="s">
        <v>202</v>
      </c>
      <c r="C27" s="17" t="s">
        <v>202</v>
      </c>
      <c r="D27" s="17" t="s">
        <v>202</v>
      </c>
      <c r="E27" s="17" t="s">
        <v>202</v>
      </c>
      <c r="F27" s="17" t="s">
        <v>202</v>
      </c>
      <c r="G27" s="17" t="s">
        <v>202</v>
      </c>
      <c r="H27" s="17" t="s">
        <v>202</v>
      </c>
      <c r="I27" s="17" t="s">
        <v>202</v>
      </c>
      <c r="J27" s="17" t="s">
        <v>202</v>
      </c>
      <c r="K27" s="17" t="s">
        <v>202</v>
      </c>
      <c r="L27" s="17" t="s">
        <v>202</v>
      </c>
      <c r="M27" s="17" t="s">
        <v>202</v>
      </c>
      <c r="N27" s="17" t="s">
        <v>202</v>
      </c>
      <c r="O27" s="17" t="s">
        <v>202</v>
      </c>
      <c r="P27" s="17" t="s">
        <v>202</v>
      </c>
      <c r="Q27" s="17" t="s">
        <v>202</v>
      </c>
      <c r="R27" s="17" t="s">
        <v>202</v>
      </c>
      <c r="S27" s="17" t="s">
        <v>202</v>
      </c>
      <c r="T27" s="17" t="s">
        <v>202</v>
      </c>
      <c r="U27" s="17" t="s">
        <v>202</v>
      </c>
      <c r="V27" s="17"/>
      <c r="W27" s="17" t="s">
        <v>202</v>
      </c>
      <c r="X27" s="17" t="s">
        <v>202</v>
      </c>
      <c r="Y27" s="17" t="s">
        <v>202</v>
      </c>
      <c r="Z27" s="17" t="s">
        <v>202</v>
      </c>
      <c r="AA27" s="17" t="s">
        <v>202</v>
      </c>
      <c r="AB27" s="36"/>
      <c r="AC27" s="17">
        <v>100</v>
      </c>
      <c r="AD27" s="17">
        <v>0</v>
      </c>
      <c r="AE27" s="17">
        <v>0</v>
      </c>
      <c r="AF27" s="17">
        <v>0</v>
      </c>
      <c r="AG27" s="17">
        <v>0</v>
      </c>
      <c r="AH27" s="17">
        <v>100</v>
      </c>
      <c r="AI27" s="17">
        <v>100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100</v>
      </c>
      <c r="AS27" s="17">
        <v>100</v>
      </c>
      <c r="AT27" s="17">
        <v>100</v>
      </c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17">
        <v>100</v>
      </c>
      <c r="BS27" s="17">
        <v>100</v>
      </c>
      <c r="BT27" s="17">
        <v>50</v>
      </c>
      <c r="BU27" s="17">
        <v>66.599999999999994</v>
      </c>
      <c r="BV27" s="17">
        <v>100</v>
      </c>
      <c r="BW27" s="17">
        <v>100</v>
      </c>
      <c r="BX27" s="17">
        <v>100</v>
      </c>
      <c r="BY27" s="17">
        <v>100</v>
      </c>
      <c r="BZ27" s="17">
        <v>100</v>
      </c>
      <c r="CA27" s="17">
        <v>50</v>
      </c>
      <c r="CB27" s="17">
        <v>50</v>
      </c>
      <c r="CC27" s="17" t="s">
        <v>333</v>
      </c>
      <c r="CD27" s="19" t="s">
        <v>190</v>
      </c>
      <c r="CE27" s="17" t="s">
        <v>190</v>
      </c>
      <c r="CF27" s="17" t="s">
        <v>218</v>
      </c>
      <c r="CG27" s="20">
        <v>2008</v>
      </c>
      <c r="CH27" s="20">
        <v>2008</v>
      </c>
      <c r="CI27" s="20">
        <f t="shared" si="0"/>
        <v>12</v>
      </c>
      <c r="CJ27" s="20"/>
      <c r="CK27" s="17" t="s">
        <v>23</v>
      </c>
      <c r="CL27" s="17">
        <v>0</v>
      </c>
      <c r="CM27" s="17" t="s">
        <v>219</v>
      </c>
      <c r="CN27" s="17" t="s">
        <v>25</v>
      </c>
      <c r="CO27" s="25">
        <v>0.1045</v>
      </c>
      <c r="CP27" s="22" t="s">
        <v>215</v>
      </c>
      <c r="CQ27" s="23">
        <v>138791</v>
      </c>
      <c r="CR27" s="39">
        <v>0</v>
      </c>
      <c r="CS27" s="27" t="s">
        <v>220</v>
      </c>
      <c r="CT27" s="24">
        <v>1</v>
      </c>
      <c r="CU27" s="25" t="s">
        <v>49</v>
      </c>
      <c r="CV27" s="25">
        <v>20</v>
      </c>
    </row>
    <row r="28" spans="1:100" s="7" customFormat="1" ht="60" customHeight="1">
      <c r="A28" s="17">
        <v>23</v>
      </c>
      <c r="B28" s="17" t="s">
        <v>202</v>
      </c>
      <c r="C28" s="17" t="s">
        <v>202</v>
      </c>
      <c r="D28" s="17" t="s">
        <v>202</v>
      </c>
      <c r="E28" s="17" t="s">
        <v>202</v>
      </c>
      <c r="F28" s="17" t="s">
        <v>202</v>
      </c>
      <c r="G28" s="17" t="s">
        <v>202</v>
      </c>
      <c r="H28" s="17" t="s">
        <v>202</v>
      </c>
      <c r="I28" s="17" t="s">
        <v>202</v>
      </c>
      <c r="J28" s="17" t="s">
        <v>202</v>
      </c>
      <c r="K28" s="17" t="s">
        <v>202</v>
      </c>
      <c r="L28" s="17" t="s">
        <v>202</v>
      </c>
      <c r="M28" s="17" t="s">
        <v>202</v>
      </c>
      <c r="N28" s="17" t="s">
        <v>202</v>
      </c>
      <c r="O28" s="17" t="s">
        <v>202</v>
      </c>
      <c r="P28" s="17" t="s">
        <v>202</v>
      </c>
      <c r="Q28" s="17" t="s">
        <v>202</v>
      </c>
      <c r="R28" s="17" t="s">
        <v>202</v>
      </c>
      <c r="S28" s="17" t="s">
        <v>202</v>
      </c>
      <c r="T28" s="17" t="s">
        <v>202</v>
      </c>
      <c r="U28" s="17" t="s">
        <v>202</v>
      </c>
      <c r="V28" s="17"/>
      <c r="W28" s="17" t="s">
        <v>202</v>
      </c>
      <c r="X28" s="17" t="s">
        <v>202</v>
      </c>
      <c r="Y28" s="17" t="s">
        <v>202</v>
      </c>
      <c r="Z28" s="17" t="s">
        <v>202</v>
      </c>
      <c r="AA28" s="17" t="s">
        <v>202</v>
      </c>
      <c r="AB28" s="36"/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17">
        <v>0</v>
      </c>
      <c r="BS28" s="17">
        <v>0</v>
      </c>
      <c r="BT28" s="17">
        <v>0</v>
      </c>
      <c r="BU28" s="17">
        <v>0</v>
      </c>
      <c r="BV28" s="17">
        <v>0</v>
      </c>
      <c r="BW28" s="17">
        <v>0</v>
      </c>
      <c r="BX28" s="17">
        <v>0</v>
      </c>
      <c r="BY28" s="17">
        <v>0</v>
      </c>
      <c r="BZ28" s="17">
        <v>0</v>
      </c>
      <c r="CA28" s="17">
        <v>0</v>
      </c>
      <c r="CB28" s="17">
        <v>0</v>
      </c>
      <c r="CC28" s="17" t="s">
        <v>334</v>
      </c>
      <c r="CD28" s="45" t="s">
        <v>190</v>
      </c>
      <c r="CE28" s="26" t="s">
        <v>190</v>
      </c>
      <c r="CF28" s="17" t="s">
        <v>221</v>
      </c>
      <c r="CG28" s="20">
        <v>2008</v>
      </c>
      <c r="CH28" s="46">
        <v>2008</v>
      </c>
      <c r="CI28" s="20">
        <f t="shared" si="0"/>
        <v>12</v>
      </c>
      <c r="CJ28" s="20"/>
      <c r="CK28" s="17" t="s">
        <v>23</v>
      </c>
      <c r="CL28" s="26">
        <v>0</v>
      </c>
      <c r="CM28" s="26" t="s">
        <v>222</v>
      </c>
      <c r="CN28" s="17" t="s">
        <v>25</v>
      </c>
      <c r="CO28" s="25">
        <v>6.3E-2</v>
      </c>
      <c r="CP28" s="22" t="s">
        <v>215</v>
      </c>
      <c r="CQ28" s="23">
        <v>83688</v>
      </c>
      <c r="CR28" s="39">
        <v>0</v>
      </c>
      <c r="CS28" s="27" t="s">
        <v>320</v>
      </c>
      <c r="CT28" s="24">
        <v>1</v>
      </c>
      <c r="CU28" s="25" t="s">
        <v>49</v>
      </c>
      <c r="CV28" s="25">
        <v>20</v>
      </c>
    </row>
    <row r="29" spans="1:100" s="7" customFormat="1" ht="56.25">
      <c r="A29" s="17">
        <v>24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17" t="s">
        <v>333</v>
      </c>
      <c r="CD29" s="29" t="s">
        <v>190</v>
      </c>
      <c r="CE29" s="27" t="s">
        <v>190</v>
      </c>
      <c r="CF29" s="27" t="s">
        <v>223</v>
      </c>
      <c r="CG29" s="20" t="s">
        <v>224</v>
      </c>
      <c r="CH29" s="25">
        <v>1987</v>
      </c>
      <c r="CI29" s="20">
        <f t="shared" si="0"/>
        <v>33</v>
      </c>
      <c r="CJ29" s="20"/>
      <c r="CK29" s="17" t="s">
        <v>23</v>
      </c>
      <c r="CL29" s="30"/>
      <c r="CM29" s="27" t="s">
        <v>225</v>
      </c>
      <c r="CN29" s="17" t="s">
        <v>25</v>
      </c>
      <c r="CO29" s="25">
        <v>0.23499999999999999</v>
      </c>
      <c r="CP29" s="22" t="s">
        <v>226</v>
      </c>
      <c r="CQ29" s="23">
        <v>156100</v>
      </c>
      <c r="CR29" s="39">
        <v>0</v>
      </c>
      <c r="CS29" s="27" t="s">
        <v>311</v>
      </c>
      <c r="CT29" s="24">
        <f>(0.235-0.235)/0.235</f>
        <v>0</v>
      </c>
      <c r="CU29" s="25" t="s">
        <v>53</v>
      </c>
      <c r="CV29" s="25">
        <v>97</v>
      </c>
    </row>
    <row r="30" spans="1:100" s="7" customFormat="1" ht="56.25">
      <c r="A30" s="17">
        <v>25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17" t="s">
        <v>333</v>
      </c>
      <c r="CD30" s="29" t="s">
        <v>190</v>
      </c>
      <c r="CE30" s="27" t="s">
        <v>190</v>
      </c>
      <c r="CF30" s="27" t="s">
        <v>227</v>
      </c>
      <c r="CG30" s="20" t="s">
        <v>228</v>
      </c>
      <c r="CH30" s="25">
        <v>2010</v>
      </c>
      <c r="CI30" s="20">
        <f t="shared" si="0"/>
        <v>10</v>
      </c>
      <c r="CJ30" s="20"/>
      <c r="CK30" s="17" t="s">
        <v>23</v>
      </c>
      <c r="CL30" s="30"/>
      <c r="CM30" s="27" t="s">
        <v>229</v>
      </c>
      <c r="CN30" s="17" t="s">
        <v>25</v>
      </c>
      <c r="CO30" s="25">
        <v>0.38300000000000001</v>
      </c>
      <c r="CP30" s="22" t="s">
        <v>230</v>
      </c>
      <c r="CQ30" s="23">
        <v>789077</v>
      </c>
      <c r="CR30" s="39">
        <v>0</v>
      </c>
      <c r="CS30" s="27" t="s">
        <v>304</v>
      </c>
      <c r="CT30" s="24">
        <f>(CO30-0)/CO30</f>
        <v>1</v>
      </c>
      <c r="CU30" s="25" t="s">
        <v>207</v>
      </c>
      <c r="CV30" s="25">
        <v>12</v>
      </c>
    </row>
    <row r="31" spans="1:100" s="7" customFormat="1" ht="56.25">
      <c r="A31" s="17">
        <v>26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17" t="s">
        <v>333</v>
      </c>
      <c r="CD31" s="29" t="s">
        <v>190</v>
      </c>
      <c r="CE31" s="27" t="s">
        <v>190</v>
      </c>
      <c r="CF31" s="27" t="s">
        <v>231</v>
      </c>
      <c r="CG31" s="20">
        <v>1990</v>
      </c>
      <c r="CH31" s="25">
        <v>1990</v>
      </c>
      <c r="CI31" s="20">
        <f t="shared" si="0"/>
        <v>30</v>
      </c>
      <c r="CJ31" s="20"/>
      <c r="CK31" s="17" t="s">
        <v>23</v>
      </c>
      <c r="CL31" s="30"/>
      <c r="CM31" s="27" t="s">
        <v>232</v>
      </c>
      <c r="CN31" s="17" t="s">
        <v>25</v>
      </c>
      <c r="CO31" s="25">
        <v>0.36399999999999999</v>
      </c>
      <c r="CP31" s="22" t="s">
        <v>230</v>
      </c>
      <c r="CQ31" s="23">
        <v>486881</v>
      </c>
      <c r="CR31" s="39" t="s">
        <v>350</v>
      </c>
      <c r="CS31" s="27" t="s">
        <v>315</v>
      </c>
      <c r="CT31" s="31">
        <f>(0.364-0.286)/CO31</f>
        <v>0.21428571428571433</v>
      </c>
      <c r="CU31" s="25" t="s">
        <v>53</v>
      </c>
      <c r="CV31" s="25">
        <v>93</v>
      </c>
    </row>
    <row r="32" spans="1:100" s="7" customFormat="1" ht="56.25">
      <c r="A32" s="17">
        <v>27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17" t="s">
        <v>334</v>
      </c>
      <c r="CD32" s="29" t="s">
        <v>233</v>
      </c>
      <c r="CE32" s="27" t="s">
        <v>233</v>
      </c>
      <c r="CF32" s="27" t="s">
        <v>234</v>
      </c>
      <c r="CG32" s="20" t="s">
        <v>224</v>
      </c>
      <c r="CH32" s="25">
        <v>1987</v>
      </c>
      <c r="CI32" s="20">
        <f t="shared" si="0"/>
        <v>33</v>
      </c>
      <c r="CJ32" s="20"/>
      <c r="CK32" s="17" t="s">
        <v>23</v>
      </c>
      <c r="CL32" s="30"/>
      <c r="CM32" s="27" t="s">
        <v>235</v>
      </c>
      <c r="CN32" s="17" t="s">
        <v>25</v>
      </c>
      <c r="CO32" s="25">
        <v>0.46</v>
      </c>
      <c r="CP32" s="22" t="s">
        <v>236</v>
      </c>
      <c r="CQ32" s="23">
        <v>426060</v>
      </c>
      <c r="CR32" s="39">
        <v>0</v>
      </c>
      <c r="CS32" s="27" t="s">
        <v>312</v>
      </c>
      <c r="CT32" s="31">
        <v>0</v>
      </c>
      <c r="CU32" s="25" t="s">
        <v>53</v>
      </c>
      <c r="CV32" s="25">
        <v>97</v>
      </c>
    </row>
    <row r="33" spans="1:100" s="7" customFormat="1" ht="56.25">
      <c r="A33" s="17">
        <v>28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17" t="s">
        <v>333</v>
      </c>
      <c r="CD33" s="29" t="s">
        <v>190</v>
      </c>
      <c r="CE33" s="27" t="s">
        <v>190</v>
      </c>
      <c r="CF33" s="27" t="s">
        <v>237</v>
      </c>
      <c r="CG33" s="20">
        <v>1999</v>
      </c>
      <c r="CH33" s="25">
        <v>1999</v>
      </c>
      <c r="CI33" s="20">
        <f t="shared" si="0"/>
        <v>21</v>
      </c>
      <c r="CJ33" s="20"/>
      <c r="CK33" s="17" t="s">
        <v>23</v>
      </c>
      <c r="CL33" s="30"/>
      <c r="CM33" s="27" t="s">
        <v>238</v>
      </c>
      <c r="CN33" s="17" t="s">
        <v>25</v>
      </c>
      <c r="CO33" s="25">
        <v>0.24</v>
      </c>
      <c r="CP33" s="22" t="s">
        <v>239</v>
      </c>
      <c r="CQ33" s="23">
        <v>546113</v>
      </c>
      <c r="CR33" s="39">
        <v>0</v>
      </c>
      <c r="CS33" s="27" t="s">
        <v>240</v>
      </c>
      <c r="CT33" s="31">
        <v>0</v>
      </c>
      <c r="CU33" s="25" t="s">
        <v>36</v>
      </c>
      <c r="CV33" s="25">
        <v>63</v>
      </c>
    </row>
    <row r="34" spans="1:100" s="7" customFormat="1" ht="61.5" customHeight="1">
      <c r="A34" s="17">
        <v>29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17" t="s">
        <v>333</v>
      </c>
      <c r="CD34" s="29" t="s">
        <v>190</v>
      </c>
      <c r="CE34" s="27" t="s">
        <v>190</v>
      </c>
      <c r="CF34" s="27" t="s">
        <v>241</v>
      </c>
      <c r="CG34" s="20">
        <v>1983</v>
      </c>
      <c r="CH34" s="25">
        <v>1983</v>
      </c>
      <c r="CI34" s="20">
        <f t="shared" si="0"/>
        <v>37</v>
      </c>
      <c r="CJ34" s="20"/>
      <c r="CK34" s="17" t="s">
        <v>23</v>
      </c>
      <c r="CL34" s="30"/>
      <c r="CM34" s="27" t="s">
        <v>242</v>
      </c>
      <c r="CN34" s="17" t="s">
        <v>25</v>
      </c>
      <c r="CO34" s="25">
        <v>0.73270000000000002</v>
      </c>
      <c r="CP34" s="22" t="s">
        <v>243</v>
      </c>
      <c r="CQ34" s="23">
        <v>3498840</v>
      </c>
      <c r="CR34" s="39" t="s">
        <v>351</v>
      </c>
      <c r="CS34" s="27" t="s">
        <v>328</v>
      </c>
      <c r="CT34" s="31">
        <v>0</v>
      </c>
      <c r="CU34" s="25" t="s">
        <v>53</v>
      </c>
      <c r="CV34" s="25">
        <v>100</v>
      </c>
    </row>
    <row r="35" spans="1:100" s="7" customFormat="1" ht="60.75" customHeight="1">
      <c r="A35" s="17">
        <v>30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17" t="s">
        <v>333</v>
      </c>
      <c r="CD35" s="29" t="s">
        <v>190</v>
      </c>
      <c r="CE35" s="27" t="s">
        <v>190</v>
      </c>
      <c r="CF35" s="27" t="s">
        <v>244</v>
      </c>
      <c r="CG35" s="20">
        <v>1983</v>
      </c>
      <c r="CH35" s="25">
        <v>1983</v>
      </c>
      <c r="CI35" s="20">
        <f t="shared" si="0"/>
        <v>37</v>
      </c>
      <c r="CJ35" s="20"/>
      <c r="CK35" s="17" t="s">
        <v>23</v>
      </c>
      <c r="CL35" s="30"/>
      <c r="CM35" s="27" t="s">
        <v>245</v>
      </c>
      <c r="CN35" s="17" t="s">
        <v>25</v>
      </c>
      <c r="CO35" s="25">
        <v>4.4999999999999998E-2</v>
      </c>
      <c r="CP35" s="22" t="s">
        <v>246</v>
      </c>
      <c r="CQ35" s="23">
        <v>82417</v>
      </c>
      <c r="CR35" s="39" t="s">
        <v>352</v>
      </c>
      <c r="CS35" s="27" t="s">
        <v>324</v>
      </c>
      <c r="CT35" s="31">
        <v>1</v>
      </c>
      <c r="CU35" s="25" t="s">
        <v>36</v>
      </c>
      <c r="CV35" s="25">
        <v>70</v>
      </c>
    </row>
    <row r="36" spans="1:100" s="11" customFormat="1" ht="82.5" customHeight="1">
      <c r="A36" s="17">
        <v>31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17" t="s">
        <v>334</v>
      </c>
      <c r="CD36" s="29" t="s">
        <v>247</v>
      </c>
      <c r="CE36" s="27" t="s">
        <v>247</v>
      </c>
      <c r="CF36" s="27" t="s">
        <v>248</v>
      </c>
      <c r="CG36" s="20">
        <v>1989</v>
      </c>
      <c r="CH36" s="25">
        <v>1989</v>
      </c>
      <c r="CI36" s="20">
        <f t="shared" si="0"/>
        <v>31</v>
      </c>
      <c r="CJ36" s="20"/>
      <c r="CK36" s="17" t="s">
        <v>249</v>
      </c>
      <c r="CL36" s="30"/>
      <c r="CM36" s="27" t="s">
        <v>250</v>
      </c>
      <c r="CN36" s="17" t="s">
        <v>25</v>
      </c>
      <c r="CO36" s="25">
        <v>0.224</v>
      </c>
      <c r="CP36" s="22" t="s">
        <v>251</v>
      </c>
      <c r="CQ36" s="23">
        <v>237724</v>
      </c>
      <c r="CR36" s="39">
        <v>0</v>
      </c>
      <c r="CS36" s="27" t="s">
        <v>299</v>
      </c>
      <c r="CT36" s="31">
        <v>0</v>
      </c>
      <c r="CU36" s="25" t="s">
        <v>53</v>
      </c>
      <c r="CV36" s="25">
        <v>97</v>
      </c>
    </row>
    <row r="37" spans="1:100" s="7" customFormat="1" ht="105.75" customHeight="1">
      <c r="A37" s="17">
        <v>32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17" t="s">
        <v>334</v>
      </c>
      <c r="CD37" s="29" t="s">
        <v>252</v>
      </c>
      <c r="CE37" s="27" t="s">
        <v>252</v>
      </c>
      <c r="CF37" s="27" t="s">
        <v>253</v>
      </c>
      <c r="CG37" s="20">
        <v>1990</v>
      </c>
      <c r="CH37" s="25">
        <v>1990</v>
      </c>
      <c r="CI37" s="20">
        <f t="shared" si="0"/>
        <v>30</v>
      </c>
      <c r="CJ37" s="20"/>
      <c r="CK37" s="17" t="s">
        <v>23</v>
      </c>
      <c r="CL37" s="30"/>
      <c r="CM37" s="27" t="s">
        <v>254</v>
      </c>
      <c r="CN37" s="17" t="s">
        <v>25</v>
      </c>
      <c r="CO37" s="25">
        <v>1.738</v>
      </c>
      <c r="CP37" s="22" t="s">
        <v>255</v>
      </c>
      <c r="CQ37" s="23">
        <v>5012596</v>
      </c>
      <c r="CR37" s="39">
        <v>0</v>
      </c>
      <c r="CS37" s="27" t="s">
        <v>256</v>
      </c>
      <c r="CT37" s="31">
        <v>0</v>
      </c>
      <c r="CU37" s="25" t="s">
        <v>53</v>
      </c>
      <c r="CV37" s="25">
        <v>84</v>
      </c>
    </row>
    <row r="38" spans="1:100" s="7" customFormat="1" ht="85.5" customHeight="1">
      <c r="A38" s="17">
        <v>33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17" t="s">
        <v>334</v>
      </c>
      <c r="CD38" s="29" t="s">
        <v>257</v>
      </c>
      <c r="CE38" s="27" t="s">
        <v>257</v>
      </c>
      <c r="CF38" s="27" t="s">
        <v>258</v>
      </c>
      <c r="CG38" s="20">
        <v>2011</v>
      </c>
      <c r="CH38" s="25">
        <v>2011</v>
      </c>
      <c r="CI38" s="20">
        <f t="shared" si="0"/>
        <v>9</v>
      </c>
      <c r="CJ38" s="20"/>
      <c r="CK38" s="17" t="s">
        <v>23</v>
      </c>
      <c r="CL38" s="30"/>
      <c r="CM38" s="17" t="s">
        <v>302</v>
      </c>
      <c r="CN38" s="17" t="s">
        <v>25</v>
      </c>
      <c r="CO38" s="25">
        <v>0.14399999999999999</v>
      </c>
      <c r="CP38" s="22" t="s">
        <v>259</v>
      </c>
      <c r="CQ38" s="23">
        <v>298080</v>
      </c>
      <c r="CR38" s="39">
        <v>0</v>
      </c>
      <c r="CS38" s="27" t="s">
        <v>260</v>
      </c>
      <c r="CT38" s="31">
        <v>1</v>
      </c>
      <c r="CU38" s="25" t="s">
        <v>49</v>
      </c>
      <c r="CV38" s="25">
        <v>27</v>
      </c>
    </row>
    <row r="39" spans="1:100" s="11" customFormat="1" ht="90" customHeight="1">
      <c r="A39" s="17">
        <v>34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17" t="s">
        <v>334</v>
      </c>
      <c r="CD39" s="29" t="s">
        <v>261</v>
      </c>
      <c r="CE39" s="27" t="s">
        <v>261</v>
      </c>
      <c r="CF39" s="27" t="s">
        <v>262</v>
      </c>
      <c r="CG39" s="20">
        <v>2005</v>
      </c>
      <c r="CH39" s="25">
        <v>2005</v>
      </c>
      <c r="CI39" s="20">
        <f t="shared" si="0"/>
        <v>15</v>
      </c>
      <c r="CJ39" s="20"/>
      <c r="CK39" s="17" t="s">
        <v>23</v>
      </c>
      <c r="CL39" s="30"/>
      <c r="CM39" s="27" t="s">
        <v>263</v>
      </c>
      <c r="CN39" s="17" t="s">
        <v>25</v>
      </c>
      <c r="CO39" s="25">
        <v>1.226</v>
      </c>
      <c r="CP39" s="22" t="s">
        <v>259</v>
      </c>
      <c r="CQ39" s="23">
        <v>1628313</v>
      </c>
      <c r="CR39" s="39">
        <v>0</v>
      </c>
      <c r="CS39" s="27" t="s">
        <v>264</v>
      </c>
      <c r="CT39" s="31">
        <v>1</v>
      </c>
      <c r="CU39" s="25" t="s">
        <v>49</v>
      </c>
      <c r="CV39" s="25">
        <v>37</v>
      </c>
    </row>
    <row r="40" spans="1:100" s="9" customFormat="1" ht="62.25" customHeight="1">
      <c r="A40" s="17">
        <v>35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17" t="s">
        <v>333</v>
      </c>
      <c r="CD40" s="29" t="s">
        <v>190</v>
      </c>
      <c r="CE40" s="27" t="s">
        <v>190</v>
      </c>
      <c r="CF40" s="27" t="s">
        <v>265</v>
      </c>
      <c r="CG40" s="20">
        <v>2015</v>
      </c>
      <c r="CH40" s="25">
        <v>2015</v>
      </c>
      <c r="CI40" s="20">
        <f t="shared" si="0"/>
        <v>5</v>
      </c>
      <c r="CJ40" s="20"/>
      <c r="CK40" s="17" t="s">
        <v>23</v>
      </c>
      <c r="CL40" s="30"/>
      <c r="CM40" s="27" t="s">
        <v>266</v>
      </c>
      <c r="CN40" s="17" t="s">
        <v>25</v>
      </c>
      <c r="CO40" s="25">
        <v>0.42899999999999999</v>
      </c>
      <c r="CP40" s="22"/>
      <c r="CQ40" s="23">
        <v>1800600</v>
      </c>
      <c r="CR40" s="39">
        <v>0</v>
      </c>
      <c r="CS40" s="27" t="s">
        <v>329</v>
      </c>
      <c r="CT40" s="31">
        <v>1</v>
      </c>
      <c r="CU40" s="25" t="s">
        <v>207</v>
      </c>
      <c r="CV40" s="25">
        <v>4</v>
      </c>
    </row>
    <row r="41" spans="1:100" s="9" customFormat="1" ht="70.5" customHeight="1">
      <c r="A41" s="17">
        <v>36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17" t="s">
        <v>334</v>
      </c>
      <c r="CD41" s="29" t="s">
        <v>252</v>
      </c>
      <c r="CE41" s="27" t="s">
        <v>252</v>
      </c>
      <c r="CF41" s="27" t="s">
        <v>267</v>
      </c>
      <c r="CG41" s="20">
        <v>2011</v>
      </c>
      <c r="CH41" s="25">
        <v>2011</v>
      </c>
      <c r="CI41" s="20">
        <f t="shared" si="0"/>
        <v>9</v>
      </c>
      <c r="CJ41" s="20"/>
      <c r="CK41" s="17" t="s">
        <v>249</v>
      </c>
      <c r="CL41" s="30"/>
      <c r="CM41" s="27" t="s">
        <v>268</v>
      </c>
      <c r="CN41" s="17" t="s">
        <v>25</v>
      </c>
      <c r="CO41" s="25">
        <v>0.13800000000000001</v>
      </c>
      <c r="CP41" s="22" t="s">
        <v>269</v>
      </c>
      <c r="CQ41" s="23">
        <v>195870</v>
      </c>
      <c r="CR41" s="39">
        <v>0</v>
      </c>
      <c r="CS41" s="27" t="s">
        <v>270</v>
      </c>
      <c r="CT41" s="31">
        <v>1</v>
      </c>
      <c r="CU41" s="25" t="s">
        <v>49</v>
      </c>
      <c r="CV41" s="25">
        <v>27</v>
      </c>
    </row>
    <row r="42" spans="1:100" s="11" customFormat="1" ht="56.25" customHeight="1">
      <c r="A42" s="17">
        <v>37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17" t="s">
        <v>334</v>
      </c>
      <c r="CD42" s="29" t="s">
        <v>271</v>
      </c>
      <c r="CE42" s="27" t="s">
        <v>271</v>
      </c>
      <c r="CF42" s="27" t="s">
        <v>272</v>
      </c>
      <c r="CG42" s="20">
        <v>2012</v>
      </c>
      <c r="CH42" s="25">
        <v>2012</v>
      </c>
      <c r="CI42" s="20">
        <f t="shared" si="0"/>
        <v>8</v>
      </c>
      <c r="CJ42" s="20"/>
      <c r="CK42" s="17" t="s">
        <v>23</v>
      </c>
      <c r="CL42" s="30"/>
      <c r="CM42" s="27" t="s">
        <v>273</v>
      </c>
      <c r="CN42" s="17" t="s">
        <v>25</v>
      </c>
      <c r="CO42" s="25">
        <v>1.9119999999999999</v>
      </c>
      <c r="CP42" s="22" t="s">
        <v>274</v>
      </c>
      <c r="CQ42" s="23">
        <v>38251760</v>
      </c>
      <c r="CR42" s="39">
        <v>0</v>
      </c>
      <c r="CS42" s="27" t="s">
        <v>275</v>
      </c>
      <c r="CT42" s="31">
        <v>1</v>
      </c>
      <c r="CU42" s="25" t="s">
        <v>207</v>
      </c>
      <c r="CV42" s="25">
        <v>14</v>
      </c>
    </row>
    <row r="43" spans="1:100" s="7" customFormat="1" ht="15.75" customHeight="1">
      <c r="A43" s="4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69" t="s">
        <v>276</v>
      </c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49">
        <f>SUM(CO6:CO42)</f>
        <v>62.727340000000005</v>
      </c>
      <c r="CP43" s="49">
        <f>SUM(CP6:CP42)</f>
        <v>0</v>
      </c>
      <c r="CQ43" s="50">
        <f>SUM(CQ6:CQ42)</f>
        <v>67646595</v>
      </c>
      <c r="CR43" s="51"/>
      <c r="CS43" s="51"/>
      <c r="CT43" s="52"/>
      <c r="CU43" s="51"/>
      <c r="CV43" s="53"/>
    </row>
    <row r="44" spans="1:100" s="7" customFormat="1" ht="15.75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</row>
    <row r="45" spans="1:100" s="7" customFormat="1" ht="11.2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 t="s">
        <v>281</v>
      </c>
      <c r="CD45" s="14"/>
      <c r="CE45" s="14"/>
      <c r="CF45" s="54"/>
      <c r="CG45" s="54"/>
      <c r="CH45" s="55" t="s">
        <v>303</v>
      </c>
      <c r="CI45" s="55"/>
      <c r="CJ45" s="55"/>
      <c r="CK45" s="54"/>
      <c r="CL45" s="54"/>
      <c r="CM45" s="14"/>
      <c r="CN45" s="54"/>
      <c r="CO45" s="54"/>
      <c r="CP45" s="54"/>
      <c r="CQ45" s="54"/>
      <c r="CR45" s="54"/>
      <c r="CS45" s="54"/>
      <c r="CT45" s="54"/>
      <c r="CU45" s="54"/>
      <c r="CV45" s="54"/>
    </row>
    <row r="46" spans="1:100" s="7" customFormat="1" ht="11.2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 t="s">
        <v>282</v>
      </c>
      <c r="CD46" s="14"/>
      <c r="CE46" s="14"/>
      <c r="CF46" s="54"/>
      <c r="CG46" s="54"/>
      <c r="CH46" s="55"/>
      <c r="CI46" s="55"/>
      <c r="CJ46" s="55"/>
      <c r="CK46" s="54"/>
      <c r="CL46" s="54"/>
      <c r="CM46" s="14"/>
      <c r="CN46" s="54"/>
      <c r="CO46" s="54"/>
      <c r="CP46" s="54"/>
      <c r="CQ46" s="54"/>
      <c r="CR46" s="54"/>
      <c r="CS46" s="54"/>
      <c r="CT46" s="54"/>
      <c r="CU46" s="54"/>
      <c r="CV46" s="54"/>
    </row>
    <row r="47" spans="1:100" s="7" customFormat="1" ht="11.2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 t="s">
        <v>283</v>
      </c>
      <c r="CD47" s="14"/>
      <c r="CE47" s="14"/>
      <c r="CF47" s="54"/>
      <c r="CG47" s="54"/>
      <c r="CH47" s="55"/>
      <c r="CI47" s="55"/>
      <c r="CJ47" s="55"/>
      <c r="CK47" s="54"/>
      <c r="CL47" s="54"/>
      <c r="CM47" s="14"/>
      <c r="CN47" s="54"/>
      <c r="CO47" s="54"/>
      <c r="CP47" s="54"/>
      <c r="CQ47" s="54"/>
      <c r="CR47" s="54"/>
      <c r="CS47" s="54"/>
      <c r="CT47" s="54"/>
      <c r="CU47" s="54"/>
      <c r="CV47" s="54"/>
    </row>
    <row r="48" spans="1:100" s="7" customFormat="1" ht="11.2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 t="s">
        <v>284</v>
      </c>
      <c r="CD48" s="14"/>
      <c r="CE48" s="14"/>
      <c r="CF48" s="54"/>
      <c r="CG48" s="54"/>
      <c r="CH48" s="55"/>
      <c r="CI48" s="55"/>
      <c r="CJ48" s="55"/>
      <c r="CK48" s="54"/>
      <c r="CL48" s="54"/>
      <c r="CM48" s="14"/>
      <c r="CN48" s="54"/>
      <c r="CO48" s="54"/>
      <c r="CP48" s="54"/>
      <c r="CQ48" s="54"/>
      <c r="CR48" s="54"/>
      <c r="CS48" s="54"/>
      <c r="CT48" s="54"/>
      <c r="CU48" s="54"/>
      <c r="CV48" s="54"/>
    </row>
    <row r="49" spans="1:100" s="7" customFormat="1" ht="11.2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 t="s">
        <v>285</v>
      </c>
      <c r="CD49" s="14"/>
      <c r="CE49" s="14"/>
      <c r="CF49" s="54"/>
      <c r="CG49" s="54"/>
      <c r="CH49" s="55"/>
      <c r="CI49" s="55"/>
      <c r="CJ49" s="55"/>
      <c r="CK49" s="54"/>
      <c r="CL49" s="54"/>
      <c r="CM49" s="14"/>
      <c r="CN49" s="54"/>
      <c r="CO49" s="54"/>
      <c r="CP49" s="54"/>
      <c r="CQ49" s="54"/>
      <c r="CR49" s="54"/>
      <c r="CS49" s="54"/>
      <c r="CT49" s="54"/>
      <c r="CU49" s="54"/>
      <c r="CV49" s="54"/>
    </row>
    <row r="50" spans="1:100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16"/>
      <c r="CE50" s="16"/>
      <c r="CF50" s="56"/>
      <c r="CG50" s="56"/>
      <c r="CH50" s="57"/>
      <c r="CI50" s="57"/>
      <c r="CJ50" s="57"/>
      <c r="CK50" s="56"/>
      <c r="CL50" s="56"/>
      <c r="CN50" s="56"/>
      <c r="CO50" s="56"/>
      <c r="CP50" s="56"/>
      <c r="CQ50" s="56"/>
      <c r="CR50" s="56"/>
      <c r="CS50" s="56"/>
      <c r="CT50" s="56"/>
      <c r="CU50" s="56"/>
      <c r="CV50" s="56"/>
    </row>
    <row r="51" spans="1:100">
      <c r="A51" s="73" t="s">
        <v>355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</row>
    <row r="52" spans="1:100" s="7" customFormat="1" ht="15.7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</row>
    <row r="53" spans="1:100" s="7" customFormat="1" ht="102" customHeight="1">
      <c r="A53" s="54"/>
      <c r="B53" s="58" t="s">
        <v>277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67" t="s">
        <v>298</v>
      </c>
      <c r="CD53" s="67"/>
      <c r="CE53" s="67"/>
      <c r="CF53" s="67"/>
      <c r="CG53" s="68"/>
      <c r="CH53" s="67" t="s">
        <v>330</v>
      </c>
      <c r="CI53" s="67"/>
      <c r="CJ53" s="67"/>
      <c r="CK53" s="67"/>
      <c r="CL53" s="59" t="s">
        <v>278</v>
      </c>
      <c r="CM53" s="32"/>
      <c r="CN53" s="67" t="s">
        <v>332</v>
      </c>
      <c r="CO53" s="67"/>
      <c r="CP53" s="67"/>
      <c r="CQ53" s="67"/>
      <c r="CR53" s="67"/>
      <c r="CS53" s="9"/>
      <c r="CT53" s="9"/>
      <c r="CU53" s="9"/>
      <c r="CV53" s="9"/>
    </row>
    <row r="54" spans="1:100" s="7" customFormat="1" ht="18" customHeight="1">
      <c r="A54" s="10"/>
      <c r="B54" s="10" t="s">
        <v>279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60" t="s">
        <v>279</v>
      </c>
      <c r="CD54" s="60"/>
      <c r="CE54" s="60"/>
      <c r="CF54" s="60"/>
      <c r="CG54" s="61"/>
      <c r="CH54" s="60" t="s">
        <v>331</v>
      </c>
      <c r="CI54" s="60"/>
      <c r="CJ54" s="60"/>
      <c r="CK54" s="60"/>
      <c r="CL54" s="33" t="s">
        <v>280</v>
      </c>
      <c r="CM54" s="34"/>
      <c r="CN54" s="60" t="s">
        <v>331</v>
      </c>
      <c r="CO54" s="60"/>
      <c r="CP54" s="60"/>
      <c r="CQ54" s="60"/>
      <c r="CR54" s="60"/>
      <c r="CS54" s="11"/>
    </row>
    <row r="55" spans="1:100" s="3" customFormat="1" ht="11.25">
      <c r="CD55" s="4"/>
      <c r="CE55" s="4"/>
      <c r="CH55" s="5"/>
      <c r="CI55" s="5"/>
      <c r="CJ55" s="5"/>
      <c r="CM55" s="15"/>
      <c r="CS55" s="12"/>
    </row>
    <row r="56" spans="1:100" s="3" customFormat="1" ht="11.25">
      <c r="CD56" s="4"/>
      <c r="CE56" s="4"/>
      <c r="CH56" s="5"/>
      <c r="CI56" s="5"/>
      <c r="CJ56" s="5"/>
      <c r="CM56" s="15"/>
      <c r="CS56" s="12"/>
    </row>
    <row r="57" spans="1:100" s="3" customFormat="1" ht="11.25">
      <c r="CD57" s="4"/>
      <c r="CE57" s="4"/>
      <c r="CH57" s="5"/>
      <c r="CI57" s="5"/>
      <c r="CJ57" s="5"/>
      <c r="CM57" s="15"/>
      <c r="CS57" s="12"/>
    </row>
    <row r="58" spans="1:100" s="3" customFormat="1" ht="11.25">
      <c r="CD58" s="4"/>
      <c r="CE58" s="4"/>
      <c r="CH58" s="5"/>
      <c r="CI58" s="5"/>
      <c r="CJ58" s="5"/>
      <c r="CM58" s="15"/>
      <c r="CS58" s="12"/>
    </row>
  </sheetData>
  <autoFilter ref="A4:CV43"/>
  <mergeCells count="17">
    <mergeCell ref="BQ7:CB7"/>
    <mergeCell ref="A51:CV51"/>
    <mergeCell ref="CN54:CR54"/>
    <mergeCell ref="CH54:CK54"/>
    <mergeCell ref="CC54:CG54"/>
    <mergeCell ref="A1:CV1"/>
    <mergeCell ref="A2:CV3"/>
    <mergeCell ref="A44:CV44"/>
    <mergeCell ref="A52:CV52"/>
    <mergeCell ref="CC53:CG53"/>
    <mergeCell ref="CH53:CK53"/>
    <mergeCell ref="CN53:CR53"/>
    <mergeCell ref="CC43:CN43"/>
    <mergeCell ref="B7:S7"/>
    <mergeCell ref="T7:AA7"/>
    <mergeCell ref="AC7:AT7"/>
    <mergeCell ref="AV7:BO7"/>
  </mergeCells>
  <pageMargins left="0.23622047244094491" right="0.23622047244094491" top="0.74803149606299213" bottom="0.74803149606299213" header="0.31496062992125984" footer="0.31496062992125984"/>
  <pageSetup paperSize="9" scale="47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sqref="A1:K34"/>
    </sheetView>
  </sheetViews>
  <sheetFormatPr defaultRowHeight="15"/>
  <sheetData>
    <row r="1" spans="1:11" ht="22.5" customHeight="1">
      <c r="A1" s="71" t="s">
        <v>354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1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</row>
    <row r="10" spans="1:1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</row>
    <row r="21" spans="1:1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</row>
    <row r="22" spans="1:1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</row>
    <row r="23" spans="1:1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</row>
    <row r="24" spans="1:1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</row>
    <row r="25" spans="1:1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</row>
    <row r="26" spans="1:1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</row>
    <row r="27" spans="1:1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</row>
    <row r="28" spans="1:1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</row>
    <row r="29" spans="1:1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</row>
    <row r="30" spans="1:1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1:1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</row>
    <row r="32" spans="1:1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spans="1:1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1:1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</row>
  </sheetData>
  <mergeCells count="1">
    <mergeCell ref="A1:K3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№ 2</vt:lpstr>
      <vt:lpstr>Пояснение к приложению</vt:lpstr>
      <vt:lpstr>'Приложение № 2'!Print_Titles_0</vt:lpstr>
      <vt:lpstr>'Приложение № 2'!Print_Titles_0_0</vt:lpstr>
      <vt:lpstr>'Приложение № 2'!Print_Titles_0_0_0</vt:lpstr>
      <vt:lpstr>'Приложение №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revision>4</cp:revision>
  <cp:lastPrinted>2022-04-05T07:42:54Z</cp:lastPrinted>
  <dcterms:created xsi:type="dcterms:W3CDTF">2006-09-28T05:33:49Z</dcterms:created>
  <dcterms:modified xsi:type="dcterms:W3CDTF">2022-04-20T03:36:46Z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