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<sst xmlns="http://schemas.openxmlformats.org/spreadsheetml/2006/main" count="73" uniqueCount="73">
  <si>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Информация</t>
  </si>
  <si>
    <t>Наименование муниципальных программ</t>
  </si>
  <si>
    <t>Наименование подпрограмм входящих в программу</t>
  </si>
  <si>
    <t>Нормативно-правовой акт утверждающий программу</t>
  </si>
  <si>
    <t>"Обеспечение реализации муниципальной программы и прочие мероприятия"</t>
  </si>
  <si>
    <t>Развитие субъектов малого и среднего предпринимательства в городе Шарыпово</t>
  </si>
  <si>
    <t>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</si>
  <si>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"Управление муниципальным долгом города Шарыпово"</t>
  </si>
  <si>
    <t>"Организация и осуществление муниципального финансового контроля в муниципальном образовании город Шарыпово"</t>
  </si>
  <si>
    <t xml:space="preserve">по действующим муниципальным программам </t>
  </si>
  <si>
    <t>Постановление Администрации города Шарыпово от 07.10.2013 г. № 245</t>
  </si>
  <si>
    <t xml:space="preserve">Постановление Администрации города Шарыпово от 04.10.2013 г. № 242 </t>
  </si>
  <si>
    <t>Постановление Администрации города Шарыпово от 04.10.2013 г. № 243</t>
  </si>
  <si>
    <t>Постановление Администрации города Шарыпово от 03.10.2013 г. № 235</t>
  </si>
  <si>
    <t xml:space="preserve">Постановление Администрации города Шарыпово от 04.10.2013 г. № 239 </t>
  </si>
  <si>
    <t>Постановление Администрации города Шарыпово от 04.10.2013 г. № 238</t>
  </si>
  <si>
    <t>Постановление Администрации города Шарыпово от 04.10.2013 г. № 244</t>
  </si>
  <si>
    <t xml:space="preserve">Постановление Администрации города Шарыпово от 04.10.2013 г. № 241 </t>
  </si>
  <si>
    <t>Постановление Администрации города Шарыпово от 03.10.2013 г. № 236</t>
  </si>
  <si>
    <t>Постановление Администрации города Шарыпово от 03.10.2013 г. № 237</t>
  </si>
  <si>
    <t>Освоено</t>
  </si>
  <si>
    <t>% освоения</t>
  </si>
  <si>
    <t>Постановление Администрации города Шарыпово от 12.10.2017 г. № 200</t>
  </si>
  <si>
    <t>Постановление Администрации города Шарыпово от 13.10.2017 г. № 205</t>
  </si>
  <si>
    <t>Муниципальная программа муниципального образования город Шарыпово "Развитие образования муниципального образования города Шарыпово Красноярского края"</t>
  </si>
  <si>
    <t>Подпрограмма "Развитие дошкольного, общего и дополнительного образования"</t>
  </si>
  <si>
    <t>Подпрограмма "Выявление и сопровождение одаренных детей"</t>
  </si>
  <si>
    <t>Подпрограмма "Развитие в городе Шарыпово системы отдыха, оздоровления и занятости детей"</t>
  </si>
  <si>
    <t>Подпрограмма 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</si>
  <si>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Подпрограмма "Обеспечение реализации муниципальной программы и прочие мероприятия в области образования"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</si>
  <si>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</si>
  <si>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Подпрограмма "Переселение граждан из аварийного жилищного фонда муниципального образования город Шарыпово Красноярского края"</t>
  </si>
  <si>
    <t>Подпрограмма "Обеспечение жильем молодых семей в городе Шарыпово"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</si>
  <si>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</si>
  <si>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</si>
  <si>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</si>
  <si>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Подпрограмма "Организация проведения работ (услуг) по благоустройству города"</t>
  </si>
  <si>
    <t>Подпрограмма "Обеспечение реализации муниципальной программы и прочие мероприятия"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</si>
  <si>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</si>
  <si>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</si>
  <si>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</si>
  <si>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Муниципальная программа муниципального образования город Шарыпово  "Развитие культуры"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</si>
  <si>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</si>
  <si>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</si>
  <si>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программы и прочие мероприятия"</t>
  </si>
  <si>
    <t>Подпрограмма "Развитие архивного дела в городе Шарыпово"</t>
  </si>
  <si>
    <t>Подпрограмма "Гармонизация межнациональных отношений на территории муниципального образования города Шарыпово"</t>
  </si>
  <si>
    <t>Подпрограмма "Волонтеры культуры"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</si>
  <si>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</si>
  <si>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Подпрограмма "Формирование здорового образа жизни через развитие массовой физической культуры и спорта"</t>
  </si>
  <si>
    <t>Подпрограмма "Развитие детско-юношеского спорта и системы подготовки спортивного резерва"</t>
  </si>
  <si>
    <t>Подпрограмма "Развитие массовых видов спорта среди детей и подростков в системе подготовки спортивного резерва"</t>
  </si>
  <si>
    <t>Подпрограмма "Управление развитием отрасли физической культуры и спорта"</t>
  </si>
  <si>
    <t>Муниципальная программа муниципального образования город Шарыпово  "Молодежь города Шарыпово в ХХI веке"</t>
  </si>
  <si>
    <t>Подпрограмма "Вовлечение молодежи в социальную практику"</t>
  </si>
  <si>
    <t>Подпрограмма "Патриотическое воспитание молодежи города Шарыпово"</t>
  </si>
  <si>
    <t>Подпрограмма "Поддержка социально ориентированных некоммерческих организаций (далее СОНКО) муниципального образования г.Шарыпово"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</si>
  <si>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</si>
  <si>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</si>
  <si>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Подпрограмма "Обеспечение сохранности, модернизация и развитие сети автомобильных дорог"</t>
  </si>
  <si>
    <t>Подпрограмма "Повышение безопасности дорожного движения"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</si>
  <si>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</si>
  <si>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Подпрограмма "Развитие земельных и имущественных отношений"</t>
  </si>
  <si>
    <t>Подпрограмма "Обеспечение реализации программы и прочие мероприятия"</t>
  </si>
  <si>
    <t>Муниципальная программа муниципального образования город Шарыпово "Управление муниципальными финансами муниципального образования город Шарыпово"</t>
  </si>
  <si>
    <t>Муниципальная программа муниципального образования город Шарыпово "Формирование современной городской среды"</t>
  </si>
  <si>
    <t>Формирование современной городской среды</t>
  </si>
  <si>
    <t>Итого расходы в программном виде</t>
  </si>
  <si>
    <t>Итого непрограммные расходы</t>
  </si>
  <si>
    <t>ИТОГО РАСХОДЫ БЮДЖЕТА</t>
  </si>
  <si>
    <t>План</t>
  </si>
  <si>
    <t>за 2022 год</t>
  </si>
  <si>
    <t xml:space="preserve">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</si>
</sst>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%"/>
  </numFmts>
  <fonts count="42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5" fillId="0" borderId="10" xfId="71" applyNumberFormat="1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3.25390625" style="0" customWidth="1"/>
    <col min="2" max="2" width="153.25390625" style="0" customWidth="1"/>
    <col min="3" max="3" width="18.00390625" style="0" customWidth="1"/>
    <col min="4" max="5" width="19.75390625" style="0" customWidth="1"/>
    <col min="6" max="6" width="11.75390625" style="0" customWidth="1"/>
  </cols>
  <sheetData>
    <row r="1" spans="1:6" ht="12.75">
      <c r="A1" s="26" t="s">
        <v>0</v>
      </c>
      <c r="B1" s="26"/>
      <c r="C1" s="26"/>
      <c r="D1" s="26"/>
      <c r="E1" s="26"/>
      <c r="F1" s="26"/>
    </row>
    <row r="2" spans="1:6" ht="12.75">
      <c r="A2" s="26" t="s">
        <v>9</v>
      </c>
      <c r="B2" s="26"/>
      <c r="C2" s="26"/>
      <c r="D2" s="26"/>
      <c r="E2" s="26"/>
      <c r="F2" s="26"/>
    </row>
    <row r="3" spans="1:6" ht="12.75">
      <c r="A3" s="26" t="s">
        <v>71</v>
      </c>
      <c r="B3" s="26"/>
      <c r="C3" s="26"/>
      <c r="D3" s="26"/>
      <c r="E3" s="26"/>
      <c r="F3" s="26"/>
    </row>
    <row r="4" spans="1:6" ht="12.75">
      <c r="A4" s="1"/>
      <c r="B4" s="1"/>
      <c r="C4" s="1"/>
      <c r="D4" s="1"/>
      <c r="E4" s="1"/>
      <c r="F4" s="1"/>
    </row>
    <row r="5" spans="1:6" s="3" customFormat="1" ht="12.75">
      <c r="A5" s="15" t="s">
        <v>1</v>
      </c>
      <c r="B5" s="15" t="s">
        <v>2</v>
      </c>
      <c r="C5" s="15" t="s">
        <v>3</v>
      </c>
      <c r="D5" s="15" t="s">
        <v>72</v>
      </c>
      <c r="E5" s="15"/>
      <c r="F5" s="15"/>
    </row>
    <row r="6" spans="1:6" s="3" customFormat="1" ht="12.75">
      <c r="A6" s="15"/>
      <c r="B6" s="15"/>
      <c r="C6" s="15"/>
      <c r="D6" s="4" t="s">
        <v>70</v>
      </c>
      <c r="E6" s="4" t="s">
        <v>20</v>
      </c>
      <c r="F6" s="4" t="s">
        <v>21</v>
      </c>
    </row>
    <row r="7" spans="1:6" s="3" customFormat="1" ht="12.75">
      <c r="A7" s="20" t="s">
        <v>69</v>
      </c>
      <c r="B7" s="21"/>
      <c r="C7" s="22"/>
      <c r="D7" s="10">
        <f>D8+D9</f>
        <v>1805430.2999999998</v>
      </c>
      <c r="E7" s="10">
        <f>E8+E9</f>
        <v>1767035.2000000004</v>
      </c>
      <c r="F7" s="11">
        <f>E7/D7</f>
        <v>0.9787335462354878</v>
      </c>
    </row>
    <row r="8" spans="1:6" s="3" customFormat="1" ht="12.75">
      <c r="A8" s="23" t="s">
        <v>68</v>
      </c>
      <c r="B8" s="24"/>
      <c r="C8" s="25"/>
      <c r="D8" s="10">
        <v>69688.5</v>
      </c>
      <c r="E8" s="10">
        <v>68118</v>
      </c>
      <c r="F8" s="11">
        <f>E8/D8</f>
        <v>0.9774640005165846</v>
      </c>
    </row>
    <row r="9" spans="1:6" ht="12.75">
      <c r="A9" s="27" t="s">
        <v>67</v>
      </c>
      <c r="B9" s="27"/>
      <c r="C9" s="27"/>
      <c r="D9" s="10">
        <f>D10+D16+D20+D24+D27+D34+D39+D43+D45+D48+D51+D56</f>
        <v>1735741.7999999998</v>
      </c>
      <c r="E9" s="10">
        <f>E10+E16+E20+E24+E27+E34+E39+E43+E45+E48+E51+E56</f>
        <v>1698917.2000000004</v>
      </c>
      <c r="F9" s="11">
        <f>E9/D9</f>
        <v>0.9787845173746468</v>
      </c>
    </row>
    <row r="10" spans="1:6" ht="12.75">
      <c r="A10" s="13" t="s">
        <v>24</v>
      </c>
      <c r="B10" s="5"/>
      <c r="C10" s="14" t="s">
        <v>10</v>
      </c>
      <c r="D10" s="10">
        <f>D11+D12+D13+D14+D15</f>
        <v>1114466</v>
      </c>
      <c r="E10" s="10">
        <f>E11+E12+E13+E14+E15</f>
        <v>1105185.4</v>
      </c>
      <c r="F10" s="12">
        <f>E10/D10</f>
        <v>0.9916726037402666</v>
      </c>
    </row>
    <row r="11" spans="1:6" ht="12.75">
      <c r="A11" s="13"/>
      <c r="B11" s="9" t="s">
        <v>25</v>
      </c>
      <c r="C11" s="14"/>
      <c r="D11" s="6">
        <v>1030586</v>
      </c>
      <c r="E11" s="6">
        <v>1021926.8</v>
      </c>
      <c r="F11" s="12">
        <f aca="true" t="shared" si="0" ref="F11:F43">E11/D11</f>
        <v>0.9915977899952066</v>
      </c>
    </row>
    <row r="12" spans="1:6" ht="12.75">
      <c r="A12" s="13"/>
      <c r="B12" s="9" t="s">
        <v>26</v>
      </c>
      <c r="C12" s="14"/>
      <c r="D12" s="6">
        <v>50</v>
      </c>
      <c r="E12" s="6">
        <v>50</v>
      </c>
      <c r="F12" s="12">
        <f t="shared" si="0"/>
        <v>1</v>
      </c>
    </row>
    <row r="13" spans="1:7" ht="12.75">
      <c r="A13" s="13"/>
      <c r="B13" s="9" t="s">
        <v>27</v>
      </c>
      <c r="C13" s="14"/>
      <c r="D13" s="7">
        <v>23336.4</v>
      </c>
      <c r="E13" s="7">
        <v>23183.6</v>
      </c>
      <c r="F13" s="12">
        <f t="shared" si="0"/>
        <v>0.9934522891277145</v>
      </c>
      <c r="G13" s="2"/>
    </row>
    <row r="14" spans="1:6" ht="12.75">
      <c r="A14" s="13"/>
      <c r="B14" s="9" t="s">
        <v>28</v>
      </c>
      <c r="C14" s="14"/>
      <c r="D14" s="7">
        <v>20</v>
      </c>
      <c r="E14" s="7">
        <v>20</v>
      </c>
      <c r="F14" s="12">
        <f t="shared" si="0"/>
        <v>1</v>
      </c>
    </row>
    <row r="15" spans="1:6" ht="12.75">
      <c r="A15" s="13"/>
      <c r="B15" s="9" t="s">
        <v>29</v>
      </c>
      <c r="C15" s="14"/>
      <c r="D15" s="7">
        <v>60473.6</v>
      </c>
      <c r="E15" s="7">
        <v>60005</v>
      </c>
      <c r="F15" s="12">
        <f t="shared" si="0"/>
        <v>0.9922511641443539</v>
      </c>
    </row>
    <row r="16" spans="1:6" ht="17.25" customHeight="1">
      <c r="A16" s="13" t="s">
        <v>30</v>
      </c>
      <c r="B16" s="5"/>
      <c r="C16" s="14" t="s">
        <v>23</v>
      </c>
      <c r="D16" s="10">
        <f>D17+D18+D19</f>
        <v>49335.3</v>
      </c>
      <c r="E16" s="10">
        <f>E17+E18+E19</f>
        <v>40142.799999999996</v>
      </c>
      <c r="F16" s="11">
        <f t="shared" si="0"/>
        <v>0.8136729684424742</v>
      </c>
    </row>
    <row r="17" spans="1:6" ht="17.25" customHeight="1">
      <c r="A17" s="13"/>
      <c r="B17" s="9" t="s">
        <v>31</v>
      </c>
      <c r="C17" s="14"/>
      <c r="D17" s="6">
        <v>38572.1</v>
      </c>
      <c r="E17" s="6">
        <v>29674.6</v>
      </c>
      <c r="F17" s="12">
        <f t="shared" si="0"/>
        <v>0.769328089473998</v>
      </c>
    </row>
    <row r="18" spans="1:6" ht="17.25" customHeight="1">
      <c r="A18" s="13"/>
      <c r="B18" s="9" t="s">
        <v>32</v>
      </c>
      <c r="C18" s="14"/>
      <c r="D18" s="6">
        <v>1212.8</v>
      </c>
      <c r="E18" s="6">
        <v>1212.8</v>
      </c>
      <c r="F18" s="12">
        <f t="shared" si="0"/>
        <v>1</v>
      </c>
    </row>
    <row r="19" spans="1:6" ht="17.25" customHeight="1">
      <c r="A19" s="13"/>
      <c r="B19" s="9" t="s">
        <v>33</v>
      </c>
      <c r="C19" s="14"/>
      <c r="D19" s="6">
        <v>9550.4</v>
      </c>
      <c r="E19" s="6">
        <v>9255.4</v>
      </c>
      <c r="F19" s="12">
        <f t="shared" si="0"/>
        <v>0.9691112414139722</v>
      </c>
    </row>
    <row r="20" spans="1:6" ht="20.25" customHeight="1">
      <c r="A20" s="16" t="s">
        <v>34</v>
      </c>
      <c r="B20" s="5"/>
      <c r="C20" s="14" t="s">
        <v>11</v>
      </c>
      <c r="D20" s="10">
        <f>D21+D22+D23</f>
        <v>84842.4</v>
      </c>
      <c r="E20" s="10">
        <f>E21+E22+E23</f>
        <v>75141.3</v>
      </c>
      <c r="F20" s="11">
        <f t="shared" si="0"/>
        <v>0.8856574071454839</v>
      </c>
    </row>
    <row r="21" spans="1:6" ht="20.25" customHeight="1">
      <c r="A21" s="16"/>
      <c r="B21" s="9" t="s">
        <v>35</v>
      </c>
      <c r="C21" s="14"/>
      <c r="D21" s="6">
        <v>22.7</v>
      </c>
      <c r="E21" s="6">
        <v>11.9</v>
      </c>
      <c r="F21" s="12">
        <f t="shared" si="0"/>
        <v>0.5242290748898679</v>
      </c>
    </row>
    <row r="22" spans="1:6" ht="20.25" customHeight="1">
      <c r="A22" s="16"/>
      <c r="B22" s="9" t="s">
        <v>36</v>
      </c>
      <c r="C22" s="14"/>
      <c r="D22" s="7">
        <v>27682.8</v>
      </c>
      <c r="E22" s="7">
        <v>26992.9</v>
      </c>
      <c r="F22" s="12">
        <f t="shared" si="0"/>
        <v>0.9750783880243329</v>
      </c>
    </row>
    <row r="23" spans="1:6" ht="20.25" customHeight="1">
      <c r="A23" s="16"/>
      <c r="B23" s="9" t="s">
        <v>37</v>
      </c>
      <c r="C23" s="14"/>
      <c r="D23" s="7">
        <v>57136.9</v>
      </c>
      <c r="E23" s="7">
        <v>48136.5</v>
      </c>
      <c r="F23" s="12">
        <f t="shared" si="0"/>
        <v>0.8424765781832756</v>
      </c>
    </row>
    <row r="24" spans="1:6" ht="26.25" customHeight="1">
      <c r="A24" s="13" t="s">
        <v>38</v>
      </c>
      <c r="B24" s="5"/>
      <c r="C24" s="14" t="s">
        <v>12</v>
      </c>
      <c r="D24" s="10">
        <f>D25+D26</f>
        <v>10213.5</v>
      </c>
      <c r="E24" s="10">
        <f>E25+E26</f>
        <v>9246.6</v>
      </c>
      <c r="F24" s="11">
        <f t="shared" si="0"/>
        <v>0.9053311793214863</v>
      </c>
    </row>
    <row r="25" spans="1:6" ht="26.25" customHeight="1">
      <c r="A25" s="13"/>
      <c r="B25" s="9" t="s">
        <v>39</v>
      </c>
      <c r="C25" s="14"/>
      <c r="D25" s="6">
        <v>9593.8</v>
      </c>
      <c r="E25" s="6">
        <v>8626.9</v>
      </c>
      <c r="F25" s="12">
        <f t="shared" si="0"/>
        <v>0.8992161604369489</v>
      </c>
    </row>
    <row r="26" spans="1:6" ht="26.25" customHeight="1">
      <c r="A26" s="13"/>
      <c r="B26" s="9" t="s">
        <v>40</v>
      </c>
      <c r="C26" s="14"/>
      <c r="D26" s="6">
        <v>619.7</v>
      </c>
      <c r="E26" s="6">
        <v>619.7</v>
      </c>
      <c r="F26" s="12">
        <f t="shared" si="0"/>
        <v>1</v>
      </c>
    </row>
    <row r="27" spans="1:6" ht="12.75">
      <c r="A27" s="13" t="s">
        <v>41</v>
      </c>
      <c r="B27" s="5"/>
      <c r="C27" s="14" t="s">
        <v>13</v>
      </c>
      <c r="D27" s="10">
        <f>D28+D29+D30+D31+D32+D33</f>
        <v>188608.5</v>
      </c>
      <c r="E27" s="10">
        <f>E28+E29+E30+E31+E32+E33</f>
        <v>185604.30000000002</v>
      </c>
      <c r="F27" s="11">
        <f t="shared" si="0"/>
        <v>0.9840717677093027</v>
      </c>
    </row>
    <row r="28" spans="1:6" ht="12.75">
      <c r="A28" s="13"/>
      <c r="B28" s="9" t="s">
        <v>42</v>
      </c>
      <c r="C28" s="14"/>
      <c r="D28" s="7">
        <v>63807.9</v>
      </c>
      <c r="E28" s="7">
        <v>63538.1</v>
      </c>
      <c r="F28" s="12">
        <f t="shared" si="0"/>
        <v>0.9957716834435861</v>
      </c>
    </row>
    <row r="29" spans="1:6" ht="12.75">
      <c r="A29" s="13"/>
      <c r="B29" s="9" t="s">
        <v>43</v>
      </c>
      <c r="C29" s="14"/>
      <c r="D29" s="7">
        <v>49945</v>
      </c>
      <c r="E29" s="7">
        <v>48554.3</v>
      </c>
      <c r="F29" s="12">
        <f t="shared" si="0"/>
        <v>0.9721553709079989</v>
      </c>
    </row>
    <row r="30" spans="1:6" ht="12.75">
      <c r="A30" s="13"/>
      <c r="B30" s="9" t="s">
        <v>44</v>
      </c>
      <c r="C30" s="14"/>
      <c r="D30" s="7">
        <v>74355.4</v>
      </c>
      <c r="E30" s="7">
        <v>73011.8</v>
      </c>
      <c r="F30" s="12">
        <f t="shared" si="0"/>
        <v>0.9819300279468607</v>
      </c>
    </row>
    <row r="31" spans="1:6" ht="12.75">
      <c r="A31" s="13"/>
      <c r="B31" s="9" t="s">
        <v>45</v>
      </c>
      <c r="C31" s="14"/>
      <c r="D31" s="7">
        <v>318.6</v>
      </c>
      <c r="E31" s="7">
        <v>318.5</v>
      </c>
      <c r="F31" s="12">
        <f t="shared" si="0"/>
        <v>0.9996861268047708</v>
      </c>
    </row>
    <row r="32" spans="1:6" ht="12.75">
      <c r="A32" s="13"/>
      <c r="B32" s="9" t="s">
        <v>46</v>
      </c>
      <c r="C32" s="14"/>
      <c r="D32" s="7">
        <v>171.6</v>
      </c>
      <c r="E32" s="7">
        <v>171.6</v>
      </c>
      <c r="F32" s="12">
        <f t="shared" si="0"/>
        <v>1</v>
      </c>
    </row>
    <row r="33" spans="1:6" ht="12.75">
      <c r="A33" s="13"/>
      <c r="B33" s="9" t="s">
        <v>47</v>
      </c>
      <c r="C33" s="14"/>
      <c r="D33" s="7">
        <v>10</v>
      </c>
      <c r="E33" s="7">
        <v>10</v>
      </c>
      <c r="F33" s="12">
        <f t="shared" si="0"/>
        <v>1</v>
      </c>
    </row>
    <row r="34" spans="1:6" ht="12.75">
      <c r="A34" s="13" t="s">
        <v>48</v>
      </c>
      <c r="B34" s="5"/>
      <c r="C34" s="14" t="s">
        <v>14</v>
      </c>
      <c r="D34" s="10">
        <f>D35+D36+D37+D38</f>
        <v>102550.4</v>
      </c>
      <c r="E34" s="28">
        <f>E35+E36+E37+E38</f>
        <v>102133.1</v>
      </c>
      <c r="F34" s="11">
        <f t="shared" si="0"/>
        <v>0.9959307813523888</v>
      </c>
    </row>
    <row r="35" spans="1:6" ht="12.75">
      <c r="A35" s="13"/>
      <c r="B35" s="9" t="s">
        <v>49</v>
      </c>
      <c r="C35" s="14"/>
      <c r="D35" s="7">
        <v>66827.4</v>
      </c>
      <c r="E35" s="7">
        <v>66664.8</v>
      </c>
      <c r="F35" s="12">
        <f t="shared" si="0"/>
        <v>0.997566866285386</v>
      </c>
    </row>
    <row r="36" spans="1:6" ht="12.75">
      <c r="A36" s="13"/>
      <c r="B36" s="9" t="s">
        <v>50</v>
      </c>
      <c r="C36" s="14"/>
      <c r="D36" s="7">
        <v>16590.8</v>
      </c>
      <c r="E36" s="7">
        <v>16548.3</v>
      </c>
      <c r="F36" s="12">
        <f t="shared" si="0"/>
        <v>0.9974383393205873</v>
      </c>
    </row>
    <row r="37" spans="1:6" ht="12.75">
      <c r="A37" s="13"/>
      <c r="B37" s="9" t="s">
        <v>51</v>
      </c>
      <c r="C37" s="14"/>
      <c r="D37" s="7">
        <v>15713.5</v>
      </c>
      <c r="E37" s="7">
        <v>15518.3</v>
      </c>
      <c r="F37" s="12">
        <f t="shared" si="0"/>
        <v>0.9875775606962166</v>
      </c>
    </row>
    <row r="38" spans="1:6" ht="12.75">
      <c r="A38" s="13"/>
      <c r="B38" s="9" t="s">
        <v>52</v>
      </c>
      <c r="C38" s="14"/>
      <c r="D38" s="7">
        <v>3418.7</v>
      </c>
      <c r="E38" s="7">
        <v>3401.7</v>
      </c>
      <c r="F38" s="12">
        <f t="shared" si="0"/>
        <v>0.9950273495773247</v>
      </c>
    </row>
    <row r="39" spans="1:6" ht="12.75">
      <c r="A39" s="13" t="s">
        <v>53</v>
      </c>
      <c r="B39" s="5"/>
      <c r="C39" s="14" t="s">
        <v>15</v>
      </c>
      <c r="D39" s="10">
        <f>D40+D41+D42</f>
        <v>13501.6</v>
      </c>
      <c r="E39" s="10">
        <f>E40+E41+E42</f>
        <v>13393.3</v>
      </c>
      <c r="F39" s="11">
        <f t="shared" si="0"/>
        <v>0.9919787284469987</v>
      </c>
    </row>
    <row r="40" spans="1:6" ht="12.75">
      <c r="A40" s="13"/>
      <c r="B40" s="9" t="s">
        <v>54</v>
      </c>
      <c r="C40" s="14"/>
      <c r="D40" s="7">
        <v>11143</v>
      </c>
      <c r="E40" s="7">
        <v>11037</v>
      </c>
      <c r="F40" s="12">
        <f t="shared" si="0"/>
        <v>0.9904873014448533</v>
      </c>
    </row>
    <row r="41" spans="1:6" ht="12.75">
      <c r="A41" s="13"/>
      <c r="B41" s="9" t="s">
        <v>55</v>
      </c>
      <c r="C41" s="14"/>
      <c r="D41" s="7">
        <v>500</v>
      </c>
      <c r="E41" s="7">
        <v>500</v>
      </c>
      <c r="F41" s="12">
        <f t="shared" si="0"/>
        <v>1</v>
      </c>
    </row>
    <row r="42" spans="1:6" ht="12.75">
      <c r="A42" s="13"/>
      <c r="B42" s="9" t="s">
        <v>56</v>
      </c>
      <c r="C42" s="14"/>
      <c r="D42" s="7">
        <v>1858.6</v>
      </c>
      <c r="E42" s="7">
        <v>1856.3</v>
      </c>
      <c r="F42" s="12">
        <f t="shared" si="0"/>
        <v>0.9987625094156892</v>
      </c>
    </row>
    <row r="43" spans="1:6" ht="33.75" customHeight="1">
      <c r="A43" s="13" t="s">
        <v>57</v>
      </c>
      <c r="B43" s="5"/>
      <c r="C43" s="14" t="s">
        <v>16</v>
      </c>
      <c r="D43" s="10">
        <f>D44</f>
        <v>5588.4</v>
      </c>
      <c r="E43" s="10">
        <f>E44</f>
        <v>2434.9</v>
      </c>
      <c r="F43" s="11">
        <f t="shared" si="0"/>
        <v>0.43570610550425887</v>
      </c>
    </row>
    <row r="44" spans="1:6" ht="33.75" customHeight="1">
      <c r="A44" s="13"/>
      <c r="B44" s="5" t="s">
        <v>5</v>
      </c>
      <c r="C44" s="14"/>
      <c r="D44" s="7">
        <v>5588.4</v>
      </c>
      <c r="E44" s="7">
        <v>2434.9</v>
      </c>
      <c r="F44" s="12">
        <f aca="true" t="shared" si="1" ref="F44:F50">E44/D44</f>
        <v>0.43570610550425887</v>
      </c>
    </row>
    <row r="45" spans="1:6" ht="18" customHeight="1">
      <c r="A45" s="19" t="s">
        <v>58</v>
      </c>
      <c r="B45" s="8"/>
      <c r="C45" s="17" t="s">
        <v>17</v>
      </c>
      <c r="D45" s="10">
        <f>D46+D47</f>
        <v>122522.29999999999</v>
      </c>
      <c r="E45" s="10">
        <f>E46+E47</f>
        <v>122024.6</v>
      </c>
      <c r="F45" s="11">
        <f t="shared" si="1"/>
        <v>0.99593788232836</v>
      </c>
    </row>
    <row r="46" spans="1:6" ht="18" customHeight="1">
      <c r="A46" s="19"/>
      <c r="B46" s="9" t="s">
        <v>59</v>
      </c>
      <c r="C46" s="17"/>
      <c r="D46" s="6">
        <v>79696.9</v>
      </c>
      <c r="E46" s="6">
        <v>79199.2</v>
      </c>
      <c r="F46" s="12">
        <f t="shared" si="1"/>
        <v>0.9937550895957058</v>
      </c>
    </row>
    <row r="47" spans="1:6" ht="18" customHeight="1">
      <c r="A47" s="19"/>
      <c r="B47" s="9" t="s">
        <v>60</v>
      </c>
      <c r="C47" s="17"/>
      <c r="D47" s="6">
        <v>42825.4</v>
      </c>
      <c r="E47" s="6">
        <v>42825.4</v>
      </c>
      <c r="F47" s="12">
        <f t="shared" si="1"/>
        <v>1</v>
      </c>
    </row>
    <row r="48" spans="1:6" ht="18.75" customHeight="1">
      <c r="A48" s="18" t="s">
        <v>61</v>
      </c>
      <c r="B48" s="8"/>
      <c r="C48" s="17" t="s">
        <v>18</v>
      </c>
      <c r="D48" s="10">
        <f>D49+D50</f>
        <v>11385.5</v>
      </c>
      <c r="E48" s="10">
        <f>E49+E50</f>
        <v>11289.800000000001</v>
      </c>
      <c r="F48" s="11">
        <f t="shared" si="1"/>
        <v>0.9915945720433886</v>
      </c>
    </row>
    <row r="49" spans="1:6" ht="18.75" customHeight="1">
      <c r="A49" s="18"/>
      <c r="B49" s="9" t="s">
        <v>62</v>
      </c>
      <c r="C49" s="17"/>
      <c r="D49" s="6">
        <v>989.7</v>
      </c>
      <c r="E49" s="6">
        <v>989.7</v>
      </c>
      <c r="F49" s="12">
        <f t="shared" si="1"/>
        <v>1</v>
      </c>
    </row>
    <row r="50" spans="1:6" ht="18.75" customHeight="1">
      <c r="A50" s="18"/>
      <c r="B50" s="9" t="s">
        <v>63</v>
      </c>
      <c r="C50" s="17"/>
      <c r="D50" s="6">
        <v>10395.8</v>
      </c>
      <c r="E50" s="6">
        <v>10300.1</v>
      </c>
      <c r="F50" s="12">
        <f t="shared" si="1"/>
        <v>0.9907943592604707</v>
      </c>
    </row>
    <row r="51" spans="1:6" ht="12.75">
      <c r="A51" s="13" t="s">
        <v>64</v>
      </c>
      <c r="B51" s="8"/>
      <c r="C51" s="14" t="s">
        <v>19</v>
      </c>
      <c r="D51" s="10">
        <f>D52+D53+D54+D55</f>
        <v>14340.4</v>
      </c>
      <c r="E51" s="10">
        <f>E52+E53+E54+E55</f>
        <v>13933.6</v>
      </c>
      <c r="F51" s="11">
        <f aca="true" t="shared" si="2" ref="F51:F56">E51/D51</f>
        <v>0.9716325904437813</v>
      </c>
    </row>
    <row r="52" spans="1:6" ht="12.75">
      <c r="A52" s="13"/>
      <c r="B52" s="8" t="s">
        <v>6</v>
      </c>
      <c r="C52" s="14"/>
      <c r="D52" s="6">
        <v>0</v>
      </c>
      <c r="E52" s="6">
        <v>0</v>
      </c>
      <c r="F52" s="12" t="e">
        <f t="shared" si="2"/>
        <v>#DIV/0!</v>
      </c>
    </row>
    <row r="53" spans="1:6" ht="12.75">
      <c r="A53" s="13"/>
      <c r="B53" s="8" t="s">
        <v>7</v>
      </c>
      <c r="C53" s="14"/>
      <c r="D53" s="6">
        <v>100</v>
      </c>
      <c r="E53" s="6">
        <v>0</v>
      </c>
      <c r="F53" s="12">
        <f t="shared" si="2"/>
        <v>0</v>
      </c>
    </row>
    <row r="54" spans="1:6" ht="12.75">
      <c r="A54" s="13"/>
      <c r="B54" s="5" t="s">
        <v>8</v>
      </c>
      <c r="C54" s="14"/>
      <c r="D54" s="6">
        <v>0</v>
      </c>
      <c r="E54" s="6">
        <v>0</v>
      </c>
      <c r="F54" s="12" t="e">
        <f t="shared" si="2"/>
        <v>#DIV/0!</v>
      </c>
    </row>
    <row r="55" spans="1:6" ht="12.75">
      <c r="A55" s="13"/>
      <c r="B55" s="5" t="s">
        <v>4</v>
      </c>
      <c r="C55" s="14"/>
      <c r="D55" s="6">
        <v>14240.4</v>
      </c>
      <c r="E55" s="6">
        <v>13933.6</v>
      </c>
      <c r="F55" s="12">
        <f t="shared" si="2"/>
        <v>0.9784556613578271</v>
      </c>
    </row>
    <row r="56" spans="1:6" ht="27.75" customHeight="1">
      <c r="A56" s="13" t="s">
        <v>65</v>
      </c>
      <c r="B56" s="8"/>
      <c r="C56" s="14" t="s">
        <v>22</v>
      </c>
      <c r="D56" s="10">
        <f>D57</f>
        <v>18387.5</v>
      </c>
      <c r="E56" s="10">
        <f>E57</f>
        <v>18387.5</v>
      </c>
      <c r="F56" s="11">
        <f t="shared" si="2"/>
        <v>1</v>
      </c>
    </row>
    <row r="57" spans="1:6" ht="27.75" customHeight="1">
      <c r="A57" s="13"/>
      <c r="B57" s="8" t="s">
        <v>66</v>
      </c>
      <c r="C57" s="14"/>
      <c r="D57" s="6">
        <v>18387.5</v>
      </c>
      <c r="E57" s="6">
        <v>18387.5</v>
      </c>
      <c r="F57" s="12">
        <f>E57/D57</f>
        <v>1</v>
      </c>
    </row>
  </sheetData>
  <sheetProtection/>
  <mergeCells count="34">
    <mergeCell ref="A56:A57"/>
    <mergeCell ref="C56:C57"/>
    <mergeCell ref="A1:F1"/>
    <mergeCell ref="A2:F2"/>
    <mergeCell ref="A3:F3"/>
    <mergeCell ref="A9:C9"/>
    <mergeCell ref="A10:A15"/>
    <mergeCell ref="D5:F5"/>
    <mergeCell ref="A51:A55"/>
    <mergeCell ref="C48:C50"/>
    <mergeCell ref="A39:A42"/>
    <mergeCell ref="A43:A44"/>
    <mergeCell ref="C43:C44"/>
    <mergeCell ref="C51:C55"/>
    <mergeCell ref="A48:A50"/>
    <mergeCell ref="C45:C47"/>
    <mergeCell ref="A45:A47"/>
    <mergeCell ref="C39:C42"/>
    <mergeCell ref="A5:A6"/>
    <mergeCell ref="B5:B6"/>
    <mergeCell ref="C5:C6"/>
    <mergeCell ref="C10:C15"/>
    <mergeCell ref="A20:A23"/>
    <mergeCell ref="C24:C26"/>
    <mergeCell ref="A7:C7"/>
    <mergeCell ref="A8:C8"/>
    <mergeCell ref="A27:A33"/>
    <mergeCell ref="A34:A38"/>
    <mergeCell ref="C34:C38"/>
    <mergeCell ref="C27:C33"/>
    <mergeCell ref="C20:C23"/>
    <mergeCell ref="C16:C19"/>
    <mergeCell ref="A16:A19"/>
    <mergeCell ref="A24:A26"/>
  </mergeCells>
  <printOptions/>
  <pageMargins left="0.3937007874015748" right="0.3937007874015748" top="0.984251968503937" bottom="0.3937007874015748" header="0.5118110236220472" footer="0.5118110236220472"/>
  <pageSetup fitToHeight="7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budget</cp:lastModifiedBy>
  <cp:lastPrinted>2022-11-15T08:34:10Z</cp:lastPrinted>
  <dcterms:created xsi:type="dcterms:W3CDTF">2015-12-17T08:51:47Z</dcterms:created>
  <dcterms:modified xsi:type="dcterms:W3CDTF">2023-01-18T07:48:29Z</dcterms:modified>
  <cp:category/>
  <cp:version/>
  <cp:contentType/>
  <cp:contentStatus/>
</cp:coreProperties>
</file>