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30" activeTab="0"/>
  </bookViews>
  <sheets>
    <sheet name="2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<sst xmlns="http://schemas.openxmlformats.org/spreadsheetml/2006/main" count="131" uniqueCount="32">
  <si>
    <t>Жилейкин</t>
  </si>
  <si>
    <t>Муниц</t>
  </si>
  <si>
    <t>НТВ</t>
  </si>
  <si>
    <t>Керимов</t>
  </si>
  <si>
    <t xml:space="preserve">№ рейса 6,8 </t>
  </si>
  <si>
    <t>Берлин</t>
  </si>
  <si>
    <t>Пионерный</t>
  </si>
  <si>
    <t>Ачинский колледж</t>
  </si>
  <si>
    <t>Торговый центр</t>
  </si>
  <si>
    <t>Поликлиника</t>
  </si>
  <si>
    <t>Все для дома</t>
  </si>
  <si>
    <t>Центр</t>
  </si>
  <si>
    <t>ул.Кирова</t>
  </si>
  <si>
    <t>ул.Российская</t>
  </si>
  <si>
    <t>5 м-он</t>
  </si>
  <si>
    <t>мкр.Северный</t>
  </si>
  <si>
    <t>6 м-он</t>
  </si>
  <si>
    <t>Детская поликлиника</t>
  </si>
  <si>
    <t>ул.Норильская</t>
  </si>
  <si>
    <t>7 м-он</t>
  </si>
  <si>
    <t>Дом 50</t>
  </si>
  <si>
    <t>Лесхоз</t>
  </si>
  <si>
    <t>Молзавод</t>
  </si>
  <si>
    <t>ул. Российская</t>
  </si>
  <si>
    <t>ул. Кирова</t>
  </si>
  <si>
    <t>Школа №1</t>
  </si>
  <si>
    <t>Детский мир</t>
  </si>
  <si>
    <t>кв.Энергостроителей</t>
  </si>
  <si>
    <t>Сервис-Колесо</t>
  </si>
  <si>
    <t xml:space="preserve">1 смена </t>
  </si>
  <si>
    <t xml:space="preserve">2 смена </t>
  </si>
  <si>
    <t>Пожарная часть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</si>
</sst>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h:mm;@"/>
    <numFmt numFmtId="166" formatCode="[$-FC19]d\ mmmm\ yyyy\ &quot;г.&quot;"/>
    <numFmt numFmtId="167" formatCode="h\-mm"/>
    <numFmt numFmtId="168" formatCode="[$-F400]h:mm:ss\ AM/PM"/>
  </numFmts>
  <fonts count="4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2"/>
    </font>
    <font>
      <b/>
      <i/>
      <sz val="9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sz val="9"/>
      <color indexed="9"/>
      <name val="Times New Roman"/>
      <family val="2"/>
    </font>
    <font>
      <b/>
      <i/>
      <sz val="9"/>
      <color indexed="8"/>
      <name val="Times New Roman"/>
      <family val="1"/>
    </font>
    <font>
      <sz val="8"/>
      <color indexed="9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9"/>
      <color theme="1"/>
      <name val="Times New Roman"/>
      <family val="2"/>
    </font>
    <font>
      <sz val="8"/>
      <color theme="1"/>
      <name val="Times New Roman"/>
      <family val="1"/>
    </font>
    <font>
      <sz val="9"/>
      <color theme="0"/>
      <name val="Times New Roman"/>
      <family val="2"/>
    </font>
    <font>
      <b/>
      <i/>
      <sz val="9"/>
      <color theme="1"/>
      <name val="Times New Roman"/>
      <family val="1"/>
    </font>
    <font>
      <sz val="8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67" fontId="43" fillId="0" borderId="0" xfId="0" applyNumberFormat="1" applyFont="1" applyFill="1" applyAlignment="1">
      <alignment horizontal="center" vertical="center"/>
    </xf>
    <xf numFmtId="167" fontId="0" fillId="0" borderId="0" xfId="0" applyNumberFormat="1" applyFill="1" applyAlignment="1">
      <alignment horizontal="center" vertical="center"/>
    </xf>
    <xf numFmtId="167" fontId="43" fillId="0" borderId="10" xfId="0" applyNumberFormat="1" applyFont="1" applyFill="1" applyBorder="1" applyAlignment="1">
      <alignment horizontal="center" vertical="center"/>
    </xf>
    <xf numFmtId="167" fontId="43" fillId="13" borderId="1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/>
    </xf>
    <xf numFmtId="167" fontId="43" fillId="0" borderId="11" xfId="0" applyNumberFormat="1" applyFont="1" applyFill="1" applyBorder="1" applyAlignment="1">
      <alignment horizontal="center" vertical="center"/>
    </xf>
    <xf numFmtId="167" fontId="43" fillId="13" borderId="12" xfId="0" applyNumberFormat="1" applyFont="1" applyFill="1" applyBorder="1" applyAlignment="1">
      <alignment horizontal="center" vertical="center"/>
    </xf>
    <xf numFmtId="167" fontId="43" fillId="0" borderId="13" xfId="0" applyNumberFormat="1" applyFont="1" applyFill="1" applyBorder="1" applyAlignment="1">
      <alignment horizontal="center" vertical="center"/>
    </xf>
    <xf numFmtId="167" fontId="43" fillId="13" borderId="14" xfId="0" applyNumberFormat="1" applyFont="1" applyFill="1" applyBorder="1" applyAlignment="1">
      <alignment horizontal="center" vertical="center"/>
    </xf>
    <xf numFmtId="167" fontId="43" fillId="0" borderId="14" xfId="0" applyNumberFormat="1" applyFont="1" applyFill="1" applyBorder="1" applyAlignment="1">
      <alignment horizontal="center" vertical="center"/>
    </xf>
    <xf numFmtId="167" fontId="43" fillId="13" borderId="15" xfId="0" applyNumberFormat="1" applyFont="1" applyFill="1" applyBorder="1" applyAlignment="1">
      <alignment horizontal="center" vertical="center"/>
    </xf>
    <xf numFmtId="167" fontId="0" fillId="0" borderId="0" xfId="0" applyNumberFormat="1" applyFill="1" applyAlignment="1">
      <alignment/>
    </xf>
    <xf numFmtId="167" fontId="44" fillId="0" borderId="0" xfId="0" applyNumberFormat="1" applyFont="1" applyFill="1" applyAlignment="1">
      <alignment/>
    </xf>
    <xf numFmtId="167" fontId="2" fillId="0" borderId="16" xfId="0" applyNumberFormat="1" applyFont="1" applyFill="1" applyBorder="1" applyAlignment="1">
      <alignment vertical="top" wrapText="1"/>
    </xf>
    <xf numFmtId="167" fontId="27" fillId="0" borderId="0" xfId="0" applyNumberFormat="1" applyFont="1" applyFill="1" applyAlignment="1">
      <alignment/>
    </xf>
    <xf numFmtId="167" fontId="45" fillId="0" borderId="0" xfId="0" applyNumberFormat="1" applyFont="1" applyFill="1" applyAlignment="1">
      <alignment horizontal="center" vertical="center"/>
    </xf>
    <xf numFmtId="167" fontId="27" fillId="0" borderId="0" xfId="0" applyNumberFormat="1" applyFont="1" applyFill="1" applyAlignment="1">
      <alignment horizontal="center" vertical="center"/>
    </xf>
    <xf numFmtId="167" fontId="45" fillId="0" borderId="0" xfId="0" applyNumberFormat="1" applyFont="1" applyFill="1" applyAlignment="1">
      <alignment/>
    </xf>
    <xf numFmtId="167" fontId="27" fillId="0" borderId="0" xfId="0" applyNumberFormat="1" applyFont="1" applyAlignment="1">
      <alignment/>
    </xf>
    <xf numFmtId="1" fontId="46" fillId="0" borderId="10" xfId="0" applyNumberFormat="1" applyFont="1" applyFill="1" applyBorder="1" applyAlignment="1">
      <alignment horizontal="center" vertical="center"/>
    </xf>
    <xf numFmtId="1" fontId="46" fillId="0" borderId="0" xfId="0" applyNumberFormat="1" applyFont="1" applyFill="1" applyAlignment="1">
      <alignment/>
    </xf>
    <xf numFmtId="167" fontId="3" fillId="0" borderId="17" xfId="0" applyNumberFormat="1" applyFont="1" applyFill="1" applyBorder="1" applyAlignment="1">
      <alignment horizontal="center" vertical="top" wrapText="1"/>
    </xf>
    <xf numFmtId="167" fontId="3" fillId="9" borderId="18" xfId="0" applyNumberFormat="1" applyFont="1" applyFill="1" applyBorder="1" applyAlignment="1">
      <alignment horizontal="center" vertical="center" wrapText="1"/>
    </xf>
    <xf numFmtId="167" fontId="3" fillId="9" borderId="19" xfId="0" applyNumberFormat="1" applyFont="1" applyFill="1" applyBorder="1" applyAlignment="1">
      <alignment horizontal="center" vertical="center" wrapText="1"/>
    </xf>
    <xf numFmtId="167" fontId="3" fillId="0" borderId="19" xfId="0" applyNumberFormat="1" applyFont="1" applyFill="1" applyBorder="1" applyAlignment="1">
      <alignment horizontal="center" vertical="center" wrapText="1"/>
    </xf>
    <xf numFmtId="167" fontId="3" fillId="0" borderId="20" xfId="0" applyNumberFormat="1" applyFont="1" applyFill="1" applyBorder="1" applyAlignment="1">
      <alignment horizontal="center" vertical="center" wrapText="1"/>
    </xf>
    <xf numFmtId="167" fontId="3" fillId="9" borderId="21" xfId="0" applyNumberFormat="1" applyFont="1" applyFill="1" applyBorder="1" applyAlignment="1">
      <alignment horizontal="center" vertical="center" wrapText="1"/>
    </xf>
    <xf numFmtId="167" fontId="2" fillId="0" borderId="22" xfId="0" applyNumberFormat="1" applyFont="1" applyFill="1" applyBorder="1" applyAlignment="1">
      <alignment vertical="top" wrapText="1"/>
    </xf>
    <xf numFmtId="167" fontId="43" fillId="0" borderId="23" xfId="0" applyNumberFormat="1" applyFont="1" applyFill="1" applyBorder="1" applyAlignment="1">
      <alignment horizontal="center" vertical="center"/>
    </xf>
    <xf numFmtId="167" fontId="43" fillId="13" borderId="24" xfId="0" applyNumberFormat="1" applyFont="1" applyFill="1" applyBorder="1" applyAlignment="1">
      <alignment horizontal="center" vertical="center"/>
    </xf>
    <xf numFmtId="167" fontId="4" fillId="0" borderId="24" xfId="0" applyNumberFormat="1" applyFont="1" applyFill="1" applyBorder="1" applyAlignment="1">
      <alignment horizontal="center" vertical="center"/>
    </xf>
    <xf numFmtId="167" fontId="43" fillId="0" borderId="24" xfId="0" applyNumberFormat="1" applyFont="1" applyFill="1" applyBorder="1" applyAlignment="1">
      <alignment horizontal="center" vertical="center"/>
    </xf>
    <xf numFmtId="167" fontId="43" fillId="13" borderId="25" xfId="0" applyNumberFormat="1" applyFont="1" applyFill="1" applyBorder="1" applyAlignment="1">
      <alignment horizontal="center" vertical="center"/>
    </xf>
    <xf numFmtId="167" fontId="43" fillId="0" borderId="26" xfId="0" applyNumberFormat="1" applyFont="1" applyFill="1" applyBorder="1" applyAlignment="1">
      <alignment horizontal="center" vertical="center"/>
    </xf>
    <xf numFmtId="167" fontId="0" fillId="0" borderId="10" xfId="0" applyNumberFormat="1" applyFill="1" applyBorder="1" applyAlignment="1">
      <alignment/>
    </xf>
    <xf numFmtId="167" fontId="5" fillId="0" borderId="10" xfId="0" applyNumberFormat="1" applyFont="1" applyFill="1" applyBorder="1" applyAlignment="1">
      <alignment horizontal="center" vertical="top" wrapText="1"/>
    </xf>
    <xf numFmtId="167" fontId="47" fillId="0" borderId="0" xfId="0" applyNumberFormat="1" applyFont="1" applyAlignment="1">
      <alignment/>
    </xf>
    <xf numFmtId="168" fontId="27" fillId="0" borderId="0" xfId="0" applyNumberFormat="1" applyFont="1" applyFill="1" applyAlignment="1">
      <alignment/>
    </xf>
    <xf numFmtId="168" fontId="45" fillId="0" borderId="0" xfId="0" applyNumberFormat="1" applyFont="1" applyFill="1" applyAlignment="1">
      <alignment horizontal="center" vertical="center"/>
    </xf>
    <xf numFmtId="168" fontId="27" fillId="0" borderId="0" xfId="0" applyNumberFormat="1" applyFont="1" applyFill="1" applyAlignment="1">
      <alignment horizontal="center" vertical="center"/>
    </xf>
    <xf numFmtId="1" fontId="43" fillId="0" borderId="27" xfId="0" applyNumberFormat="1" applyFont="1" applyFill="1" applyBorder="1" applyAlignment="1">
      <alignment horizontal="center" vertical="center"/>
    </xf>
    <xf numFmtId="167" fontId="34" fillId="0" borderId="10" xfId="0" applyNumberFormat="1" applyFont="1" applyFill="1" applyBorder="1" applyAlignment="1">
      <alignment horizontal="center" vertical="center"/>
    </xf>
    <xf numFmtId="1" fontId="43" fillId="0" borderId="28" xfId="0" applyNumberFormat="1" applyFont="1" applyFill="1" applyBorder="1" applyAlignment="1">
      <alignment horizontal="center" vertical="center"/>
    </xf>
    <xf numFmtId="1" fontId="43" fillId="0" borderId="29" xfId="0" applyNumberFormat="1" applyFont="1" applyFill="1" applyBorder="1" applyAlignment="1">
      <alignment horizontal="center" vertical="center"/>
    </xf>
    <xf numFmtId="1" fontId="43" fillId="0" borderId="3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T47"/>
  <sheetViews>
    <sheetView tabSelected="1" zoomScalePageLayoutView="0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Z2" sqref="BZ1:BZ16384"/>
    </sheetView>
  </sheetViews>
  <sheetFormatPr defaultColWidth="8.75390625" defaultRowHeight="15.75"/>
  <cols>
    <col min="1" max="1" width="18.125" style="12" customWidth="1"/>
    <col min="2" max="2" width="6.375" style="1" hidden="1" customWidth="1"/>
    <col min="3" max="3" width="6.375" style="1" customWidth="1"/>
    <col min="4" max="4" width="6.375" style="1" hidden="1" customWidth="1"/>
    <col min="5" max="7" width="6.375" style="1" customWidth="1"/>
    <col min="8" max="8" width="6.375" style="1" hidden="1" customWidth="1"/>
    <col min="9" max="9" width="6.375" style="1" customWidth="1"/>
    <col min="10" max="10" width="6.375" style="1" hidden="1" customWidth="1"/>
    <col min="11" max="13" width="6.375" style="1" customWidth="1"/>
    <col min="14" max="14" width="6.375" style="1" hidden="1" customWidth="1"/>
    <col min="15" max="15" width="6.375" style="1" customWidth="1"/>
    <col min="16" max="16" width="6.375" style="1" hidden="1" customWidth="1"/>
    <col min="17" max="17" width="6.375" style="1" customWidth="1"/>
    <col min="18" max="18" width="7.00390625" style="1" customWidth="1"/>
    <col min="19" max="19" width="6.375" style="1" customWidth="1"/>
    <col min="20" max="22" width="6.375" style="1" hidden="1" customWidth="1"/>
    <col min="23" max="24" width="6.375" style="1" customWidth="1"/>
    <col min="25" max="26" width="6.375" style="1" hidden="1" customWidth="1"/>
    <col min="27" max="27" width="6.375" style="2" customWidth="1"/>
    <col min="28" max="29" width="6.375" style="2" hidden="1" customWidth="1"/>
    <col min="30" max="31" width="6.375" style="2" customWidth="1"/>
    <col min="32" max="32" width="6.375" style="2" hidden="1" customWidth="1"/>
    <col min="33" max="33" width="6.375" style="2" customWidth="1"/>
    <col min="34" max="34" width="6.375" style="2" hidden="1" customWidth="1"/>
    <col min="35" max="37" width="6.375" style="2" customWidth="1"/>
    <col min="38" max="38" width="6.375" style="2" hidden="1" customWidth="1"/>
    <col min="39" max="39" width="6.375" style="2" customWidth="1"/>
    <col min="40" max="40" width="6.375" style="2" hidden="1" customWidth="1"/>
    <col min="41" max="43" width="6.375" style="2" customWidth="1"/>
    <col min="44" max="44" width="6.375" style="2" hidden="1" customWidth="1"/>
    <col min="45" max="45" width="6.375" style="2" customWidth="1"/>
    <col min="46" max="46" width="5.375" style="2" hidden="1" customWidth="1"/>
    <col min="47" max="47" width="5.375" style="12" customWidth="1"/>
    <col min="48" max="48" width="6.50390625" style="12" customWidth="1"/>
    <col min="49" max="49" width="5.375" style="12" customWidth="1"/>
    <col min="50" max="50" width="6.875" style="12" hidden="1" customWidth="1"/>
    <col min="51" max="51" width="5.375" style="12" customWidth="1"/>
    <col min="52" max="52" width="5.375" style="12" hidden="1" customWidth="1"/>
    <col min="53" max="53" width="5.375" style="12" customWidth="1"/>
    <col min="54" max="54" width="6.00390625" style="12" hidden="1" customWidth="1"/>
    <col min="55" max="55" width="5.375" style="12" customWidth="1"/>
    <col min="56" max="56" width="5.375" style="12" hidden="1" customWidth="1"/>
    <col min="57" max="57" width="5.375" style="12" customWidth="1"/>
    <col min="58" max="58" width="5.375" style="12" hidden="1" customWidth="1"/>
    <col min="59" max="59" width="5.375" style="12" customWidth="1"/>
    <col min="60" max="60" width="6.00390625" style="12" customWidth="1"/>
    <col min="61" max="61" width="6.625" style="12" customWidth="1"/>
    <col min="62" max="62" width="6.625" style="12" hidden="1" customWidth="1"/>
    <col min="63" max="63" width="6.625" style="12" customWidth="1"/>
    <col min="64" max="64" width="6.625" style="12" hidden="1" customWidth="1"/>
    <col min="65" max="67" width="6.625" style="12" customWidth="1"/>
    <col min="68" max="68" width="6.625" style="12" hidden="1" customWidth="1"/>
    <col min="69" max="69" width="6.625" style="12" customWidth="1"/>
    <col min="70" max="70" width="6.625" style="12" hidden="1" customWidth="1"/>
    <col min="71" max="71" width="6.625" style="12" customWidth="1"/>
    <col min="72" max="74" width="6.625" style="12" hidden="1" customWidth="1"/>
    <col min="75" max="75" width="6.625" style="12" customWidth="1"/>
    <col min="76" max="78" width="6.625" style="12" hidden="1" customWidth="1"/>
    <col min="79" max="79" width="6.625" style="12" customWidth="1"/>
    <col min="80" max="82" width="6.625" style="12" hidden="1" customWidth="1"/>
    <col min="83" max="83" width="6.625" style="12" customWidth="1"/>
    <col min="84" max="84" width="6.625" style="12" hidden="1" customWidth="1"/>
    <col min="85" max="85" width="6.625" style="12" customWidth="1"/>
    <col min="86" max="86" width="6.625" style="12" hidden="1" customWidth="1"/>
    <col min="87" max="87" width="6.625" style="12" customWidth="1"/>
    <col min="88" max="88" width="6.625" style="12" hidden="1" customWidth="1"/>
    <col min="89" max="89" width="6.625" style="12" customWidth="1"/>
    <col min="90" max="90" width="6.625" style="12" hidden="1" customWidth="1"/>
    <col min="91" max="91" width="6.625" style="12" customWidth="1"/>
    <col min="92" max="92" width="6.625" style="12" hidden="1" customWidth="1"/>
    <col min="93" max="93" width="6.625" style="12" customWidth="1"/>
    <col min="94" max="94" width="6.625" style="12" hidden="1" customWidth="1"/>
    <col min="95" max="95" width="6.625" style="12" customWidth="1"/>
    <col min="96" max="96" width="6.625" style="12" hidden="1" customWidth="1"/>
    <col min="97" max="97" width="6.625" style="12" customWidth="1"/>
    <col min="98" max="16384" width="8.75390625" style="12" customWidth="1"/>
  </cols>
  <sheetData>
    <row r="1" spans="2:97" s="5" customFormat="1" ht="15.75">
      <c r="B1" s="45">
        <v>1</v>
      </c>
      <c r="C1" s="43"/>
      <c r="D1" s="43"/>
      <c r="E1" s="43"/>
      <c r="F1" s="43"/>
      <c r="G1" s="43"/>
      <c r="H1" s="43">
        <v>2</v>
      </c>
      <c r="I1" s="43"/>
      <c r="J1" s="43"/>
      <c r="K1" s="43"/>
      <c r="L1" s="43"/>
      <c r="M1" s="43"/>
      <c r="N1" s="43">
        <v>3</v>
      </c>
      <c r="O1" s="43"/>
      <c r="P1" s="43"/>
      <c r="Q1" s="43"/>
      <c r="R1" s="43"/>
      <c r="S1" s="43"/>
      <c r="T1" s="43">
        <v>4</v>
      </c>
      <c r="U1" s="43"/>
      <c r="V1" s="43"/>
      <c r="W1" s="43"/>
      <c r="X1" s="43"/>
      <c r="Y1" s="43"/>
      <c r="Z1" s="43">
        <v>5</v>
      </c>
      <c r="AA1" s="43"/>
      <c r="AB1" s="43"/>
      <c r="AC1" s="43"/>
      <c r="AD1" s="43"/>
      <c r="AE1" s="43"/>
      <c r="AF1" s="43">
        <v>6</v>
      </c>
      <c r="AG1" s="43"/>
      <c r="AH1" s="43"/>
      <c r="AI1" s="43"/>
      <c r="AJ1" s="43"/>
      <c r="AK1" s="43"/>
      <c r="AL1" s="43">
        <v>7</v>
      </c>
      <c r="AM1" s="43"/>
      <c r="AN1" s="43"/>
      <c r="AO1" s="43"/>
      <c r="AP1" s="43"/>
      <c r="AQ1" s="43"/>
      <c r="AR1" s="43">
        <v>8</v>
      </c>
      <c r="AS1" s="43"/>
      <c r="AT1" s="43"/>
      <c r="AU1" s="43"/>
      <c r="AV1" s="43"/>
      <c r="AW1" s="44"/>
      <c r="AX1" s="41">
        <v>1</v>
      </c>
      <c r="AY1" s="41"/>
      <c r="AZ1" s="41"/>
      <c r="BA1" s="41"/>
      <c r="BB1" s="41"/>
      <c r="BC1" s="41"/>
      <c r="BD1" s="41">
        <v>2</v>
      </c>
      <c r="BE1" s="41"/>
      <c r="BF1" s="41"/>
      <c r="BG1" s="41"/>
      <c r="BH1" s="41"/>
      <c r="BI1" s="41"/>
      <c r="BJ1" s="41">
        <v>3</v>
      </c>
      <c r="BK1" s="41"/>
      <c r="BL1" s="41"/>
      <c r="BM1" s="41"/>
      <c r="BN1" s="41"/>
      <c r="BO1" s="41"/>
      <c r="BP1" s="41">
        <v>4</v>
      </c>
      <c r="BQ1" s="41"/>
      <c r="BR1" s="41"/>
      <c r="BS1" s="41"/>
      <c r="BT1" s="41"/>
      <c r="BU1" s="41"/>
      <c r="BV1" s="41">
        <v>5</v>
      </c>
      <c r="BW1" s="41"/>
      <c r="BX1" s="41"/>
      <c r="BY1" s="41"/>
      <c r="BZ1" s="41"/>
      <c r="CA1" s="41"/>
      <c r="CB1" s="41">
        <v>6</v>
      </c>
      <c r="CC1" s="41"/>
      <c r="CD1" s="41"/>
      <c r="CE1" s="41"/>
      <c r="CF1" s="41"/>
      <c r="CG1" s="41"/>
      <c r="CH1" s="41">
        <v>7</v>
      </c>
      <c r="CI1" s="41"/>
      <c r="CJ1" s="41"/>
      <c r="CK1" s="41"/>
      <c r="CL1" s="41"/>
      <c r="CM1" s="41"/>
      <c r="CN1" s="41">
        <v>8</v>
      </c>
      <c r="CO1" s="41"/>
      <c r="CP1" s="41"/>
      <c r="CQ1" s="41"/>
      <c r="CR1" s="41"/>
      <c r="CS1" s="41"/>
    </row>
    <row r="2" spans="1:97" s="13" customFormat="1" ht="22.5">
      <c r="A2" s="22"/>
      <c r="B2" s="23" t="s">
        <v>0</v>
      </c>
      <c r="C2" s="25" t="s">
        <v>1</v>
      </c>
      <c r="D2" s="25" t="s">
        <v>2</v>
      </c>
      <c r="E2" s="25" t="s">
        <v>1</v>
      </c>
      <c r="F2" s="25" t="s">
        <v>3</v>
      </c>
      <c r="G2" s="25" t="s">
        <v>1</v>
      </c>
      <c r="H2" s="25" t="s">
        <v>0</v>
      </c>
      <c r="I2" s="25" t="s">
        <v>1</v>
      </c>
      <c r="J2" s="25" t="s">
        <v>2</v>
      </c>
      <c r="K2" s="25" t="s">
        <v>1</v>
      </c>
      <c r="L2" s="25" t="s">
        <v>3</v>
      </c>
      <c r="M2" s="25" t="s">
        <v>1</v>
      </c>
      <c r="N2" s="24" t="s">
        <v>0</v>
      </c>
      <c r="O2" s="25" t="s">
        <v>1</v>
      </c>
      <c r="P2" s="25" t="s">
        <v>2</v>
      </c>
      <c r="Q2" s="25" t="s">
        <v>1</v>
      </c>
      <c r="R2" s="25" t="s">
        <v>3</v>
      </c>
      <c r="S2" s="25" t="s">
        <v>1</v>
      </c>
      <c r="T2" s="25" t="s">
        <v>0</v>
      </c>
      <c r="U2" s="25" t="s">
        <v>1</v>
      </c>
      <c r="V2" s="25" t="s">
        <v>2</v>
      </c>
      <c r="W2" s="25" t="s">
        <v>1</v>
      </c>
      <c r="X2" s="25" t="s">
        <v>3</v>
      </c>
      <c r="Y2" s="25" t="s">
        <v>1</v>
      </c>
      <c r="Z2" s="24" t="s">
        <v>0</v>
      </c>
      <c r="AA2" s="25" t="s">
        <v>1</v>
      </c>
      <c r="AB2" s="25" t="s">
        <v>2</v>
      </c>
      <c r="AC2" s="25" t="s">
        <v>1</v>
      </c>
      <c r="AD2" s="25" t="s">
        <v>3</v>
      </c>
      <c r="AE2" s="25" t="s">
        <v>1</v>
      </c>
      <c r="AF2" s="25" t="s">
        <v>0</v>
      </c>
      <c r="AG2" s="25" t="s">
        <v>1</v>
      </c>
      <c r="AH2" s="25" t="s">
        <v>2</v>
      </c>
      <c r="AI2" s="25" t="s">
        <v>1</v>
      </c>
      <c r="AJ2" s="25" t="s">
        <v>3</v>
      </c>
      <c r="AK2" s="25" t="s">
        <v>1</v>
      </c>
      <c r="AL2" s="24" t="s">
        <v>0</v>
      </c>
      <c r="AM2" s="25" t="s">
        <v>1</v>
      </c>
      <c r="AN2" s="25" t="s">
        <v>2</v>
      </c>
      <c r="AO2" s="25" t="s">
        <v>1</v>
      </c>
      <c r="AP2" s="25" t="s">
        <v>3</v>
      </c>
      <c r="AQ2" s="25" t="s">
        <v>1</v>
      </c>
      <c r="AR2" s="25" t="s">
        <v>0</v>
      </c>
      <c r="AS2" s="25" t="s">
        <v>1</v>
      </c>
      <c r="AT2" s="25" t="s">
        <v>2</v>
      </c>
      <c r="AU2" s="25" t="s">
        <v>1</v>
      </c>
      <c r="AV2" s="25" t="s">
        <v>3</v>
      </c>
      <c r="AW2" s="26" t="s">
        <v>1</v>
      </c>
      <c r="AX2" s="27" t="s">
        <v>0</v>
      </c>
      <c r="AY2" s="25" t="s">
        <v>1</v>
      </c>
      <c r="AZ2" s="25" t="s">
        <v>2</v>
      </c>
      <c r="BA2" s="25" t="s">
        <v>1</v>
      </c>
      <c r="BB2" s="25" t="s">
        <v>3</v>
      </c>
      <c r="BC2" s="25" t="s">
        <v>1</v>
      </c>
      <c r="BD2" s="25" t="s">
        <v>0</v>
      </c>
      <c r="BE2" s="25" t="s">
        <v>1</v>
      </c>
      <c r="BF2" s="25" t="s">
        <v>2</v>
      </c>
      <c r="BG2" s="25" t="s">
        <v>1</v>
      </c>
      <c r="BH2" s="25" t="s">
        <v>3</v>
      </c>
      <c r="BI2" s="25" t="s">
        <v>1</v>
      </c>
      <c r="BJ2" s="24" t="s">
        <v>0</v>
      </c>
      <c r="BK2" s="25" t="s">
        <v>1</v>
      </c>
      <c r="BL2" s="25" t="s">
        <v>2</v>
      </c>
      <c r="BM2" s="25" t="s">
        <v>1</v>
      </c>
      <c r="BN2" s="25" t="s">
        <v>3</v>
      </c>
      <c r="BO2" s="25" t="s">
        <v>1</v>
      </c>
      <c r="BP2" s="25" t="s">
        <v>0</v>
      </c>
      <c r="BQ2" s="25" t="s">
        <v>1</v>
      </c>
      <c r="BR2" s="25" t="s">
        <v>2</v>
      </c>
      <c r="BS2" s="25" t="s">
        <v>1</v>
      </c>
      <c r="BT2" s="25" t="s">
        <v>3</v>
      </c>
      <c r="BU2" s="25" t="s">
        <v>1</v>
      </c>
      <c r="BV2" s="24" t="s">
        <v>0</v>
      </c>
      <c r="BW2" s="25" t="s">
        <v>1</v>
      </c>
      <c r="BX2" s="25" t="s">
        <v>2</v>
      </c>
      <c r="BY2" s="25" t="s">
        <v>1</v>
      </c>
      <c r="BZ2" s="25" t="s">
        <v>3</v>
      </c>
      <c r="CA2" s="25" t="s">
        <v>1</v>
      </c>
      <c r="CB2" s="25" t="s">
        <v>0</v>
      </c>
      <c r="CC2" s="25" t="s">
        <v>1</v>
      </c>
      <c r="CD2" s="25" t="s">
        <v>2</v>
      </c>
      <c r="CE2" s="25" t="s">
        <v>1</v>
      </c>
      <c r="CF2" s="25" t="s">
        <v>3</v>
      </c>
      <c r="CG2" s="25" t="s">
        <v>1</v>
      </c>
      <c r="CH2" s="24" t="s">
        <v>0</v>
      </c>
      <c r="CI2" s="25" t="s">
        <v>1</v>
      </c>
      <c r="CJ2" s="25" t="s">
        <v>2</v>
      </c>
      <c r="CK2" s="25" t="s">
        <v>1</v>
      </c>
      <c r="CL2" s="25" t="s">
        <v>3</v>
      </c>
      <c r="CM2" s="25" t="s">
        <v>1</v>
      </c>
      <c r="CN2" s="25" t="s">
        <v>0</v>
      </c>
      <c r="CO2" s="25" t="s">
        <v>1</v>
      </c>
      <c r="CP2" s="25" t="s">
        <v>2</v>
      </c>
      <c r="CQ2" s="25" t="s">
        <v>1</v>
      </c>
      <c r="CR2" s="25" t="s">
        <v>3</v>
      </c>
      <c r="CS2" s="25" t="s">
        <v>1</v>
      </c>
    </row>
    <row r="3" spans="1:97" ht="15.75">
      <c r="A3" s="35"/>
      <c r="B3" s="42" t="s">
        <v>29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 t="s">
        <v>30</v>
      </c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</row>
    <row r="4" spans="1:97" s="21" customFormat="1" ht="12">
      <c r="A4" s="36" t="s">
        <v>4</v>
      </c>
      <c r="B4" s="20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20">
        <v>9</v>
      </c>
      <c r="K4" s="20">
        <v>10</v>
      </c>
      <c r="L4" s="20">
        <v>11</v>
      </c>
      <c r="M4" s="20">
        <v>12</v>
      </c>
      <c r="N4" s="20">
        <v>13</v>
      </c>
      <c r="O4" s="20">
        <v>14</v>
      </c>
      <c r="P4" s="20">
        <v>15</v>
      </c>
      <c r="Q4" s="20">
        <v>16</v>
      </c>
      <c r="R4" s="20">
        <v>17</v>
      </c>
      <c r="S4" s="20">
        <v>18</v>
      </c>
      <c r="T4" s="20">
        <v>19</v>
      </c>
      <c r="U4" s="20">
        <v>20</v>
      </c>
      <c r="V4" s="20">
        <v>21</v>
      </c>
      <c r="W4" s="20">
        <v>22</v>
      </c>
      <c r="X4" s="20">
        <v>23</v>
      </c>
      <c r="Y4" s="20">
        <v>24</v>
      </c>
      <c r="Z4" s="20">
        <v>25</v>
      </c>
      <c r="AA4" s="20">
        <v>26</v>
      </c>
      <c r="AB4" s="20">
        <v>27</v>
      </c>
      <c r="AC4" s="20">
        <v>28</v>
      </c>
      <c r="AD4" s="20">
        <v>29</v>
      </c>
      <c r="AE4" s="20">
        <v>30</v>
      </c>
      <c r="AF4" s="20">
        <v>31</v>
      </c>
      <c r="AG4" s="20">
        <v>32</v>
      </c>
      <c r="AH4" s="20">
        <v>33</v>
      </c>
      <c r="AI4" s="20">
        <v>34</v>
      </c>
      <c r="AJ4" s="20">
        <v>35</v>
      </c>
      <c r="AK4" s="20">
        <v>36</v>
      </c>
      <c r="AL4" s="20">
        <v>37</v>
      </c>
      <c r="AM4" s="20">
        <v>38</v>
      </c>
      <c r="AN4" s="20">
        <v>39</v>
      </c>
      <c r="AO4" s="20">
        <v>40</v>
      </c>
      <c r="AP4" s="20">
        <v>41</v>
      </c>
      <c r="AQ4" s="20">
        <v>42</v>
      </c>
      <c r="AR4" s="20">
        <v>43</v>
      </c>
      <c r="AS4" s="20">
        <v>44</v>
      </c>
      <c r="AT4" s="20">
        <v>45</v>
      </c>
      <c r="AU4" s="20">
        <v>46</v>
      </c>
      <c r="AV4" s="20">
        <v>47</v>
      </c>
      <c r="AW4" s="20">
        <v>48</v>
      </c>
      <c r="AX4" s="20">
        <v>49</v>
      </c>
      <c r="AY4" s="20">
        <v>50</v>
      </c>
      <c r="AZ4" s="20">
        <v>51</v>
      </c>
      <c r="BA4" s="20">
        <v>52</v>
      </c>
      <c r="BB4" s="20">
        <v>53</v>
      </c>
      <c r="BC4" s="20">
        <v>54</v>
      </c>
      <c r="BD4" s="20">
        <v>55</v>
      </c>
      <c r="BE4" s="20">
        <v>56</v>
      </c>
      <c r="BF4" s="20">
        <v>57</v>
      </c>
      <c r="BG4" s="20">
        <v>58</v>
      </c>
      <c r="BH4" s="20">
        <v>59</v>
      </c>
      <c r="BI4" s="20">
        <v>60</v>
      </c>
      <c r="BJ4" s="20">
        <v>61</v>
      </c>
      <c r="BK4" s="20">
        <v>62</v>
      </c>
      <c r="BL4" s="20">
        <v>63</v>
      </c>
      <c r="BM4" s="20">
        <v>64</v>
      </c>
      <c r="BN4" s="20">
        <v>65</v>
      </c>
      <c r="BO4" s="20">
        <v>66</v>
      </c>
      <c r="BP4" s="20">
        <v>67</v>
      </c>
      <c r="BQ4" s="20">
        <v>68</v>
      </c>
      <c r="BR4" s="20">
        <v>69</v>
      </c>
      <c r="BS4" s="20">
        <v>70</v>
      </c>
      <c r="BT4" s="20">
        <v>71</v>
      </c>
      <c r="BU4" s="20">
        <v>72</v>
      </c>
      <c r="BV4" s="20">
        <v>73</v>
      </c>
      <c r="BW4" s="20">
        <v>74</v>
      </c>
      <c r="BX4" s="20">
        <v>75</v>
      </c>
      <c r="BY4" s="20">
        <v>76</v>
      </c>
      <c r="BZ4" s="20">
        <v>77</v>
      </c>
      <c r="CA4" s="20">
        <v>78</v>
      </c>
      <c r="CB4" s="20">
        <v>79</v>
      </c>
      <c r="CC4" s="20">
        <v>80</v>
      </c>
      <c r="CD4" s="20">
        <v>81</v>
      </c>
      <c r="CE4" s="20">
        <v>82</v>
      </c>
      <c r="CF4" s="20">
        <v>83</v>
      </c>
      <c r="CG4" s="20">
        <v>84</v>
      </c>
      <c r="CH4" s="20">
        <v>85</v>
      </c>
      <c r="CI4" s="20">
        <v>86</v>
      </c>
      <c r="CJ4" s="20">
        <v>87</v>
      </c>
      <c r="CK4" s="20">
        <v>88</v>
      </c>
      <c r="CL4" s="20">
        <v>89</v>
      </c>
      <c r="CM4" s="20">
        <v>90</v>
      </c>
      <c r="CN4" s="20">
        <v>91</v>
      </c>
      <c r="CO4" s="20">
        <v>92</v>
      </c>
      <c r="CP4" s="20">
        <v>93</v>
      </c>
      <c r="CQ4" s="20">
        <v>94</v>
      </c>
      <c r="CR4" s="20">
        <v>95</v>
      </c>
      <c r="CS4" s="20">
        <v>96</v>
      </c>
    </row>
    <row r="5" spans="1:97" ht="15.75">
      <c r="A5" s="28" t="s">
        <v>5</v>
      </c>
      <c r="B5" s="29">
        <f>TIME(6,32,0)</f>
        <v>0.2722222222222222</v>
      </c>
      <c r="C5" s="30">
        <f>B5+$B$37</f>
        <v>0.2791666666666666</v>
      </c>
      <c r="D5" s="31">
        <f>B5+$B$38</f>
        <v>0.2861111111111111</v>
      </c>
      <c r="E5" s="30">
        <f>D5+$B$37</f>
        <v>0.2930555555555555</v>
      </c>
      <c r="F5" s="32">
        <f>D5+$B$38</f>
        <v>0.3</v>
      </c>
      <c r="G5" s="30">
        <f>F5+$B$37</f>
        <v>0.3069444444444444</v>
      </c>
      <c r="H5" s="32">
        <f>F5+$B$38</f>
        <v>0.3138888888888889</v>
      </c>
      <c r="I5" s="30">
        <f>H5+$B$37</f>
        <v>0.3208333333333333</v>
      </c>
      <c r="J5" s="32">
        <f>H5+$B$38</f>
        <v>0.3277777777777778</v>
      </c>
      <c r="K5" s="30">
        <f>J5+$B$37</f>
        <v>0.3347222222222222</v>
      </c>
      <c r="L5" s="32">
        <f>J5+$B$38</f>
        <v>0.3416666666666667</v>
      </c>
      <c r="M5" s="30">
        <f>L5+$B$37</f>
        <v>0.3486111111111111</v>
      </c>
      <c r="N5" s="32">
        <f>L5+$B$38</f>
        <v>0.35555555555555557</v>
      </c>
      <c r="O5" s="30">
        <f>N5+$B$37</f>
        <v>0.3625</v>
      </c>
      <c r="P5" s="32">
        <f>N5+$B$38</f>
        <v>0.36944444444444446</v>
      </c>
      <c r="Q5" s="30">
        <f>P5+$B$37</f>
        <v>0.3763888888888889</v>
      </c>
      <c r="R5" s="32">
        <f>P5+$B$38</f>
        <v>0.38333333333333336</v>
      </c>
      <c r="S5" s="30">
        <f>R5+$B$37</f>
        <v>0.3902777777777778</v>
      </c>
      <c r="T5" s="32">
        <f>R5+$B$38</f>
        <v>0.39722222222222225</v>
      </c>
      <c r="U5" s="30">
        <f>T5+$B$37</f>
        <v>0.4041666666666667</v>
      </c>
      <c r="V5" s="32">
        <f>T5+$B$38</f>
        <v>0.41111111111111115</v>
      </c>
      <c r="W5" s="30">
        <f>V5+$B$37</f>
        <v>0.41805555555555557</v>
      </c>
      <c r="X5" s="32">
        <f>V5+$B$38</f>
        <v>0.42500000000000004</v>
      </c>
      <c r="Y5" s="30">
        <f>X5+$B$37</f>
        <v>0.43194444444444446</v>
      </c>
      <c r="Z5" s="32">
        <f>X5+$B$38</f>
        <v>0.43888888888888894</v>
      </c>
      <c r="AA5" s="30">
        <f>Z5+$B$37</f>
        <v>0.44583333333333336</v>
      </c>
      <c r="AB5" s="32">
        <f>Z5+$B$38</f>
        <v>0.45277777777777783</v>
      </c>
      <c r="AC5" s="30">
        <f>AB5+$B$37</f>
        <v>0.45972222222222225</v>
      </c>
      <c r="AD5" s="32">
        <f>AB5+$B$38</f>
        <v>0.46666666666666673</v>
      </c>
      <c r="AE5" s="30">
        <f>AD5+$B$37</f>
        <v>0.47361111111111115</v>
      </c>
      <c r="AF5" s="32">
        <f>AD5+$B$38</f>
        <v>0.4805555555555556</v>
      </c>
      <c r="AG5" s="30">
        <f>AF5+$B$37</f>
        <v>0.48750000000000004</v>
      </c>
      <c r="AH5" s="32">
        <f>AF5+$B$38</f>
        <v>0.4944444444444445</v>
      </c>
      <c r="AI5" s="30">
        <f>AH5+$B$37</f>
        <v>0.501388888888889</v>
      </c>
      <c r="AJ5" s="32">
        <f>AH5+$B$38</f>
        <v>0.5083333333333334</v>
      </c>
      <c r="AK5" s="30">
        <f>AJ5+$B$37</f>
        <v>0.5152777777777778</v>
      </c>
      <c r="AL5" s="32">
        <f>AJ5+$B$38</f>
        <v>0.5222222222222223</v>
      </c>
      <c r="AM5" s="30">
        <f>AL5+$B$37</f>
        <v>0.5291666666666667</v>
      </c>
      <c r="AN5" s="32">
        <f>AL5+$B$38</f>
        <v>0.5361111111111111</v>
      </c>
      <c r="AO5" s="30">
        <f>AN5+$B$37</f>
        <v>0.5430555555555555</v>
      </c>
      <c r="AP5" s="32">
        <f>AN5+$B$38</f>
        <v>0.5499999999999999</v>
      </c>
      <c r="AQ5" s="30">
        <f>AP5+$B$37</f>
        <v>0.5569444444444444</v>
      </c>
      <c r="AR5" s="32">
        <f>AP5+$B$38</f>
        <v>0.5638888888888888</v>
      </c>
      <c r="AS5" s="30">
        <f>AR5+$B$37</f>
        <v>0.5708333333333332</v>
      </c>
      <c r="AT5" s="32">
        <f>AR5+$B$38</f>
        <v>0.5777777777777776</v>
      </c>
      <c r="AU5" s="30">
        <f>AT5+$B$37</f>
        <v>0.584722222222222</v>
      </c>
      <c r="AV5" s="32">
        <f>AT5+$B$38</f>
        <v>0.5916666666666665</v>
      </c>
      <c r="AW5" s="33">
        <f>AV5+$B$37</f>
        <v>0.5986111111111109</v>
      </c>
      <c r="AX5" s="34">
        <f>AV5+$AX$38</f>
        <v>0.6194444444444442</v>
      </c>
      <c r="AY5" s="30">
        <f>AX5+$B$37</f>
        <v>0.6263888888888887</v>
      </c>
      <c r="AZ5" s="32">
        <f>AX5+$B$38</f>
        <v>0.6333333333333331</v>
      </c>
      <c r="BA5" s="30">
        <f>AZ5+$B$37</f>
        <v>0.6402777777777775</v>
      </c>
      <c r="BB5" s="32">
        <f>AZ5+$B$38</f>
        <v>0.6472222222222219</v>
      </c>
      <c r="BC5" s="30">
        <f>BB5+$B$37</f>
        <v>0.6541666666666663</v>
      </c>
      <c r="BD5" s="32">
        <f>BB5+$B$38</f>
        <v>0.6611111111111108</v>
      </c>
      <c r="BE5" s="30">
        <f>BD5+$B$37</f>
        <v>0.6680555555555552</v>
      </c>
      <c r="BF5" s="32">
        <f>BD5+$B$38</f>
        <v>0.6749999999999996</v>
      </c>
      <c r="BG5" s="30">
        <f>BF5+$B$37</f>
        <v>0.681944444444444</v>
      </c>
      <c r="BH5" s="32">
        <f>BF5+$B$38</f>
        <v>0.6888888888888884</v>
      </c>
      <c r="BI5" s="30">
        <f>BH5+$B$37</f>
        <v>0.6958333333333329</v>
      </c>
      <c r="BJ5" s="32">
        <f>BH5+$B$38</f>
        <v>0.7027777777777773</v>
      </c>
      <c r="BK5" s="30">
        <f>BJ5+$B$37</f>
        <v>0.7097222222222217</v>
      </c>
      <c r="BL5" s="32">
        <f>BJ5+$B$38</f>
        <v>0.7166666666666661</v>
      </c>
      <c r="BM5" s="30">
        <f>BL5+$B$37</f>
        <v>0.7236111111111105</v>
      </c>
      <c r="BN5" s="32">
        <f>BL5+$B$38</f>
        <v>0.730555555555555</v>
      </c>
      <c r="BO5" s="30">
        <f>BN5+$B$37</f>
        <v>0.7374999999999994</v>
      </c>
      <c r="BP5" s="32">
        <f>BN5+$B$38</f>
        <v>0.7444444444444438</v>
      </c>
      <c r="BQ5" s="30">
        <f>BP5+$B$37</f>
        <v>0.7513888888888882</v>
      </c>
      <c r="BR5" s="32">
        <f>BP5+$B$38</f>
        <v>0.7583333333333326</v>
      </c>
      <c r="BS5" s="30">
        <f>BR5+$B$37</f>
        <v>0.7652777777777771</v>
      </c>
      <c r="BT5" s="32">
        <f>BR5+$B$38</f>
        <v>0.7722222222222215</v>
      </c>
      <c r="BU5" s="30">
        <f>BT5+$B$37</f>
        <v>0.7791666666666659</v>
      </c>
      <c r="BV5" s="32">
        <f>BT5+$B$38</f>
        <v>0.7861111111111103</v>
      </c>
      <c r="BW5" s="30">
        <f>BV5+$B$37</f>
        <v>0.7930555555555547</v>
      </c>
      <c r="BX5" s="32">
        <f>BV5+$B$38</f>
        <v>0.7999999999999992</v>
      </c>
      <c r="BY5" s="30">
        <f>BX5+$B$37</f>
        <v>0.8069444444444436</v>
      </c>
      <c r="BZ5" s="32">
        <f>BX5+$B$38</f>
        <v>0.813888888888888</v>
      </c>
      <c r="CA5" s="30">
        <f>BZ5+$B$37</f>
        <v>0.8208333333333324</v>
      </c>
      <c r="CB5" s="32">
        <f>BZ5+$B$38</f>
        <v>0.8277777777777768</v>
      </c>
      <c r="CC5" s="30">
        <f>CB5+$B$37</f>
        <v>0.8347222222222213</v>
      </c>
      <c r="CD5" s="32">
        <f>CB5+$B$38</f>
        <v>0.8416666666666657</v>
      </c>
      <c r="CE5" s="30">
        <f>CD5+$B$37</f>
        <v>0.8486111111111101</v>
      </c>
      <c r="CF5" s="32">
        <f>CD5+$B$38</f>
        <v>0.8555555555555545</v>
      </c>
      <c r="CG5" s="30">
        <f>CF5+$B$37</f>
        <v>0.8624999999999989</v>
      </c>
      <c r="CH5" s="32">
        <f>CF5+$B$38</f>
        <v>0.8694444444444434</v>
      </c>
      <c r="CI5" s="30">
        <f>CH5+$B$37</f>
        <v>0.8763888888888878</v>
      </c>
      <c r="CJ5" s="32">
        <f>CH5+$B$38</f>
        <v>0.8833333333333322</v>
      </c>
      <c r="CK5" s="30">
        <f>CJ5+$B$37</f>
        <v>0.8902777777777766</v>
      </c>
      <c r="CL5" s="32">
        <f>CJ5+$B$38</f>
        <v>0.897222222222221</v>
      </c>
      <c r="CM5" s="30">
        <f>CL5+$B$37</f>
        <v>0.9041666666666655</v>
      </c>
      <c r="CN5" s="32">
        <f>CL5+$B$38</f>
        <v>0.9111111111111099</v>
      </c>
      <c r="CO5" s="30">
        <f>CN5+$B$37</f>
        <v>0.9180555555555543</v>
      </c>
      <c r="CP5" s="32">
        <f>CN5+$B$38</f>
        <v>0.9249999999999987</v>
      </c>
      <c r="CQ5" s="30">
        <f>CP5+$B$37</f>
        <v>0.9319444444444431</v>
      </c>
      <c r="CR5" s="32">
        <f>CP5+$B$38</f>
        <v>0.9388888888888876</v>
      </c>
      <c r="CS5" s="30">
        <f>CR5+$B$37</f>
        <v>0.945833333333332</v>
      </c>
    </row>
    <row r="6" spans="1:97" ht="15.75">
      <c r="A6" s="14" t="s">
        <v>6</v>
      </c>
      <c r="B6" s="6">
        <f>TIME(6,34,0)</f>
        <v>0.2736111111111111</v>
      </c>
      <c r="C6" s="4">
        <f>B6+$B$37-$C$37</f>
        <v>0.27986111111111106</v>
      </c>
      <c r="D6" s="31">
        <f>B6+$B$38</f>
        <v>0.2875</v>
      </c>
      <c r="E6" s="4">
        <f>D6+$B$37-$C$37</f>
        <v>0.29374999999999996</v>
      </c>
      <c r="F6" s="32">
        <f>D6+$B$38</f>
        <v>0.3013888888888889</v>
      </c>
      <c r="G6" s="4">
        <f>F6+$B$37-$C$37</f>
        <v>0.30763888888888885</v>
      </c>
      <c r="H6" s="3">
        <f>F6+$B$38</f>
        <v>0.31527777777777777</v>
      </c>
      <c r="I6" s="4">
        <f>H6+$B$37-$C$37</f>
        <v>0.32152777777777775</v>
      </c>
      <c r="J6" s="3">
        <f>H6+$B$38</f>
        <v>0.32916666666666666</v>
      </c>
      <c r="K6" s="4">
        <f>J6+$B$37-$C$37</f>
        <v>0.33541666666666664</v>
      </c>
      <c r="L6" s="3">
        <f>J6+$B$38</f>
        <v>0.34305555555555556</v>
      </c>
      <c r="M6" s="4">
        <f>L6+$B$37-$C$37</f>
        <v>0.34930555555555554</v>
      </c>
      <c r="N6" s="3">
        <f>L6+$B$38</f>
        <v>0.35694444444444445</v>
      </c>
      <c r="O6" s="4">
        <f>N6+$B$37-$C$37</f>
        <v>0.36319444444444443</v>
      </c>
      <c r="P6" s="3">
        <f>N6+$B$38</f>
        <v>0.37083333333333335</v>
      </c>
      <c r="Q6" s="4">
        <f>P6+$B$37-$C$37</f>
        <v>0.3770833333333333</v>
      </c>
      <c r="R6" s="3">
        <f>P6+$B$38</f>
        <v>0.38472222222222224</v>
      </c>
      <c r="S6" s="4">
        <f>R6+$B$37-$C$37</f>
        <v>0.3909722222222222</v>
      </c>
      <c r="T6" s="3">
        <f>R6+$B$38</f>
        <v>0.39861111111111114</v>
      </c>
      <c r="U6" s="4">
        <f>T6+$B$37-$C$37</f>
        <v>0.4048611111111111</v>
      </c>
      <c r="V6" s="3">
        <f>T6+$B$38</f>
        <v>0.41250000000000003</v>
      </c>
      <c r="W6" s="4">
        <f>V6+$B$37-$C$37</f>
        <v>0.41875</v>
      </c>
      <c r="X6" s="3">
        <f>V6+$B$38</f>
        <v>0.42638888888888893</v>
      </c>
      <c r="Y6" s="4">
        <f>X6+$B$37-$C$37</f>
        <v>0.4326388888888889</v>
      </c>
      <c r="Z6" s="3">
        <f>X6+$B$38</f>
        <v>0.4402777777777778</v>
      </c>
      <c r="AA6" s="4">
        <f>Z6+$B$37-$C$37</f>
        <v>0.4465277777777778</v>
      </c>
      <c r="AB6" s="3">
        <f>Z6+$B$38</f>
        <v>0.4541666666666667</v>
      </c>
      <c r="AC6" s="4">
        <f>AB6+$B$37-$C$37</f>
        <v>0.4604166666666667</v>
      </c>
      <c r="AD6" s="3">
        <f>AB6+$B$38</f>
        <v>0.4680555555555556</v>
      </c>
      <c r="AE6" s="4">
        <f>AD6+$B$37-$C$37</f>
        <v>0.4743055555555556</v>
      </c>
      <c r="AF6" s="3">
        <f>AD6+$B$38</f>
        <v>0.4819444444444445</v>
      </c>
      <c r="AG6" s="4">
        <f>AF6+$B$37-$C$37</f>
        <v>0.4881944444444445</v>
      </c>
      <c r="AH6" s="3">
        <f>AF6+$B$38</f>
        <v>0.4958333333333334</v>
      </c>
      <c r="AI6" s="4">
        <f>AH6+$B$37-$C$37</f>
        <v>0.5020833333333334</v>
      </c>
      <c r="AJ6" s="3">
        <f>AH6+$B$38</f>
        <v>0.5097222222222223</v>
      </c>
      <c r="AK6" s="4">
        <f>AJ6+$B$37-$C$37</f>
        <v>0.5159722222222223</v>
      </c>
      <c r="AL6" s="3">
        <f>AJ6+$B$38</f>
        <v>0.5236111111111111</v>
      </c>
      <c r="AM6" s="4">
        <f>AL6+$B$37-$C$37</f>
        <v>0.5298611111111111</v>
      </c>
      <c r="AN6" s="3">
        <f>AL6+$B$38</f>
        <v>0.5375</v>
      </c>
      <c r="AO6" s="4">
        <f>AN6+$B$37-$C$37</f>
        <v>0.54375</v>
      </c>
      <c r="AP6" s="3">
        <f>AN6+$B$38</f>
        <v>0.5513888888888888</v>
      </c>
      <c r="AQ6" s="4">
        <f>AP6+$B$37-$C$37</f>
        <v>0.5576388888888888</v>
      </c>
      <c r="AR6" s="3">
        <f>AP6+$B$38</f>
        <v>0.5652777777777777</v>
      </c>
      <c r="AS6" s="4">
        <f>AR6+$B$37-$C$37</f>
        <v>0.5715277777777776</v>
      </c>
      <c r="AT6" s="3">
        <f>AR6+$B$38</f>
        <v>0.5791666666666665</v>
      </c>
      <c r="AU6" s="4">
        <f>AT6+$B$37-$C$37</f>
        <v>0.5854166666666665</v>
      </c>
      <c r="AV6" s="3">
        <f>AT6+$B$38</f>
        <v>0.5930555555555553</v>
      </c>
      <c r="AW6" s="7">
        <f>AV6+$B$37-$C$37</f>
        <v>0.5993055555555553</v>
      </c>
      <c r="AX6" s="34">
        <f aca="true" t="shared" si="0" ref="AX6:AX36">AV6+$AX$38</f>
        <v>0.6208333333333331</v>
      </c>
      <c r="AY6" s="4">
        <f>AX6+$B$37-$C$37</f>
        <v>0.6270833333333331</v>
      </c>
      <c r="AZ6" s="3">
        <f>AX6+$B$38</f>
        <v>0.634722222222222</v>
      </c>
      <c r="BA6" s="4">
        <f>AZ6+$B$37-$C$37</f>
        <v>0.6409722222222219</v>
      </c>
      <c r="BB6" s="3">
        <f>AZ6+$B$38</f>
        <v>0.6486111111111108</v>
      </c>
      <c r="BC6" s="4">
        <f>BB6+$B$37-$C$37</f>
        <v>0.6548611111111108</v>
      </c>
      <c r="BD6" s="3">
        <f>BB6+$B$38</f>
        <v>0.6624999999999996</v>
      </c>
      <c r="BE6" s="4">
        <f>BD6+$B$37-$C$37</f>
        <v>0.6687499999999996</v>
      </c>
      <c r="BF6" s="3">
        <f>BD6+$B$38</f>
        <v>0.6763888888888885</v>
      </c>
      <c r="BG6" s="4">
        <f>BF6+$B$37-$C$37</f>
        <v>0.6826388888888885</v>
      </c>
      <c r="BH6" s="3">
        <f>BF6+$B$38</f>
        <v>0.6902777777777773</v>
      </c>
      <c r="BI6" s="4">
        <f>BH6+$B$37-$C$37</f>
        <v>0.6965277777777773</v>
      </c>
      <c r="BJ6" s="3">
        <f>BH6+$B$38</f>
        <v>0.7041666666666662</v>
      </c>
      <c r="BK6" s="4">
        <f>BJ6+$B$37-$C$37</f>
        <v>0.7104166666666661</v>
      </c>
      <c r="BL6" s="3">
        <f>BJ6+$B$38</f>
        <v>0.718055555555555</v>
      </c>
      <c r="BM6" s="4">
        <f>BL6+$B$37-$C$37</f>
        <v>0.724305555555555</v>
      </c>
      <c r="BN6" s="3">
        <f>BL6+$B$38</f>
        <v>0.7319444444444438</v>
      </c>
      <c r="BO6" s="4">
        <f>BN6+$B$37-$C$37</f>
        <v>0.7381944444444438</v>
      </c>
      <c r="BP6" s="3">
        <f>BN6+$B$38</f>
        <v>0.7458333333333327</v>
      </c>
      <c r="BQ6" s="4">
        <f>BP6+$B$37-$C$37</f>
        <v>0.7520833333333327</v>
      </c>
      <c r="BR6" s="3">
        <f>BP6+$B$38</f>
        <v>0.7597222222222215</v>
      </c>
      <c r="BS6" s="4">
        <f>BR6+$B$37-$C$37</f>
        <v>0.7659722222222215</v>
      </c>
      <c r="BT6" s="3">
        <f>BR6+$B$38</f>
        <v>0.7736111111111104</v>
      </c>
      <c r="BU6" s="4">
        <f>BT6+$B$37-$C$37</f>
        <v>0.7798611111111103</v>
      </c>
      <c r="BV6" s="3">
        <f>BT6+$B$38</f>
        <v>0.7874999999999992</v>
      </c>
      <c r="BW6" s="4">
        <f>BV6+$B$37-$C$37</f>
        <v>0.7937499999999992</v>
      </c>
      <c r="BX6" s="3">
        <f>BV6+$B$38</f>
        <v>0.801388888888888</v>
      </c>
      <c r="BY6" s="4">
        <f>BX6+$B$37-$C$37</f>
        <v>0.807638888888888</v>
      </c>
      <c r="BZ6" s="3">
        <f>BX6+$B$38</f>
        <v>0.8152777777777769</v>
      </c>
      <c r="CA6" s="4">
        <f>BZ6+$B$37-$C$37</f>
        <v>0.8215277777777769</v>
      </c>
      <c r="CB6" s="3">
        <f>BZ6+$B$38</f>
        <v>0.8291666666666657</v>
      </c>
      <c r="CC6" s="4">
        <f>CB6+$B$37-$C$37</f>
        <v>0.8354166666666657</v>
      </c>
      <c r="CD6" s="3">
        <f>CB6+$B$38</f>
        <v>0.8430555555555546</v>
      </c>
      <c r="CE6" s="4">
        <f>CD6+$B$37-$C$37</f>
        <v>0.8493055555555545</v>
      </c>
      <c r="CF6" s="3">
        <f>CD6+$B$38</f>
        <v>0.8569444444444434</v>
      </c>
      <c r="CG6" s="4">
        <f>CF6+$B$37-$C$37</f>
        <v>0.8631944444444434</v>
      </c>
      <c r="CH6" s="3">
        <f>CF6+$B$38</f>
        <v>0.8708333333333322</v>
      </c>
      <c r="CI6" s="4">
        <f>CH6+$B$37-$C$37</f>
        <v>0.8770833333333322</v>
      </c>
      <c r="CJ6" s="3">
        <f>CH6+$B$38</f>
        <v>0.8847222222222211</v>
      </c>
      <c r="CK6" s="4">
        <f>CJ6+$B$37-$C$37</f>
        <v>0.890972222222221</v>
      </c>
      <c r="CL6" s="3">
        <f>CJ6+$B$38</f>
        <v>0.8986111111111099</v>
      </c>
      <c r="CM6" s="4">
        <f>CL6+$B$37-$C$37</f>
        <v>0.9048611111111099</v>
      </c>
      <c r="CN6" s="3">
        <f>CL6+$B$38</f>
        <v>0.9124999999999988</v>
      </c>
      <c r="CO6" s="4">
        <f>CN6+$B$37-$C$37</f>
        <v>0.9187499999999987</v>
      </c>
      <c r="CP6" s="3">
        <f>CN6+$B$38</f>
        <v>0.9263888888888876</v>
      </c>
      <c r="CQ6" s="4">
        <f>CP6+$B$37-$C$37</f>
        <v>0.9326388888888876</v>
      </c>
      <c r="CR6" s="3">
        <f>CP6+$B$38</f>
        <v>0.9402777777777764</v>
      </c>
      <c r="CS6" s="4">
        <f>CR6+$B$37-$C$37</f>
        <v>0.9465277777777764</v>
      </c>
    </row>
    <row r="7" spans="1:97" ht="15.75">
      <c r="A7" s="14" t="s">
        <v>7</v>
      </c>
      <c r="B7" s="6">
        <f>TIME(6,35,0)</f>
        <v>0.2743055555555555</v>
      </c>
      <c r="C7" s="4">
        <f>B7+$B$37-$C$37</f>
        <v>0.2805555555555555</v>
      </c>
      <c r="D7" s="31">
        <f>B7+$B$38</f>
        <v>0.2881944444444444</v>
      </c>
      <c r="E7" s="4">
        <f>D7+$B$37-$C$37</f>
        <v>0.2944444444444444</v>
      </c>
      <c r="F7" s="32">
        <f>D7+$B$38</f>
        <v>0.3020833333333333</v>
      </c>
      <c r="G7" s="4">
        <f>F7+$B$37-$C$37</f>
        <v>0.3083333333333333</v>
      </c>
      <c r="H7" s="3">
        <f>F7+$B$38</f>
        <v>0.3159722222222222</v>
      </c>
      <c r="I7" s="4">
        <f>H7+$B$37-$C$37</f>
        <v>0.3222222222222222</v>
      </c>
      <c r="J7" s="3">
        <f>H7+$B$38</f>
        <v>0.3298611111111111</v>
      </c>
      <c r="K7" s="4">
        <f>J7+$B$37-$C$37</f>
        <v>0.3361111111111111</v>
      </c>
      <c r="L7" s="3">
        <f>J7+$B$38</f>
        <v>0.34375</v>
      </c>
      <c r="M7" s="4">
        <f>L7+$B$37-$C$37</f>
        <v>0.35</v>
      </c>
      <c r="N7" s="3">
        <f>L7+$B$38</f>
        <v>0.3576388888888889</v>
      </c>
      <c r="O7" s="4">
        <f>N7+$B$37-$C$37</f>
        <v>0.3638888888888889</v>
      </c>
      <c r="P7" s="3">
        <f>N7+$B$38</f>
        <v>0.3715277777777778</v>
      </c>
      <c r="Q7" s="4">
        <f>P7+$B$37-$C$37</f>
        <v>0.37777777777777777</v>
      </c>
      <c r="R7" s="3">
        <f>P7+$B$38</f>
        <v>0.3854166666666667</v>
      </c>
      <c r="S7" s="4">
        <f>R7+$B$37-$C$37</f>
        <v>0.39166666666666666</v>
      </c>
      <c r="T7" s="3">
        <f>R7+$B$38</f>
        <v>0.3993055555555556</v>
      </c>
      <c r="U7" s="4">
        <f>T7+$B$37-$C$37</f>
        <v>0.40555555555555556</v>
      </c>
      <c r="V7" s="3">
        <f>T7+$B$38</f>
        <v>0.4131944444444445</v>
      </c>
      <c r="W7" s="4">
        <f>V7+$B$37-$C$37</f>
        <v>0.41944444444444445</v>
      </c>
      <c r="X7" s="3">
        <f>V7+$B$38</f>
        <v>0.42708333333333337</v>
      </c>
      <c r="Y7" s="4">
        <f>X7+$B$37-$C$37</f>
        <v>0.43333333333333335</v>
      </c>
      <c r="Z7" s="3">
        <f>X7+$B$38</f>
        <v>0.44097222222222227</v>
      </c>
      <c r="AA7" s="4">
        <f>Z7+$B$37-$C$37</f>
        <v>0.44722222222222224</v>
      </c>
      <c r="AB7" s="3">
        <f>Z7+$B$38</f>
        <v>0.45486111111111116</v>
      </c>
      <c r="AC7" s="4">
        <f>AB7+$B$37-$C$37</f>
        <v>0.46111111111111114</v>
      </c>
      <c r="AD7" s="3">
        <f>AB7+$B$38</f>
        <v>0.46875000000000006</v>
      </c>
      <c r="AE7" s="4">
        <f>AD7+$B$37-$C$37</f>
        <v>0.47500000000000003</v>
      </c>
      <c r="AF7" s="3">
        <f>AD7+$B$38</f>
        <v>0.48263888888888895</v>
      </c>
      <c r="AG7" s="4">
        <f>AF7+$B$37-$C$37</f>
        <v>0.48888888888888893</v>
      </c>
      <c r="AH7" s="3">
        <f>AF7+$B$38</f>
        <v>0.49652777777777785</v>
      </c>
      <c r="AI7" s="4">
        <f>AH7+$B$37-$C$37</f>
        <v>0.5027777777777779</v>
      </c>
      <c r="AJ7" s="3">
        <f>AH7+$B$38</f>
        <v>0.5104166666666667</v>
      </c>
      <c r="AK7" s="4">
        <f>AJ7+$B$37-$C$37</f>
        <v>0.5166666666666667</v>
      </c>
      <c r="AL7" s="3">
        <f>AJ7+$B$38</f>
        <v>0.5243055555555556</v>
      </c>
      <c r="AM7" s="4">
        <f>AL7+$B$37-$C$37</f>
        <v>0.5305555555555556</v>
      </c>
      <c r="AN7" s="3">
        <f>AL7+$B$38</f>
        <v>0.5381944444444444</v>
      </c>
      <c r="AO7" s="4">
        <f>AN7+$B$37-$C$37</f>
        <v>0.5444444444444444</v>
      </c>
      <c r="AP7" s="3">
        <f>AN7+$B$38</f>
        <v>0.5520833333333333</v>
      </c>
      <c r="AQ7" s="4">
        <f>AP7+$B$37-$C$37</f>
        <v>0.5583333333333332</v>
      </c>
      <c r="AR7" s="3">
        <f>AP7+$B$38</f>
        <v>0.5659722222222221</v>
      </c>
      <c r="AS7" s="4">
        <f>AR7+$B$37-$C$37</f>
        <v>0.5722222222222221</v>
      </c>
      <c r="AT7" s="3">
        <f>AR7+$B$38</f>
        <v>0.5798611111111109</v>
      </c>
      <c r="AU7" s="4">
        <f>AT7+$B$37-$C$37</f>
        <v>0.5861111111111109</v>
      </c>
      <c r="AV7" s="3">
        <f>AT7+$B$38</f>
        <v>0.5937499999999998</v>
      </c>
      <c r="AW7" s="7">
        <f>AV7+$B$37-$C$37</f>
        <v>0.5999999999999998</v>
      </c>
      <c r="AX7" s="34">
        <f t="shared" si="0"/>
        <v>0.6215277777777776</v>
      </c>
      <c r="AY7" s="4">
        <f>AX7+$B$37-$C$37</f>
        <v>0.6277777777777775</v>
      </c>
      <c r="AZ7" s="3">
        <f>AX7+$B$38</f>
        <v>0.6354166666666664</v>
      </c>
      <c r="BA7" s="4">
        <f>AZ7+$B$37-$C$37</f>
        <v>0.6416666666666664</v>
      </c>
      <c r="BB7" s="3">
        <f>AZ7+$B$38</f>
        <v>0.6493055555555552</v>
      </c>
      <c r="BC7" s="4">
        <f>BB7+$B$37-$C$37</f>
        <v>0.6555555555555552</v>
      </c>
      <c r="BD7" s="3">
        <f>BB7+$B$38</f>
        <v>0.6631944444444441</v>
      </c>
      <c r="BE7" s="4">
        <f>BD7+$B$37-$C$37</f>
        <v>0.6694444444444441</v>
      </c>
      <c r="BF7" s="3">
        <f>BD7+$B$38</f>
        <v>0.6770833333333329</v>
      </c>
      <c r="BG7" s="4">
        <f>BF7+$B$37-$C$37</f>
        <v>0.6833333333333329</v>
      </c>
      <c r="BH7" s="3">
        <f>BF7+$B$38</f>
        <v>0.6909722222222218</v>
      </c>
      <c r="BI7" s="4">
        <f>BH7+$B$37-$C$37</f>
        <v>0.6972222222222217</v>
      </c>
      <c r="BJ7" s="3">
        <f>BH7+$B$38</f>
        <v>0.7048611111111106</v>
      </c>
      <c r="BK7" s="4">
        <f>BJ7+$B$37-$C$37</f>
        <v>0.7111111111111106</v>
      </c>
      <c r="BL7" s="3">
        <f>BJ7+$B$38</f>
        <v>0.7187499999999994</v>
      </c>
      <c r="BM7" s="4">
        <f>BL7+$B$37-$C$37</f>
        <v>0.7249999999999994</v>
      </c>
      <c r="BN7" s="3">
        <f>BL7+$B$38</f>
        <v>0.7326388888888883</v>
      </c>
      <c r="BO7" s="4">
        <f>BN7+$B$37-$C$37</f>
        <v>0.7388888888888883</v>
      </c>
      <c r="BP7" s="3">
        <f>BN7+$B$38</f>
        <v>0.7465277777777771</v>
      </c>
      <c r="BQ7" s="4">
        <f>BP7+$B$37-$C$37</f>
        <v>0.7527777777777771</v>
      </c>
      <c r="BR7" s="3">
        <f>BP7+$B$38</f>
        <v>0.760416666666666</v>
      </c>
      <c r="BS7" s="4">
        <f>BR7+$B$37-$C$37</f>
        <v>0.7666666666666659</v>
      </c>
      <c r="BT7" s="3">
        <f>BR7+$B$38</f>
        <v>0.7743055555555548</v>
      </c>
      <c r="BU7" s="4">
        <f>BT7+$B$37-$C$37</f>
        <v>0.7805555555555548</v>
      </c>
      <c r="BV7" s="3">
        <f>BT7+$B$38</f>
        <v>0.7881944444444436</v>
      </c>
      <c r="BW7" s="4">
        <f>BV7+$B$37-$C$37</f>
        <v>0.7944444444444436</v>
      </c>
      <c r="BX7" s="3">
        <f>BV7+$B$38</f>
        <v>0.8020833333333325</v>
      </c>
      <c r="BY7" s="4">
        <f>BX7+$B$37-$C$37</f>
        <v>0.8083333333333325</v>
      </c>
      <c r="BZ7" s="3">
        <f>BX7+$B$38</f>
        <v>0.8159722222222213</v>
      </c>
      <c r="CA7" s="4">
        <f>BZ7+$B$37-$C$37</f>
        <v>0.8222222222222213</v>
      </c>
      <c r="CB7" s="3">
        <f>BZ7+$B$38</f>
        <v>0.8298611111111102</v>
      </c>
      <c r="CC7" s="4">
        <f>CB7+$B$37-$C$37</f>
        <v>0.8361111111111101</v>
      </c>
      <c r="CD7" s="3">
        <f>CB7+$B$38</f>
        <v>0.843749999999999</v>
      </c>
      <c r="CE7" s="4">
        <f>CD7+$B$37-$C$37</f>
        <v>0.849999999999999</v>
      </c>
      <c r="CF7" s="3">
        <f>CD7+$B$38</f>
        <v>0.8576388888888878</v>
      </c>
      <c r="CG7" s="4">
        <f>CF7+$B$37-$C$37</f>
        <v>0.8638888888888878</v>
      </c>
      <c r="CH7" s="3">
        <f>CF7+$B$38</f>
        <v>0.8715277777777767</v>
      </c>
      <c r="CI7" s="4">
        <f>CH7+$B$37-$C$37</f>
        <v>0.8777777777777767</v>
      </c>
      <c r="CJ7" s="3">
        <f>CH7+$B$38</f>
        <v>0.8854166666666655</v>
      </c>
      <c r="CK7" s="4">
        <f>CJ7+$B$37-$C$37</f>
        <v>0.8916666666666655</v>
      </c>
      <c r="CL7" s="3">
        <f>CJ7+$B$38</f>
        <v>0.8993055555555544</v>
      </c>
      <c r="CM7" s="4">
        <f>CL7+$B$37-$C$37</f>
        <v>0.9055555555555543</v>
      </c>
      <c r="CN7" s="3">
        <f>CL7+$B$38</f>
        <v>0.9131944444444432</v>
      </c>
      <c r="CO7" s="4">
        <f>CN7+$B$37-$C$37</f>
        <v>0.9194444444444432</v>
      </c>
      <c r="CP7" s="3">
        <f>CN7+$B$38</f>
        <v>0.927083333333332</v>
      </c>
      <c r="CQ7" s="4">
        <f>CP7+$B$37-$C$37</f>
        <v>0.933333333333332</v>
      </c>
      <c r="CR7" s="3">
        <f>CP7+$B$38</f>
        <v>0.9409722222222209</v>
      </c>
      <c r="CS7" s="4">
        <f>CR7+$B$37-$C$37</f>
        <v>0.9472222222222209</v>
      </c>
    </row>
    <row r="8" spans="1:97" ht="15.75">
      <c r="A8" s="14" t="s">
        <v>8</v>
      </c>
      <c r="B8" s="6">
        <f>TIME(6,37,0)</f>
        <v>0.27569444444444446</v>
      </c>
      <c r="C8" s="4">
        <f>B8+$B$37-$C$37</f>
        <v>0.28194444444444444</v>
      </c>
      <c r="D8" s="31">
        <f>B8+$B$38</f>
        <v>0.28958333333333336</v>
      </c>
      <c r="E8" s="4">
        <f>D8+$B$37-$C$37</f>
        <v>0.29583333333333334</v>
      </c>
      <c r="F8" s="32">
        <f>D8+$B$38</f>
        <v>0.30347222222222225</v>
      </c>
      <c r="G8" s="4">
        <f>F8+$B$37-$C$37</f>
        <v>0.30972222222222223</v>
      </c>
      <c r="H8" s="3">
        <f>F8+$B$38</f>
        <v>0.31736111111111115</v>
      </c>
      <c r="I8" s="4">
        <f>H8+$B$37-$C$37</f>
        <v>0.3236111111111111</v>
      </c>
      <c r="J8" s="3">
        <f>H8+$B$38</f>
        <v>0.33125000000000004</v>
      </c>
      <c r="K8" s="4">
        <f>J8+$B$37-$C$37</f>
        <v>0.3375</v>
      </c>
      <c r="L8" s="3">
        <f>J8+$B$38</f>
        <v>0.34513888888888894</v>
      </c>
      <c r="M8" s="4">
        <f>L8+$B$37-$C$37</f>
        <v>0.3513888888888889</v>
      </c>
      <c r="N8" s="3">
        <f>L8+$B$38</f>
        <v>0.35902777777777783</v>
      </c>
      <c r="O8" s="4">
        <f>N8+$B$37-$C$37</f>
        <v>0.3652777777777778</v>
      </c>
      <c r="P8" s="3">
        <f>N8+$B$38</f>
        <v>0.37291666666666673</v>
      </c>
      <c r="Q8" s="4">
        <f>P8+$B$37-$C$37</f>
        <v>0.3791666666666667</v>
      </c>
      <c r="R8" s="3">
        <f>P8+$B$38</f>
        <v>0.3868055555555556</v>
      </c>
      <c r="S8" s="4">
        <f>R8+$B$37-$C$37</f>
        <v>0.3930555555555556</v>
      </c>
      <c r="T8" s="3">
        <f>R8+$B$38</f>
        <v>0.4006944444444445</v>
      </c>
      <c r="U8" s="4">
        <f>T8+$B$37-$C$37</f>
        <v>0.4069444444444445</v>
      </c>
      <c r="V8" s="3">
        <f>T8+$B$38</f>
        <v>0.4145833333333334</v>
      </c>
      <c r="W8" s="4">
        <f>V8+$B$37-$C$37</f>
        <v>0.4208333333333334</v>
      </c>
      <c r="X8" s="3">
        <f>V8+$B$38</f>
        <v>0.4284722222222223</v>
      </c>
      <c r="Y8" s="4">
        <f>X8+$B$37-$C$37</f>
        <v>0.4347222222222223</v>
      </c>
      <c r="Z8" s="3">
        <f>X8+$B$38</f>
        <v>0.4423611111111112</v>
      </c>
      <c r="AA8" s="4">
        <f>Z8+$B$37-$C$37</f>
        <v>0.4486111111111112</v>
      </c>
      <c r="AB8" s="3">
        <f>Z8+$B$38</f>
        <v>0.4562500000000001</v>
      </c>
      <c r="AC8" s="4">
        <f>AB8+$B$37-$C$37</f>
        <v>0.4625000000000001</v>
      </c>
      <c r="AD8" s="3">
        <f>AB8+$B$38</f>
        <v>0.470138888888889</v>
      </c>
      <c r="AE8" s="4">
        <f>AD8+$B$37-$C$37</f>
        <v>0.476388888888889</v>
      </c>
      <c r="AF8" s="3">
        <f>AD8+$B$38</f>
        <v>0.4840277777777779</v>
      </c>
      <c r="AG8" s="4">
        <f>AF8+$B$37-$C$37</f>
        <v>0.49027777777777787</v>
      </c>
      <c r="AH8" s="3">
        <f>AF8+$B$38</f>
        <v>0.4979166666666668</v>
      </c>
      <c r="AI8" s="4">
        <f>AH8+$B$37-$C$37</f>
        <v>0.5041666666666668</v>
      </c>
      <c r="AJ8" s="3">
        <f>AH8+$B$38</f>
        <v>0.5118055555555556</v>
      </c>
      <c r="AK8" s="4">
        <f>AJ8+$B$37-$C$37</f>
        <v>0.5180555555555556</v>
      </c>
      <c r="AL8" s="3">
        <f>AJ8+$B$38</f>
        <v>0.5256944444444445</v>
      </c>
      <c r="AM8" s="4">
        <f>AL8+$B$37-$C$37</f>
        <v>0.5319444444444444</v>
      </c>
      <c r="AN8" s="3">
        <f>AL8+$B$38</f>
        <v>0.5395833333333333</v>
      </c>
      <c r="AO8" s="4">
        <f>AN8+$B$37-$C$37</f>
        <v>0.5458333333333333</v>
      </c>
      <c r="AP8" s="3">
        <f>AN8+$B$38</f>
        <v>0.5534722222222221</v>
      </c>
      <c r="AQ8" s="4">
        <f>AP8+$B$37-$C$37</f>
        <v>0.5597222222222221</v>
      </c>
      <c r="AR8" s="3">
        <f>AP8+$B$38</f>
        <v>0.567361111111111</v>
      </c>
      <c r="AS8" s="4">
        <f>AR8+$B$37-$C$37</f>
        <v>0.573611111111111</v>
      </c>
      <c r="AT8" s="3">
        <f>AR8+$B$38</f>
        <v>0.5812499999999998</v>
      </c>
      <c r="AU8" s="4">
        <f>AT8+$B$37-$C$37</f>
        <v>0.5874999999999998</v>
      </c>
      <c r="AV8" s="3">
        <f>AT8+$B$38</f>
        <v>0.5951388888888887</v>
      </c>
      <c r="AW8" s="7">
        <f>AV8+$B$37-$C$37</f>
        <v>0.6013888888888886</v>
      </c>
      <c r="AX8" s="34">
        <f t="shared" si="0"/>
        <v>0.6229166666666665</v>
      </c>
      <c r="AY8" s="4">
        <f>AX8+$B$37-$C$37</f>
        <v>0.6291666666666664</v>
      </c>
      <c r="AZ8" s="3">
        <f>AX8+$B$38</f>
        <v>0.6368055555555553</v>
      </c>
      <c r="BA8" s="4">
        <f>AZ8+$B$37-$C$37</f>
        <v>0.6430555555555553</v>
      </c>
      <c r="BB8" s="3">
        <f>AZ8+$B$38</f>
        <v>0.6506944444444441</v>
      </c>
      <c r="BC8" s="4">
        <f>BB8+$B$37-$C$37</f>
        <v>0.6569444444444441</v>
      </c>
      <c r="BD8" s="3">
        <f>BB8+$B$38</f>
        <v>0.664583333333333</v>
      </c>
      <c r="BE8" s="4">
        <f>BD8+$B$37-$C$37</f>
        <v>0.670833333333333</v>
      </c>
      <c r="BF8" s="3">
        <f>BD8+$B$38</f>
        <v>0.6784722222222218</v>
      </c>
      <c r="BG8" s="4">
        <f>BF8+$B$37-$C$37</f>
        <v>0.6847222222222218</v>
      </c>
      <c r="BH8" s="3">
        <f>BF8+$B$38</f>
        <v>0.6923611111111106</v>
      </c>
      <c r="BI8" s="4">
        <f>BH8+$B$37-$C$37</f>
        <v>0.6986111111111106</v>
      </c>
      <c r="BJ8" s="3">
        <f>BH8+$B$38</f>
        <v>0.7062499999999995</v>
      </c>
      <c r="BK8" s="4">
        <f>BJ8+$B$37-$C$37</f>
        <v>0.7124999999999995</v>
      </c>
      <c r="BL8" s="3">
        <f>BJ8+$B$38</f>
        <v>0.7201388888888883</v>
      </c>
      <c r="BM8" s="4">
        <f>BL8+$B$37-$C$37</f>
        <v>0.7263888888888883</v>
      </c>
      <c r="BN8" s="3">
        <f>BL8+$B$38</f>
        <v>0.7340277777777772</v>
      </c>
      <c r="BO8" s="4">
        <f>BN8+$B$37-$C$37</f>
        <v>0.7402777777777771</v>
      </c>
      <c r="BP8" s="3">
        <f>BN8+$B$38</f>
        <v>0.747916666666666</v>
      </c>
      <c r="BQ8" s="4">
        <f>BP8+$B$37-$C$37</f>
        <v>0.754166666666666</v>
      </c>
      <c r="BR8" s="3">
        <f>BP8+$B$38</f>
        <v>0.7618055555555548</v>
      </c>
      <c r="BS8" s="4">
        <f>BR8+$B$37-$C$37</f>
        <v>0.7680555555555548</v>
      </c>
      <c r="BT8" s="3">
        <f>BR8+$B$38</f>
        <v>0.7756944444444437</v>
      </c>
      <c r="BU8" s="4">
        <f>BT8+$B$37-$C$37</f>
        <v>0.7819444444444437</v>
      </c>
      <c r="BV8" s="3">
        <f>BT8+$B$38</f>
        <v>0.7895833333333325</v>
      </c>
      <c r="BW8" s="4">
        <f>BV8+$B$37-$C$37</f>
        <v>0.7958333333333325</v>
      </c>
      <c r="BX8" s="3">
        <f>BV8+$B$38</f>
        <v>0.8034722222222214</v>
      </c>
      <c r="BY8" s="4">
        <f>BX8+$B$37-$C$37</f>
        <v>0.8097222222222213</v>
      </c>
      <c r="BZ8" s="3">
        <f>BX8+$B$38</f>
        <v>0.8173611111111102</v>
      </c>
      <c r="CA8" s="4">
        <f>BZ8+$B$37-$C$37</f>
        <v>0.8236111111111102</v>
      </c>
      <c r="CB8" s="3">
        <f>BZ8+$B$38</f>
        <v>0.831249999999999</v>
      </c>
      <c r="CC8" s="4">
        <f>CB8+$B$37-$C$37</f>
        <v>0.837499999999999</v>
      </c>
      <c r="CD8" s="3">
        <f>CB8+$B$38</f>
        <v>0.8451388888888879</v>
      </c>
      <c r="CE8" s="4">
        <f>CD8+$B$37-$C$37</f>
        <v>0.8513888888888879</v>
      </c>
      <c r="CF8" s="3">
        <f>CD8+$B$38</f>
        <v>0.8590277777777767</v>
      </c>
      <c r="CG8" s="4">
        <f>CF8+$B$37-$C$37</f>
        <v>0.8652777777777767</v>
      </c>
      <c r="CH8" s="3">
        <f>CF8+$B$38</f>
        <v>0.8729166666666656</v>
      </c>
      <c r="CI8" s="4">
        <f>CH8+$B$37-$C$37</f>
        <v>0.8791666666666655</v>
      </c>
      <c r="CJ8" s="3">
        <f>CH8+$B$38</f>
        <v>0.8868055555555544</v>
      </c>
      <c r="CK8" s="4">
        <f>CJ8+$B$37-$C$37</f>
        <v>0.8930555555555544</v>
      </c>
      <c r="CL8" s="3">
        <f>CJ8+$B$38</f>
        <v>0.9006944444444432</v>
      </c>
      <c r="CM8" s="4">
        <f>CL8+$B$37-$C$37</f>
        <v>0.9069444444444432</v>
      </c>
      <c r="CN8" s="3">
        <f>CL8+$B$38</f>
        <v>0.9145833333333321</v>
      </c>
      <c r="CO8" s="4">
        <f>CN8+$B$37-$C$37</f>
        <v>0.9208333333333321</v>
      </c>
      <c r="CP8" s="3">
        <f>CN8+$B$38</f>
        <v>0.9284722222222209</v>
      </c>
      <c r="CQ8" s="4">
        <f>CP8+$B$37-$C$37</f>
        <v>0.9347222222222209</v>
      </c>
      <c r="CR8" s="3">
        <f>CP8+$B$38</f>
        <v>0.9423611111111098</v>
      </c>
      <c r="CS8" s="4">
        <f>CR8+$B$37-$C$37</f>
        <v>0.9486111111111097</v>
      </c>
    </row>
    <row r="9" spans="1:97" ht="15.75">
      <c r="A9" s="14" t="s">
        <v>9</v>
      </c>
      <c r="B9" s="6">
        <f>TIME(6,39,0)</f>
        <v>0.27708333333333335</v>
      </c>
      <c r="C9" s="4">
        <f>B9+$B$37-$C$37</f>
        <v>0.2833333333333333</v>
      </c>
      <c r="D9" s="31">
        <f>B9+$B$38</f>
        <v>0.29097222222222224</v>
      </c>
      <c r="E9" s="4">
        <f>D9+$B$37-$C$37</f>
        <v>0.2972222222222222</v>
      </c>
      <c r="F9" s="32">
        <f>D9+$B$38</f>
        <v>0.30486111111111114</v>
      </c>
      <c r="G9" s="4">
        <f>F9+$B$37-$C$37</f>
        <v>0.3111111111111111</v>
      </c>
      <c r="H9" s="3">
        <f>F9+$B$38</f>
        <v>0.31875000000000003</v>
      </c>
      <c r="I9" s="4">
        <f>H9+$B$37-$C$37</f>
        <v>0.325</v>
      </c>
      <c r="J9" s="3">
        <f>H9+$B$38</f>
        <v>0.33263888888888893</v>
      </c>
      <c r="K9" s="4">
        <f>J9+$B$37-$C$37</f>
        <v>0.3388888888888889</v>
      </c>
      <c r="L9" s="3">
        <f>J9+$B$38</f>
        <v>0.3465277777777778</v>
      </c>
      <c r="M9" s="4">
        <f>L9+$B$37-$C$37</f>
        <v>0.3527777777777778</v>
      </c>
      <c r="N9" s="3">
        <f>L9+$B$38</f>
        <v>0.3604166666666667</v>
      </c>
      <c r="O9" s="4">
        <f>N9+$B$37-$C$37</f>
        <v>0.3666666666666667</v>
      </c>
      <c r="P9" s="3">
        <f>N9+$B$38</f>
        <v>0.3743055555555556</v>
      </c>
      <c r="Q9" s="4">
        <f>P9+$B$37-$C$37</f>
        <v>0.3805555555555556</v>
      </c>
      <c r="R9" s="3">
        <f>P9+$B$38</f>
        <v>0.3881944444444445</v>
      </c>
      <c r="S9" s="4">
        <f>R9+$B$37-$C$37</f>
        <v>0.3944444444444445</v>
      </c>
      <c r="T9" s="3">
        <f>R9+$B$38</f>
        <v>0.4020833333333334</v>
      </c>
      <c r="U9" s="4">
        <f>T9+$B$37-$C$37</f>
        <v>0.4083333333333334</v>
      </c>
      <c r="V9" s="3">
        <f>T9+$B$38</f>
        <v>0.4159722222222223</v>
      </c>
      <c r="W9" s="4">
        <f>V9+$B$37-$C$37</f>
        <v>0.4222222222222223</v>
      </c>
      <c r="X9" s="3">
        <f>V9+$B$38</f>
        <v>0.4298611111111112</v>
      </c>
      <c r="Y9" s="4">
        <f>X9+$B$37-$C$37</f>
        <v>0.43611111111111117</v>
      </c>
      <c r="Z9" s="3">
        <f>X9+$B$38</f>
        <v>0.4437500000000001</v>
      </c>
      <c r="AA9" s="4">
        <f>Z9+$B$37-$C$37</f>
        <v>0.45000000000000007</v>
      </c>
      <c r="AB9" s="3">
        <f>Z9+$B$38</f>
        <v>0.457638888888889</v>
      </c>
      <c r="AC9" s="4">
        <f>AB9+$B$37-$C$37</f>
        <v>0.46388888888888896</v>
      </c>
      <c r="AD9" s="3">
        <f>AB9+$B$38</f>
        <v>0.4715277777777779</v>
      </c>
      <c r="AE9" s="4">
        <f>AD9+$B$37-$C$37</f>
        <v>0.47777777777777786</v>
      </c>
      <c r="AF9" s="3">
        <f>AD9+$B$38</f>
        <v>0.4854166666666668</v>
      </c>
      <c r="AG9" s="4">
        <f>AF9+$B$37-$C$37</f>
        <v>0.49166666666666675</v>
      </c>
      <c r="AH9" s="3">
        <f>AF9+$B$38</f>
        <v>0.49930555555555567</v>
      </c>
      <c r="AI9" s="4">
        <f>AH9+$B$37-$C$37</f>
        <v>0.5055555555555556</v>
      </c>
      <c r="AJ9" s="3">
        <f>AH9+$B$38</f>
        <v>0.5131944444444445</v>
      </c>
      <c r="AK9" s="4">
        <f>AJ9+$B$37-$C$37</f>
        <v>0.5194444444444445</v>
      </c>
      <c r="AL9" s="3">
        <f>AJ9+$B$38</f>
        <v>0.5270833333333333</v>
      </c>
      <c r="AM9" s="4">
        <f>AL9+$B$37-$C$37</f>
        <v>0.5333333333333333</v>
      </c>
      <c r="AN9" s="3">
        <f>AL9+$B$38</f>
        <v>0.5409722222222222</v>
      </c>
      <c r="AO9" s="4">
        <f>AN9+$B$37-$C$37</f>
        <v>0.5472222222222222</v>
      </c>
      <c r="AP9" s="3">
        <f>AN9+$B$38</f>
        <v>0.554861111111111</v>
      </c>
      <c r="AQ9" s="4">
        <f>AP9+$B$37-$C$37</f>
        <v>0.561111111111111</v>
      </c>
      <c r="AR9" s="3">
        <f>AP9+$B$38</f>
        <v>0.5687499999999999</v>
      </c>
      <c r="AS9" s="4">
        <f>AR9+$B$37-$C$37</f>
        <v>0.5749999999999998</v>
      </c>
      <c r="AT9" s="3">
        <f>AR9+$B$38</f>
        <v>0.5826388888888887</v>
      </c>
      <c r="AU9" s="4">
        <f>AT9+$B$37-$C$37</f>
        <v>0.5888888888888887</v>
      </c>
      <c r="AV9" s="3">
        <f>AT9+$B$38</f>
        <v>0.5965277777777775</v>
      </c>
      <c r="AW9" s="7">
        <f>AV9+$B$37-$C$37</f>
        <v>0.6027777777777775</v>
      </c>
      <c r="AX9" s="34">
        <f t="shared" si="0"/>
        <v>0.6243055555555553</v>
      </c>
      <c r="AY9" s="4">
        <f>AX9+$B$37-$C$37</f>
        <v>0.6305555555555553</v>
      </c>
      <c r="AZ9" s="3">
        <f>AX9+$B$38</f>
        <v>0.6381944444444442</v>
      </c>
      <c r="BA9" s="4">
        <f>AZ9+$B$37-$C$37</f>
        <v>0.6444444444444442</v>
      </c>
      <c r="BB9" s="3">
        <f>AZ9+$B$38</f>
        <v>0.652083333333333</v>
      </c>
      <c r="BC9" s="4">
        <f>BB9+$B$37-$C$37</f>
        <v>0.658333333333333</v>
      </c>
      <c r="BD9" s="3">
        <f>BB9+$B$38</f>
        <v>0.6659722222222219</v>
      </c>
      <c r="BE9" s="4">
        <f>BD9+$B$37-$C$37</f>
        <v>0.6722222222222218</v>
      </c>
      <c r="BF9" s="3">
        <f>BD9+$B$38</f>
        <v>0.6798611111111107</v>
      </c>
      <c r="BG9" s="4">
        <f>BF9+$B$37-$C$37</f>
        <v>0.6861111111111107</v>
      </c>
      <c r="BH9" s="3">
        <f>BF9+$B$38</f>
        <v>0.6937499999999995</v>
      </c>
      <c r="BI9" s="4">
        <f>BH9+$B$37-$C$37</f>
        <v>0.6999999999999995</v>
      </c>
      <c r="BJ9" s="3">
        <f>BH9+$B$38</f>
        <v>0.7076388888888884</v>
      </c>
      <c r="BK9" s="4">
        <f>BJ9+$B$37-$C$37</f>
        <v>0.7138888888888884</v>
      </c>
      <c r="BL9" s="3">
        <f>BJ9+$B$38</f>
        <v>0.7215277777777772</v>
      </c>
      <c r="BM9" s="4">
        <f>BL9+$B$37-$C$37</f>
        <v>0.7277777777777772</v>
      </c>
      <c r="BN9" s="3">
        <f>BL9+$B$38</f>
        <v>0.735416666666666</v>
      </c>
      <c r="BO9" s="4">
        <f>BN9+$B$37-$C$37</f>
        <v>0.741666666666666</v>
      </c>
      <c r="BP9" s="3">
        <f>BN9+$B$38</f>
        <v>0.7493055555555549</v>
      </c>
      <c r="BQ9" s="4">
        <f>BP9+$B$37-$C$37</f>
        <v>0.7555555555555549</v>
      </c>
      <c r="BR9" s="3">
        <f>BP9+$B$38</f>
        <v>0.7631944444444437</v>
      </c>
      <c r="BS9" s="4">
        <f>BR9+$B$37-$C$37</f>
        <v>0.7694444444444437</v>
      </c>
      <c r="BT9" s="3">
        <f>BR9+$B$38</f>
        <v>0.7770833333333326</v>
      </c>
      <c r="BU9" s="4">
        <f>BT9+$B$37-$C$37</f>
        <v>0.7833333333333325</v>
      </c>
      <c r="BV9" s="3">
        <f>BT9+$B$38</f>
        <v>0.7909722222222214</v>
      </c>
      <c r="BW9" s="4">
        <f>BV9+$B$37-$C$37</f>
        <v>0.7972222222222214</v>
      </c>
      <c r="BX9" s="3">
        <f>BV9+$B$38</f>
        <v>0.8048611111111103</v>
      </c>
      <c r="BY9" s="4">
        <f>BX9+$B$37-$C$37</f>
        <v>0.8111111111111102</v>
      </c>
      <c r="BZ9" s="3">
        <f>BX9+$B$38</f>
        <v>0.8187499999999991</v>
      </c>
      <c r="CA9" s="4">
        <f>BZ9+$B$37-$C$37</f>
        <v>0.8249999999999991</v>
      </c>
      <c r="CB9" s="3">
        <f>BZ9+$B$38</f>
        <v>0.8326388888888879</v>
      </c>
      <c r="CC9" s="4">
        <f>CB9+$B$37-$C$37</f>
        <v>0.8388888888888879</v>
      </c>
      <c r="CD9" s="3">
        <f>CB9+$B$38</f>
        <v>0.8465277777777768</v>
      </c>
      <c r="CE9" s="4">
        <f>CD9+$B$37-$C$37</f>
        <v>0.8527777777777767</v>
      </c>
      <c r="CF9" s="3">
        <f>CD9+$B$38</f>
        <v>0.8604166666666656</v>
      </c>
      <c r="CG9" s="4">
        <f>CF9+$B$37-$C$37</f>
        <v>0.8666666666666656</v>
      </c>
      <c r="CH9" s="3">
        <f>CF9+$B$38</f>
        <v>0.8743055555555544</v>
      </c>
      <c r="CI9" s="4">
        <f>CH9+$B$37-$C$37</f>
        <v>0.8805555555555544</v>
      </c>
      <c r="CJ9" s="3">
        <f>CH9+$B$38</f>
        <v>0.8881944444444433</v>
      </c>
      <c r="CK9" s="4">
        <f>CJ9+$B$37-$C$37</f>
        <v>0.8944444444444433</v>
      </c>
      <c r="CL9" s="3">
        <f>CJ9+$B$38</f>
        <v>0.9020833333333321</v>
      </c>
      <c r="CM9" s="4">
        <f>CL9+$B$37-$C$37</f>
        <v>0.9083333333333321</v>
      </c>
      <c r="CN9" s="3">
        <f>CL9+$B$38</f>
        <v>0.915972222222221</v>
      </c>
      <c r="CO9" s="4">
        <f>CN9+$B$37-$C$37</f>
        <v>0.9222222222222209</v>
      </c>
      <c r="CP9" s="3">
        <f>CN9+$B$38</f>
        <v>0.9298611111111098</v>
      </c>
      <c r="CQ9" s="4">
        <f>CP9+$B$37-$C$37</f>
        <v>0.9361111111111098</v>
      </c>
      <c r="CR9" s="3">
        <f>CP9+$B$38</f>
        <v>0.9437499999999986</v>
      </c>
      <c r="CS9" s="4">
        <f>CR9+$B$37-$C$37</f>
        <v>0.9499999999999986</v>
      </c>
    </row>
    <row r="10" spans="1:97" ht="15.75">
      <c r="A10" s="14" t="s">
        <v>10</v>
      </c>
      <c r="B10" s="6">
        <f>TIME(6,40,0)</f>
        <v>0.2777777777777778</v>
      </c>
      <c r="C10" s="4">
        <f>B10+$B$37-$C$37</f>
        <v>0.28402777777777777</v>
      </c>
      <c r="D10" s="31">
        <f>B10+$B$38</f>
        <v>0.2916666666666667</v>
      </c>
      <c r="E10" s="4">
        <f>D10+$B$37-$C$37</f>
        <v>0.29791666666666666</v>
      </c>
      <c r="F10" s="32">
        <f>D10+$B$38</f>
        <v>0.3055555555555556</v>
      </c>
      <c r="G10" s="4">
        <f>F10+$B$37-$C$37</f>
        <v>0.31180555555555556</v>
      </c>
      <c r="H10" s="3">
        <f>F10+$B$38</f>
        <v>0.3194444444444445</v>
      </c>
      <c r="I10" s="4">
        <f>H10+$B$37-$C$37</f>
        <v>0.32569444444444445</v>
      </c>
      <c r="J10" s="3">
        <f>H10+$B$38</f>
        <v>0.33333333333333337</v>
      </c>
      <c r="K10" s="4">
        <f>J10+$B$37-$C$37</f>
        <v>0.33958333333333335</v>
      </c>
      <c r="L10" s="3">
        <f>J10+$B$38</f>
        <v>0.34722222222222227</v>
      </c>
      <c r="M10" s="4">
        <f>L10+$B$37-$C$37</f>
        <v>0.35347222222222224</v>
      </c>
      <c r="N10" s="3">
        <f>L10+$B$38</f>
        <v>0.36111111111111116</v>
      </c>
      <c r="O10" s="4">
        <f>N10+$B$37-$C$37</f>
        <v>0.36736111111111114</v>
      </c>
      <c r="P10" s="3">
        <f>N10+$B$38</f>
        <v>0.37500000000000006</v>
      </c>
      <c r="Q10" s="4">
        <f>P10+$B$37-$C$37</f>
        <v>0.38125000000000003</v>
      </c>
      <c r="R10" s="3">
        <f>P10+$B$38</f>
        <v>0.38888888888888895</v>
      </c>
      <c r="S10" s="4">
        <f>R10+$B$37-$C$37</f>
        <v>0.39513888888888893</v>
      </c>
      <c r="T10" s="3">
        <f>R10+$B$38</f>
        <v>0.40277777777777785</v>
      </c>
      <c r="U10" s="4">
        <f>T10+$B$37-$C$37</f>
        <v>0.4090277777777778</v>
      </c>
      <c r="V10" s="3">
        <f>T10+$B$38</f>
        <v>0.41666666666666674</v>
      </c>
      <c r="W10" s="4">
        <f>V10+$B$37-$C$37</f>
        <v>0.4229166666666667</v>
      </c>
      <c r="X10" s="3">
        <f>V10+$B$38</f>
        <v>0.43055555555555564</v>
      </c>
      <c r="Y10" s="4">
        <f>X10+$B$37-$C$37</f>
        <v>0.4368055555555556</v>
      </c>
      <c r="Z10" s="3">
        <f>X10+$B$38</f>
        <v>0.44444444444444453</v>
      </c>
      <c r="AA10" s="4">
        <f>Z10+$B$37-$C$37</f>
        <v>0.4506944444444445</v>
      </c>
      <c r="AB10" s="3">
        <f>Z10+$B$38</f>
        <v>0.4583333333333334</v>
      </c>
      <c r="AC10" s="4">
        <f>AB10+$B$37-$C$37</f>
        <v>0.4645833333333334</v>
      </c>
      <c r="AD10" s="3">
        <f>AB10+$B$38</f>
        <v>0.4722222222222223</v>
      </c>
      <c r="AE10" s="4">
        <f>AD10+$B$37-$C$37</f>
        <v>0.4784722222222223</v>
      </c>
      <c r="AF10" s="3">
        <f>AD10+$B$38</f>
        <v>0.4861111111111112</v>
      </c>
      <c r="AG10" s="4">
        <f>AF10+$B$37-$C$37</f>
        <v>0.4923611111111112</v>
      </c>
      <c r="AH10" s="3">
        <f>AF10+$B$38</f>
        <v>0.5000000000000001</v>
      </c>
      <c r="AI10" s="4">
        <f>AH10+$B$37-$C$37</f>
        <v>0.5062500000000001</v>
      </c>
      <c r="AJ10" s="3">
        <f>AH10+$B$38</f>
        <v>0.513888888888889</v>
      </c>
      <c r="AK10" s="4">
        <f>AJ10+$B$37-$C$37</f>
        <v>0.5201388888888889</v>
      </c>
      <c r="AL10" s="3">
        <f>AJ10+$B$38</f>
        <v>0.5277777777777778</v>
      </c>
      <c r="AM10" s="4">
        <f>AL10+$B$37-$C$37</f>
        <v>0.5340277777777778</v>
      </c>
      <c r="AN10" s="3">
        <f>AL10+$B$38</f>
        <v>0.5416666666666666</v>
      </c>
      <c r="AO10" s="4">
        <f>AN10+$B$37-$C$37</f>
        <v>0.5479166666666666</v>
      </c>
      <c r="AP10" s="3">
        <f>AN10+$B$38</f>
        <v>0.5555555555555555</v>
      </c>
      <c r="AQ10" s="4">
        <f>AP10+$B$37-$C$37</f>
        <v>0.5618055555555554</v>
      </c>
      <c r="AR10" s="3">
        <f>AP10+$B$38</f>
        <v>0.5694444444444443</v>
      </c>
      <c r="AS10" s="4">
        <f>AR10+$B$37-$C$37</f>
        <v>0.5756944444444443</v>
      </c>
      <c r="AT10" s="3">
        <f>AR10+$B$38</f>
        <v>0.5833333333333331</v>
      </c>
      <c r="AU10" s="4">
        <f>AT10+$B$37-$C$37</f>
        <v>0.5895833333333331</v>
      </c>
      <c r="AV10" s="3">
        <f>AT10+$B$38</f>
        <v>0.597222222222222</v>
      </c>
      <c r="AW10" s="7">
        <f>AV10+$B$37-$C$37</f>
        <v>0.603472222222222</v>
      </c>
      <c r="AX10" s="34">
        <f t="shared" si="0"/>
        <v>0.6249999999999998</v>
      </c>
      <c r="AY10" s="4">
        <f>AX10+$B$37-$C$37</f>
        <v>0.6312499999999998</v>
      </c>
      <c r="AZ10" s="3">
        <f>AX10+$B$38</f>
        <v>0.6388888888888886</v>
      </c>
      <c r="BA10" s="4">
        <f>AZ10+$B$37-$C$37</f>
        <v>0.6451388888888886</v>
      </c>
      <c r="BB10" s="3">
        <f>AZ10+$B$38</f>
        <v>0.6527777777777775</v>
      </c>
      <c r="BC10" s="4">
        <f>BB10+$B$37-$C$37</f>
        <v>0.6590277777777774</v>
      </c>
      <c r="BD10" s="3">
        <f>BB10+$B$38</f>
        <v>0.6666666666666663</v>
      </c>
      <c r="BE10" s="4">
        <f>BD10+$B$37-$C$37</f>
        <v>0.6729166666666663</v>
      </c>
      <c r="BF10" s="3">
        <f>BD10+$B$38</f>
        <v>0.6805555555555551</v>
      </c>
      <c r="BG10" s="4">
        <f>BF10+$B$37-$C$37</f>
        <v>0.6868055555555551</v>
      </c>
      <c r="BH10" s="3">
        <f>BF10+$B$38</f>
        <v>0.694444444444444</v>
      </c>
      <c r="BI10" s="4">
        <f>BH10+$B$37-$C$37</f>
        <v>0.700694444444444</v>
      </c>
      <c r="BJ10" s="3">
        <f>BH10+$B$38</f>
        <v>0.7083333333333328</v>
      </c>
      <c r="BK10" s="4">
        <f>BJ10+$B$37-$C$37</f>
        <v>0.7145833333333328</v>
      </c>
      <c r="BL10" s="3">
        <f>BJ10+$B$38</f>
        <v>0.7222222222222217</v>
      </c>
      <c r="BM10" s="4">
        <f>BL10+$B$37-$C$37</f>
        <v>0.7284722222222216</v>
      </c>
      <c r="BN10" s="3">
        <f>BL10+$B$38</f>
        <v>0.7361111111111105</v>
      </c>
      <c r="BO10" s="4">
        <f>BN10+$B$37-$C$37</f>
        <v>0.7423611111111105</v>
      </c>
      <c r="BP10" s="3">
        <f>BN10+$B$38</f>
        <v>0.7499999999999993</v>
      </c>
      <c r="BQ10" s="4">
        <f>BP10+$B$37-$C$37</f>
        <v>0.7562499999999993</v>
      </c>
      <c r="BR10" s="3">
        <f>BP10+$B$38</f>
        <v>0.7638888888888882</v>
      </c>
      <c r="BS10" s="4">
        <f>BR10+$B$37-$C$37</f>
        <v>0.7701388888888882</v>
      </c>
      <c r="BT10" s="3">
        <f>BR10+$B$38</f>
        <v>0.777777777777777</v>
      </c>
      <c r="BU10" s="4">
        <f>BT10+$B$37-$C$37</f>
        <v>0.784027777777777</v>
      </c>
      <c r="BV10" s="3">
        <f>BT10+$B$38</f>
        <v>0.7916666666666659</v>
      </c>
      <c r="BW10" s="4">
        <f>BV10+$B$37-$C$37</f>
        <v>0.7979166666666658</v>
      </c>
      <c r="BX10" s="3">
        <f>BV10+$B$38</f>
        <v>0.8055555555555547</v>
      </c>
      <c r="BY10" s="4">
        <f>BX10+$B$37-$C$37</f>
        <v>0.8118055555555547</v>
      </c>
      <c r="BZ10" s="3">
        <f>BX10+$B$38</f>
        <v>0.8194444444444435</v>
      </c>
      <c r="CA10" s="4">
        <f>BZ10+$B$37-$C$37</f>
        <v>0.8256944444444435</v>
      </c>
      <c r="CB10" s="3">
        <f>BZ10+$B$38</f>
        <v>0.8333333333333324</v>
      </c>
      <c r="CC10" s="4">
        <f>CB10+$B$37-$C$37</f>
        <v>0.8395833333333323</v>
      </c>
      <c r="CD10" s="3">
        <f>CB10+$B$38</f>
        <v>0.8472222222222212</v>
      </c>
      <c r="CE10" s="4">
        <f>CD10+$B$37-$C$37</f>
        <v>0.8534722222222212</v>
      </c>
      <c r="CF10" s="3">
        <f>CD10+$B$38</f>
        <v>0.86111111111111</v>
      </c>
      <c r="CG10" s="4">
        <f>CF10+$B$37-$C$37</f>
        <v>0.86736111111111</v>
      </c>
      <c r="CH10" s="3">
        <f>CF10+$B$38</f>
        <v>0.8749999999999989</v>
      </c>
      <c r="CI10" s="4">
        <f>CH10+$B$37-$C$37</f>
        <v>0.8812499999999989</v>
      </c>
      <c r="CJ10" s="3">
        <f>CH10+$B$38</f>
        <v>0.8888888888888877</v>
      </c>
      <c r="CK10" s="4">
        <f>CJ10+$B$37-$C$37</f>
        <v>0.8951388888888877</v>
      </c>
      <c r="CL10" s="3">
        <f>CJ10+$B$38</f>
        <v>0.9027777777777766</v>
      </c>
      <c r="CM10" s="4">
        <f>CL10+$B$37-$C$37</f>
        <v>0.9090277777777765</v>
      </c>
      <c r="CN10" s="3">
        <f>CL10+$B$38</f>
        <v>0.9166666666666654</v>
      </c>
      <c r="CO10" s="4">
        <f>CN10+$B$37-$C$37</f>
        <v>0.9229166666666654</v>
      </c>
      <c r="CP10" s="3">
        <f>CN10+$B$38</f>
        <v>0.9305555555555542</v>
      </c>
      <c r="CQ10" s="4">
        <f>CP10+$B$37-$C$37</f>
        <v>0.9368055555555542</v>
      </c>
      <c r="CR10" s="3">
        <f>CP10+$B$38</f>
        <v>0.9444444444444431</v>
      </c>
      <c r="CS10" s="4">
        <f>CR10+$B$37-$C$37</f>
        <v>0.9506944444444431</v>
      </c>
    </row>
    <row r="11" spans="1:97" ht="15.75">
      <c r="A11" s="14" t="s">
        <v>11</v>
      </c>
      <c r="B11" s="6">
        <f>TIME(6,41,0)</f>
        <v>0.27847222222222223</v>
      </c>
      <c r="C11" s="4">
        <f>B11+$B$37-$C$37</f>
        <v>0.2847222222222222</v>
      </c>
      <c r="D11" s="31">
        <f>B11+$B$38</f>
        <v>0.2923611111111111</v>
      </c>
      <c r="E11" s="4">
        <f>D11+$B$37-$C$37</f>
        <v>0.2986111111111111</v>
      </c>
      <c r="F11" s="32">
        <f>D11+$B$38</f>
        <v>0.30625</v>
      </c>
      <c r="G11" s="4">
        <f>F11+$B$37-$C$37</f>
        <v>0.3125</v>
      </c>
      <c r="H11" s="3">
        <f>F11+$B$38</f>
        <v>0.3201388888888889</v>
      </c>
      <c r="I11" s="4">
        <f>H11+$B$37-$C$37</f>
        <v>0.3263888888888889</v>
      </c>
      <c r="J11" s="3">
        <f>H11+$B$38</f>
        <v>0.3340277777777778</v>
      </c>
      <c r="K11" s="4">
        <f>J11+$B$37-$C$37</f>
        <v>0.3402777777777778</v>
      </c>
      <c r="L11" s="3">
        <f>J11+$B$38</f>
        <v>0.3479166666666667</v>
      </c>
      <c r="M11" s="4">
        <f>L11+$B$37-$C$37</f>
        <v>0.3541666666666667</v>
      </c>
      <c r="N11" s="3">
        <f>L11+$B$38</f>
        <v>0.3618055555555556</v>
      </c>
      <c r="O11" s="4">
        <f>N11+$B$37-$C$37</f>
        <v>0.3680555555555556</v>
      </c>
      <c r="P11" s="3">
        <f>N11+$B$38</f>
        <v>0.3756944444444445</v>
      </c>
      <c r="Q11" s="4">
        <f>P11+$B$37-$C$37</f>
        <v>0.3819444444444445</v>
      </c>
      <c r="R11" s="3">
        <f>P11+$B$38</f>
        <v>0.3895833333333334</v>
      </c>
      <c r="S11" s="4">
        <f>R11+$B$37-$C$37</f>
        <v>0.39583333333333337</v>
      </c>
      <c r="T11" s="3">
        <f>R11+$B$38</f>
        <v>0.4034722222222223</v>
      </c>
      <c r="U11" s="4">
        <f>T11+$B$37-$C$37</f>
        <v>0.40972222222222227</v>
      </c>
      <c r="V11" s="3">
        <f>T11+$B$38</f>
        <v>0.4173611111111112</v>
      </c>
      <c r="W11" s="4">
        <f>V11+$B$37-$C$37</f>
        <v>0.42361111111111116</v>
      </c>
      <c r="X11" s="3">
        <f>V11+$B$38</f>
        <v>0.4312500000000001</v>
      </c>
      <c r="Y11" s="4">
        <f>X11+$B$37-$C$37</f>
        <v>0.43750000000000006</v>
      </c>
      <c r="Z11" s="3">
        <f>X11+$B$38</f>
        <v>0.445138888888889</v>
      </c>
      <c r="AA11" s="4">
        <f>Z11+$B$37-$C$37</f>
        <v>0.45138888888888895</v>
      </c>
      <c r="AB11" s="3">
        <f>Z11+$B$38</f>
        <v>0.45902777777777787</v>
      </c>
      <c r="AC11" s="4">
        <f>AB11+$B$37-$C$37</f>
        <v>0.46527777777777785</v>
      </c>
      <c r="AD11" s="3">
        <f>AB11+$B$38</f>
        <v>0.47291666666666676</v>
      </c>
      <c r="AE11" s="4">
        <f>AD11+$B$37-$C$37</f>
        <v>0.47916666666666674</v>
      </c>
      <c r="AF11" s="3">
        <f>AD11+$B$38</f>
        <v>0.48680555555555566</v>
      </c>
      <c r="AG11" s="4">
        <f>AF11+$B$37-$C$37</f>
        <v>0.49305555555555564</v>
      </c>
      <c r="AH11" s="3">
        <f>AF11+$B$38</f>
        <v>0.5006944444444446</v>
      </c>
      <c r="AI11" s="4">
        <f>AH11+$B$37-$C$37</f>
        <v>0.5069444444444445</v>
      </c>
      <c r="AJ11" s="3">
        <f>AH11+$B$38</f>
        <v>0.5145833333333334</v>
      </c>
      <c r="AK11" s="4">
        <f>AJ11+$B$37-$C$37</f>
        <v>0.5208333333333334</v>
      </c>
      <c r="AL11" s="3">
        <f>AJ11+$B$38</f>
        <v>0.5284722222222222</v>
      </c>
      <c r="AM11" s="4">
        <f>AL11+$B$37-$C$37</f>
        <v>0.5347222222222222</v>
      </c>
      <c r="AN11" s="3">
        <f>AL11+$B$38</f>
        <v>0.5423611111111111</v>
      </c>
      <c r="AO11" s="4">
        <f>AN11+$B$37-$C$37</f>
        <v>0.548611111111111</v>
      </c>
      <c r="AP11" s="3">
        <f>AN11+$B$38</f>
        <v>0.5562499999999999</v>
      </c>
      <c r="AQ11" s="4">
        <f>AP11+$B$37-$C$37</f>
        <v>0.5624999999999999</v>
      </c>
      <c r="AR11" s="3">
        <f>AP11+$B$38</f>
        <v>0.5701388888888888</v>
      </c>
      <c r="AS11" s="4">
        <f>AR11+$B$37-$C$37</f>
        <v>0.5763888888888887</v>
      </c>
      <c r="AT11" s="3">
        <f>AR11+$B$38</f>
        <v>0.5840277777777776</v>
      </c>
      <c r="AU11" s="4">
        <f>AT11+$B$37-$C$37</f>
        <v>0.5902777777777776</v>
      </c>
      <c r="AV11" s="3">
        <f>AT11+$B$38</f>
        <v>0.5979166666666664</v>
      </c>
      <c r="AW11" s="7">
        <f>AV11+$B$37-$C$37</f>
        <v>0.6041666666666664</v>
      </c>
      <c r="AX11" s="34">
        <f t="shared" si="0"/>
        <v>0.6256944444444442</v>
      </c>
      <c r="AY11" s="4">
        <f>AX11+$B$37-$C$37</f>
        <v>0.6319444444444442</v>
      </c>
      <c r="AZ11" s="3">
        <f>AX11+$B$38</f>
        <v>0.6395833333333331</v>
      </c>
      <c r="BA11" s="4">
        <f>AZ11+$B$37-$C$37</f>
        <v>0.645833333333333</v>
      </c>
      <c r="BB11" s="3">
        <f>AZ11+$B$38</f>
        <v>0.6534722222222219</v>
      </c>
      <c r="BC11" s="4">
        <f>BB11+$B$37-$C$37</f>
        <v>0.6597222222222219</v>
      </c>
      <c r="BD11" s="3">
        <f>BB11+$B$38</f>
        <v>0.6673611111111107</v>
      </c>
      <c r="BE11" s="4">
        <f>BD11+$B$37-$C$37</f>
        <v>0.6736111111111107</v>
      </c>
      <c r="BF11" s="3">
        <f>BD11+$B$38</f>
        <v>0.6812499999999996</v>
      </c>
      <c r="BG11" s="4">
        <f>BF11+$B$37-$C$37</f>
        <v>0.6874999999999996</v>
      </c>
      <c r="BH11" s="3">
        <f>BF11+$B$38</f>
        <v>0.6951388888888884</v>
      </c>
      <c r="BI11" s="4">
        <f>BH11+$B$37-$C$37</f>
        <v>0.7013888888888884</v>
      </c>
      <c r="BJ11" s="3">
        <f>BH11+$B$38</f>
        <v>0.7090277777777773</v>
      </c>
      <c r="BK11" s="4">
        <f>BJ11+$B$37-$C$37</f>
        <v>0.7152777777777772</v>
      </c>
      <c r="BL11" s="3">
        <f>BJ11+$B$38</f>
        <v>0.7229166666666661</v>
      </c>
      <c r="BM11" s="4">
        <f>BL11+$B$37-$C$37</f>
        <v>0.7291666666666661</v>
      </c>
      <c r="BN11" s="3">
        <f>BL11+$B$38</f>
        <v>0.7368055555555549</v>
      </c>
      <c r="BO11" s="4">
        <f>BN11+$B$37-$C$37</f>
        <v>0.7430555555555549</v>
      </c>
      <c r="BP11" s="3">
        <f>BN11+$B$38</f>
        <v>0.7506944444444438</v>
      </c>
      <c r="BQ11" s="4">
        <f>BP11+$B$37-$C$37</f>
        <v>0.7569444444444438</v>
      </c>
      <c r="BR11" s="3">
        <f>BP11+$B$38</f>
        <v>0.7645833333333326</v>
      </c>
      <c r="BS11" s="4">
        <f>BR11+$B$37-$C$37</f>
        <v>0.7708333333333326</v>
      </c>
      <c r="BT11" s="3">
        <f>BR11+$B$38</f>
        <v>0.7784722222222215</v>
      </c>
      <c r="BU11" s="4">
        <f>BT11+$B$37-$C$37</f>
        <v>0.7847222222222214</v>
      </c>
      <c r="BV11" s="3">
        <f>BT11+$B$38</f>
        <v>0.7923611111111103</v>
      </c>
      <c r="BW11" s="4">
        <f>BV11+$B$37-$C$37</f>
        <v>0.7986111111111103</v>
      </c>
      <c r="BX11" s="3">
        <f>BV11+$B$38</f>
        <v>0.8062499999999991</v>
      </c>
      <c r="BY11" s="4">
        <f>BX11+$B$37-$C$37</f>
        <v>0.8124999999999991</v>
      </c>
      <c r="BZ11" s="3">
        <f>BX11+$B$38</f>
        <v>0.820138888888888</v>
      </c>
      <c r="CA11" s="4">
        <f>BZ11+$B$37-$C$37</f>
        <v>0.826388888888888</v>
      </c>
      <c r="CB11" s="3">
        <f>BZ11+$B$38</f>
        <v>0.8340277777777768</v>
      </c>
      <c r="CC11" s="4">
        <f>CB11+$B$37-$C$37</f>
        <v>0.8402777777777768</v>
      </c>
      <c r="CD11" s="3">
        <f>CB11+$B$38</f>
        <v>0.8479166666666657</v>
      </c>
      <c r="CE11" s="4">
        <f>CD11+$B$37-$C$37</f>
        <v>0.8541666666666656</v>
      </c>
      <c r="CF11" s="3">
        <f>CD11+$B$38</f>
        <v>0.8618055555555545</v>
      </c>
      <c r="CG11" s="4">
        <f>CF11+$B$37-$C$37</f>
        <v>0.8680555555555545</v>
      </c>
      <c r="CH11" s="3">
        <f>CF11+$B$38</f>
        <v>0.8756944444444433</v>
      </c>
      <c r="CI11" s="4">
        <f>CH11+$B$37-$C$37</f>
        <v>0.8819444444444433</v>
      </c>
      <c r="CJ11" s="3">
        <f>CH11+$B$38</f>
        <v>0.8895833333333322</v>
      </c>
      <c r="CK11" s="4">
        <f>CJ11+$B$37-$C$37</f>
        <v>0.8958333333333321</v>
      </c>
      <c r="CL11" s="3">
        <f>CJ11+$B$38</f>
        <v>0.903472222222221</v>
      </c>
      <c r="CM11" s="4">
        <f>CL11+$B$37-$C$37</f>
        <v>0.909722222222221</v>
      </c>
      <c r="CN11" s="3">
        <f>CL11+$B$38</f>
        <v>0.9173611111111099</v>
      </c>
      <c r="CO11" s="4">
        <f>CN11+$B$37-$C$37</f>
        <v>0.9236111111111098</v>
      </c>
      <c r="CP11" s="3">
        <f>CN11+$B$38</f>
        <v>0.9312499999999987</v>
      </c>
      <c r="CQ11" s="4">
        <f>CP11+$B$37-$C$37</f>
        <v>0.9374999999999987</v>
      </c>
      <c r="CR11" s="3">
        <f>CP11+$B$38</f>
        <v>0.9451388888888875</v>
      </c>
      <c r="CS11" s="4">
        <f>CR11+$B$37-$C$37</f>
        <v>0.9513888888888875</v>
      </c>
    </row>
    <row r="12" spans="1:97" ht="15.75">
      <c r="A12" s="14" t="s">
        <v>12</v>
      </c>
      <c r="B12" s="6">
        <f>TIME(6,43,0)</f>
        <v>0.2798611111111111</v>
      </c>
      <c r="C12" s="4">
        <f>B12+$B$37-$C$37</f>
        <v>0.2861111111111111</v>
      </c>
      <c r="D12" s="31">
        <f>B12+$B$38</f>
        <v>0.29375</v>
      </c>
      <c r="E12" s="4">
        <f>D12+$B$37-$C$37</f>
        <v>0.3</v>
      </c>
      <c r="F12" s="32">
        <f>D12+$B$38</f>
        <v>0.3076388888888889</v>
      </c>
      <c r="G12" s="4">
        <f>F12+$B$37-$C$37</f>
        <v>0.3138888888888889</v>
      </c>
      <c r="H12" s="3">
        <f>F12+$B$38</f>
        <v>0.3215277777777778</v>
      </c>
      <c r="I12" s="4">
        <f>H12+$B$37-$C$37</f>
        <v>0.3277777777777778</v>
      </c>
      <c r="J12" s="3">
        <f>H12+$B$38</f>
        <v>0.3354166666666667</v>
      </c>
      <c r="K12" s="4">
        <f>J12+$B$37-$C$37</f>
        <v>0.3416666666666667</v>
      </c>
      <c r="L12" s="3">
        <f>J12+$B$38</f>
        <v>0.3493055555555556</v>
      </c>
      <c r="M12" s="4">
        <f>L12+$B$37-$C$37</f>
        <v>0.35555555555555557</v>
      </c>
      <c r="N12" s="3">
        <f>L12+$B$38</f>
        <v>0.3631944444444445</v>
      </c>
      <c r="O12" s="4">
        <f>N12+$B$37-$C$37</f>
        <v>0.36944444444444446</v>
      </c>
      <c r="P12" s="3">
        <f>N12+$B$38</f>
        <v>0.3770833333333334</v>
      </c>
      <c r="Q12" s="4">
        <f>P12+$B$37-$C$37</f>
        <v>0.38333333333333336</v>
      </c>
      <c r="R12" s="3">
        <f>P12+$B$38</f>
        <v>0.3909722222222223</v>
      </c>
      <c r="S12" s="4">
        <f>R12+$B$37-$C$37</f>
        <v>0.39722222222222225</v>
      </c>
      <c r="T12" s="3">
        <f>R12+$B$38</f>
        <v>0.40486111111111117</v>
      </c>
      <c r="U12" s="4">
        <f>T12+$B$37-$C$37</f>
        <v>0.41111111111111115</v>
      </c>
      <c r="V12" s="3">
        <f>T12+$B$38</f>
        <v>0.41875000000000007</v>
      </c>
      <c r="W12" s="4">
        <f>V12+$B$37-$C$37</f>
        <v>0.42500000000000004</v>
      </c>
      <c r="X12" s="3">
        <f>V12+$B$38</f>
        <v>0.43263888888888896</v>
      </c>
      <c r="Y12" s="4">
        <f>X12+$B$37-$C$37</f>
        <v>0.43888888888888894</v>
      </c>
      <c r="Z12" s="3">
        <f>X12+$B$38</f>
        <v>0.44652777777777786</v>
      </c>
      <c r="AA12" s="4">
        <f>Z12+$B$37-$C$37</f>
        <v>0.45277777777777783</v>
      </c>
      <c r="AB12" s="3">
        <f>Z12+$B$38</f>
        <v>0.46041666666666675</v>
      </c>
      <c r="AC12" s="4">
        <f>AB12+$B$37-$C$37</f>
        <v>0.46666666666666673</v>
      </c>
      <c r="AD12" s="3">
        <f>AB12+$B$38</f>
        <v>0.47430555555555565</v>
      </c>
      <c r="AE12" s="4">
        <f>AD12+$B$37-$C$37</f>
        <v>0.4805555555555556</v>
      </c>
      <c r="AF12" s="3">
        <f>AD12+$B$38</f>
        <v>0.48819444444444454</v>
      </c>
      <c r="AG12" s="4">
        <f>AF12+$B$37-$C$37</f>
        <v>0.4944444444444445</v>
      </c>
      <c r="AH12" s="3">
        <f>AF12+$B$38</f>
        <v>0.5020833333333334</v>
      </c>
      <c r="AI12" s="4">
        <f>AH12+$B$37-$C$37</f>
        <v>0.5083333333333334</v>
      </c>
      <c r="AJ12" s="3">
        <f>AH12+$B$38</f>
        <v>0.5159722222222223</v>
      </c>
      <c r="AK12" s="4">
        <f>AJ12+$B$37-$C$37</f>
        <v>0.5222222222222223</v>
      </c>
      <c r="AL12" s="3">
        <f>AJ12+$B$38</f>
        <v>0.5298611111111111</v>
      </c>
      <c r="AM12" s="4">
        <f>AL12+$B$37-$C$37</f>
        <v>0.5361111111111111</v>
      </c>
      <c r="AN12" s="3">
        <f>AL12+$B$38</f>
        <v>0.54375</v>
      </c>
      <c r="AO12" s="4">
        <f>AN12+$B$37-$C$37</f>
        <v>0.5499999999999999</v>
      </c>
      <c r="AP12" s="3">
        <f>AN12+$B$38</f>
        <v>0.5576388888888888</v>
      </c>
      <c r="AQ12" s="4">
        <f>AP12+$B$37-$C$37</f>
        <v>0.5638888888888888</v>
      </c>
      <c r="AR12" s="3">
        <f>AP12+$B$38</f>
        <v>0.5715277777777776</v>
      </c>
      <c r="AS12" s="4">
        <f>AR12+$B$37-$C$37</f>
        <v>0.5777777777777776</v>
      </c>
      <c r="AT12" s="3">
        <f>AR12+$B$38</f>
        <v>0.5854166666666665</v>
      </c>
      <c r="AU12" s="4">
        <f>AT12+$B$37-$C$37</f>
        <v>0.5916666666666665</v>
      </c>
      <c r="AV12" s="3">
        <f>AT12+$B$38</f>
        <v>0.5993055555555553</v>
      </c>
      <c r="AW12" s="7">
        <f>AV12+$B$37-$C$37</f>
        <v>0.6055555555555553</v>
      </c>
      <c r="AX12" s="34">
        <f t="shared" si="0"/>
        <v>0.6270833333333331</v>
      </c>
      <c r="AY12" s="4">
        <f>AX12+$B$37-$C$37</f>
        <v>0.6333333333333331</v>
      </c>
      <c r="AZ12" s="3">
        <f>AX12+$B$38</f>
        <v>0.6409722222222219</v>
      </c>
      <c r="BA12" s="4">
        <f>AZ12+$B$37-$C$37</f>
        <v>0.6472222222222219</v>
      </c>
      <c r="BB12" s="3">
        <f>AZ12+$B$38</f>
        <v>0.6548611111111108</v>
      </c>
      <c r="BC12" s="4">
        <f>BB12+$B$37-$C$37</f>
        <v>0.6611111111111108</v>
      </c>
      <c r="BD12" s="3">
        <f>BB12+$B$38</f>
        <v>0.6687499999999996</v>
      </c>
      <c r="BE12" s="4">
        <f>BD12+$B$37-$C$37</f>
        <v>0.6749999999999996</v>
      </c>
      <c r="BF12" s="3">
        <f>BD12+$B$38</f>
        <v>0.6826388888888885</v>
      </c>
      <c r="BG12" s="4">
        <f>BF12+$B$37-$C$37</f>
        <v>0.6888888888888884</v>
      </c>
      <c r="BH12" s="3">
        <f>BF12+$B$38</f>
        <v>0.6965277777777773</v>
      </c>
      <c r="BI12" s="4">
        <f>BH12+$B$37-$C$37</f>
        <v>0.7027777777777773</v>
      </c>
      <c r="BJ12" s="3">
        <f>BH12+$B$38</f>
        <v>0.7104166666666661</v>
      </c>
      <c r="BK12" s="4">
        <f>BJ12+$B$37-$C$37</f>
        <v>0.7166666666666661</v>
      </c>
      <c r="BL12" s="3">
        <f>BJ12+$B$38</f>
        <v>0.724305555555555</v>
      </c>
      <c r="BM12" s="4">
        <f>BL12+$B$37-$C$37</f>
        <v>0.730555555555555</v>
      </c>
      <c r="BN12" s="3">
        <f>BL12+$B$38</f>
        <v>0.7381944444444438</v>
      </c>
      <c r="BO12" s="4">
        <f>BN12+$B$37-$C$37</f>
        <v>0.7444444444444438</v>
      </c>
      <c r="BP12" s="3">
        <f>BN12+$B$38</f>
        <v>0.7520833333333327</v>
      </c>
      <c r="BQ12" s="4">
        <f>BP12+$B$37-$C$37</f>
        <v>0.7583333333333326</v>
      </c>
      <c r="BR12" s="3">
        <f>BP12+$B$38</f>
        <v>0.7659722222222215</v>
      </c>
      <c r="BS12" s="4">
        <f>BR12+$B$37-$C$37</f>
        <v>0.7722222222222215</v>
      </c>
      <c r="BT12" s="3">
        <f>BR12+$B$38</f>
        <v>0.7798611111111103</v>
      </c>
      <c r="BU12" s="4">
        <f>BT12+$B$37-$C$37</f>
        <v>0.7861111111111103</v>
      </c>
      <c r="BV12" s="3">
        <f>BT12+$B$38</f>
        <v>0.7937499999999992</v>
      </c>
      <c r="BW12" s="4">
        <f>BV12+$B$37-$C$37</f>
        <v>0.7999999999999992</v>
      </c>
      <c r="BX12" s="3">
        <f>BV12+$B$38</f>
        <v>0.807638888888888</v>
      </c>
      <c r="BY12" s="4">
        <f>BX12+$B$37-$C$37</f>
        <v>0.813888888888888</v>
      </c>
      <c r="BZ12" s="3">
        <f>BX12+$B$38</f>
        <v>0.8215277777777769</v>
      </c>
      <c r="CA12" s="4">
        <f>BZ12+$B$37-$C$37</f>
        <v>0.8277777777777768</v>
      </c>
      <c r="CB12" s="3">
        <f>BZ12+$B$38</f>
        <v>0.8354166666666657</v>
      </c>
      <c r="CC12" s="4">
        <f>CB12+$B$37-$C$37</f>
        <v>0.8416666666666657</v>
      </c>
      <c r="CD12" s="3">
        <f>CB12+$B$38</f>
        <v>0.8493055555555545</v>
      </c>
      <c r="CE12" s="4">
        <f>CD12+$B$37-$C$37</f>
        <v>0.8555555555555545</v>
      </c>
      <c r="CF12" s="3">
        <f>CD12+$B$38</f>
        <v>0.8631944444444434</v>
      </c>
      <c r="CG12" s="4">
        <f>CF12+$B$37-$C$37</f>
        <v>0.8694444444444434</v>
      </c>
      <c r="CH12" s="3">
        <f>CF12+$B$38</f>
        <v>0.8770833333333322</v>
      </c>
      <c r="CI12" s="4">
        <f>CH12+$B$37-$C$37</f>
        <v>0.8833333333333322</v>
      </c>
      <c r="CJ12" s="3">
        <f>CH12+$B$38</f>
        <v>0.890972222222221</v>
      </c>
      <c r="CK12" s="4">
        <f>CJ12+$B$37-$C$37</f>
        <v>0.897222222222221</v>
      </c>
      <c r="CL12" s="3">
        <f>CJ12+$B$38</f>
        <v>0.9048611111111099</v>
      </c>
      <c r="CM12" s="4">
        <f>CL12+$B$37-$C$37</f>
        <v>0.9111111111111099</v>
      </c>
      <c r="CN12" s="3">
        <f>CL12+$B$38</f>
        <v>0.9187499999999987</v>
      </c>
      <c r="CO12" s="4">
        <f>CN12+$B$37-$C$37</f>
        <v>0.9249999999999987</v>
      </c>
      <c r="CP12" s="3">
        <f>CN12+$B$38</f>
        <v>0.9326388888888876</v>
      </c>
      <c r="CQ12" s="4">
        <f>CP12+$B$37-$C$37</f>
        <v>0.9388888888888876</v>
      </c>
      <c r="CR12" s="3">
        <f>CP12+$B$38</f>
        <v>0.9465277777777764</v>
      </c>
      <c r="CS12" s="4">
        <f>CR12+$B$37-$C$37</f>
        <v>0.9527777777777764</v>
      </c>
    </row>
    <row r="13" spans="1:97" ht="15.75">
      <c r="A13" s="14" t="s">
        <v>13</v>
      </c>
      <c r="B13" s="6">
        <f>TIME(6,46,0)</f>
        <v>0.28194444444444444</v>
      </c>
      <c r="C13" s="4">
        <f>B13+$B$37-$C$37</f>
        <v>0.2881944444444444</v>
      </c>
      <c r="D13" s="31">
        <f>B13+$B$38</f>
        <v>0.29583333333333334</v>
      </c>
      <c r="E13" s="4">
        <f>D13+$B$37-$C$37</f>
        <v>0.3020833333333333</v>
      </c>
      <c r="F13" s="32">
        <f>D13+$B$38</f>
        <v>0.30972222222222223</v>
      </c>
      <c r="G13" s="4">
        <f>F13+$B$37-$C$37</f>
        <v>0.3159722222222222</v>
      </c>
      <c r="H13" s="3">
        <f>F13+$B$38</f>
        <v>0.3236111111111111</v>
      </c>
      <c r="I13" s="4">
        <f>H13+$B$37-$C$37</f>
        <v>0.3298611111111111</v>
      </c>
      <c r="J13" s="3">
        <f>H13+$B$38</f>
        <v>0.3375</v>
      </c>
      <c r="K13" s="4">
        <f>J13+$B$37-$C$37</f>
        <v>0.34375</v>
      </c>
      <c r="L13" s="3">
        <f>J13+$B$38</f>
        <v>0.3513888888888889</v>
      </c>
      <c r="M13" s="4">
        <f>L13+$B$37-$C$37</f>
        <v>0.3576388888888889</v>
      </c>
      <c r="N13" s="3">
        <f>L13+$B$38</f>
        <v>0.3652777777777778</v>
      </c>
      <c r="O13" s="4">
        <f>N13+$B$37-$C$37</f>
        <v>0.3715277777777778</v>
      </c>
      <c r="P13" s="3">
        <f>N13+$B$38</f>
        <v>0.3791666666666667</v>
      </c>
      <c r="Q13" s="4">
        <f>P13+$B$37-$C$37</f>
        <v>0.3854166666666667</v>
      </c>
      <c r="R13" s="3">
        <f>P13+$B$38</f>
        <v>0.3930555555555556</v>
      </c>
      <c r="S13" s="4">
        <f>R13+$B$37-$C$37</f>
        <v>0.3993055555555556</v>
      </c>
      <c r="T13" s="3">
        <f>R13+$B$38</f>
        <v>0.4069444444444445</v>
      </c>
      <c r="U13" s="4">
        <f>T13+$B$37-$C$37</f>
        <v>0.4131944444444445</v>
      </c>
      <c r="V13" s="3">
        <f>T13+$B$38</f>
        <v>0.4208333333333334</v>
      </c>
      <c r="W13" s="4">
        <f>V13+$B$37-$C$37</f>
        <v>0.42708333333333337</v>
      </c>
      <c r="X13" s="3">
        <f>V13+$B$38</f>
        <v>0.4347222222222223</v>
      </c>
      <c r="Y13" s="4">
        <f>X13+$B$37-$C$37</f>
        <v>0.44097222222222227</v>
      </c>
      <c r="Z13" s="3">
        <f>X13+$B$38</f>
        <v>0.4486111111111112</v>
      </c>
      <c r="AA13" s="4">
        <f>Z13+$B$37-$C$37</f>
        <v>0.45486111111111116</v>
      </c>
      <c r="AB13" s="3">
        <f>Z13+$B$38</f>
        <v>0.4625000000000001</v>
      </c>
      <c r="AC13" s="4">
        <f>AB13+$B$37-$C$37</f>
        <v>0.46875000000000006</v>
      </c>
      <c r="AD13" s="3">
        <f>AB13+$B$38</f>
        <v>0.476388888888889</v>
      </c>
      <c r="AE13" s="4">
        <f>AD13+$B$37-$C$37</f>
        <v>0.48263888888888895</v>
      </c>
      <c r="AF13" s="3">
        <f>AD13+$B$38</f>
        <v>0.49027777777777787</v>
      </c>
      <c r="AG13" s="4">
        <f>AF13+$B$37-$C$37</f>
        <v>0.49652777777777785</v>
      </c>
      <c r="AH13" s="3">
        <f>AF13+$B$38</f>
        <v>0.5041666666666668</v>
      </c>
      <c r="AI13" s="4">
        <f>AH13+$B$37-$C$37</f>
        <v>0.5104166666666667</v>
      </c>
      <c r="AJ13" s="3">
        <f>AH13+$B$38</f>
        <v>0.5180555555555556</v>
      </c>
      <c r="AK13" s="4">
        <f>AJ13+$B$37-$C$37</f>
        <v>0.5243055555555556</v>
      </c>
      <c r="AL13" s="3">
        <f>AJ13+$B$38</f>
        <v>0.5319444444444444</v>
      </c>
      <c r="AM13" s="4">
        <f>AL13+$B$37-$C$37</f>
        <v>0.5381944444444444</v>
      </c>
      <c r="AN13" s="3">
        <f>AL13+$B$38</f>
        <v>0.5458333333333333</v>
      </c>
      <c r="AO13" s="4">
        <f>AN13+$B$37-$C$37</f>
        <v>0.5520833333333333</v>
      </c>
      <c r="AP13" s="3">
        <f>AN13+$B$38</f>
        <v>0.5597222222222221</v>
      </c>
      <c r="AQ13" s="4">
        <f>AP13+$B$37-$C$37</f>
        <v>0.5659722222222221</v>
      </c>
      <c r="AR13" s="3">
        <f>AP13+$B$38</f>
        <v>0.573611111111111</v>
      </c>
      <c r="AS13" s="4">
        <f>AR13+$B$37-$C$37</f>
        <v>0.5798611111111109</v>
      </c>
      <c r="AT13" s="3">
        <f>AR13+$B$38</f>
        <v>0.5874999999999998</v>
      </c>
      <c r="AU13" s="4">
        <f>AT13+$B$37-$C$37</f>
        <v>0.5937499999999998</v>
      </c>
      <c r="AV13" s="3">
        <f>AT13+$B$38</f>
        <v>0.6013888888888886</v>
      </c>
      <c r="AW13" s="7">
        <f>AV13+$B$37-$C$37</f>
        <v>0.6076388888888886</v>
      </c>
      <c r="AX13" s="34">
        <f t="shared" si="0"/>
        <v>0.6291666666666664</v>
      </c>
      <c r="AY13" s="4">
        <f>AX13+$B$37-$C$37</f>
        <v>0.6354166666666664</v>
      </c>
      <c r="AZ13" s="3">
        <f>AX13+$B$38</f>
        <v>0.6430555555555553</v>
      </c>
      <c r="BA13" s="4">
        <f>AZ13+$B$37-$C$37</f>
        <v>0.6493055555555552</v>
      </c>
      <c r="BB13" s="3">
        <f>AZ13+$B$38</f>
        <v>0.6569444444444441</v>
      </c>
      <c r="BC13" s="4">
        <f>BB13+$B$37-$C$37</f>
        <v>0.6631944444444441</v>
      </c>
      <c r="BD13" s="3">
        <f>BB13+$B$38</f>
        <v>0.670833333333333</v>
      </c>
      <c r="BE13" s="4">
        <f>BD13+$B$37-$C$37</f>
        <v>0.6770833333333329</v>
      </c>
      <c r="BF13" s="3">
        <f>BD13+$B$38</f>
        <v>0.6847222222222218</v>
      </c>
      <c r="BG13" s="4">
        <f>BF13+$B$37-$C$37</f>
        <v>0.6909722222222218</v>
      </c>
      <c r="BH13" s="3">
        <f>BF13+$B$38</f>
        <v>0.6986111111111106</v>
      </c>
      <c r="BI13" s="4">
        <f>BH13+$B$37-$C$37</f>
        <v>0.7048611111111106</v>
      </c>
      <c r="BJ13" s="3">
        <f>BH13+$B$38</f>
        <v>0.7124999999999995</v>
      </c>
      <c r="BK13" s="4">
        <f>BJ13+$B$37-$C$37</f>
        <v>0.7187499999999994</v>
      </c>
      <c r="BL13" s="3">
        <f>BJ13+$B$38</f>
        <v>0.7263888888888883</v>
      </c>
      <c r="BM13" s="4">
        <f>BL13+$B$37-$C$37</f>
        <v>0.7326388888888883</v>
      </c>
      <c r="BN13" s="3">
        <f>BL13+$B$38</f>
        <v>0.7402777777777771</v>
      </c>
      <c r="BO13" s="4">
        <f>BN13+$B$37-$C$37</f>
        <v>0.7465277777777771</v>
      </c>
      <c r="BP13" s="3">
        <f>BN13+$B$38</f>
        <v>0.754166666666666</v>
      </c>
      <c r="BQ13" s="4">
        <f>BP13+$B$37-$C$37</f>
        <v>0.760416666666666</v>
      </c>
      <c r="BR13" s="3">
        <f>BP13+$B$38</f>
        <v>0.7680555555555548</v>
      </c>
      <c r="BS13" s="4">
        <f>BR13+$B$37-$C$37</f>
        <v>0.7743055555555548</v>
      </c>
      <c r="BT13" s="3">
        <f>BR13+$B$38</f>
        <v>0.7819444444444437</v>
      </c>
      <c r="BU13" s="4">
        <f>BT13+$B$37-$C$37</f>
        <v>0.7881944444444436</v>
      </c>
      <c r="BV13" s="3">
        <f>BT13+$B$38</f>
        <v>0.7958333333333325</v>
      </c>
      <c r="BW13" s="4">
        <f>BV13+$B$37-$C$37</f>
        <v>0.8020833333333325</v>
      </c>
      <c r="BX13" s="3">
        <f>BV13+$B$38</f>
        <v>0.8097222222222213</v>
      </c>
      <c r="BY13" s="4">
        <f>BX13+$B$37-$C$37</f>
        <v>0.8159722222222213</v>
      </c>
      <c r="BZ13" s="3">
        <f>BX13+$B$38</f>
        <v>0.8236111111111102</v>
      </c>
      <c r="CA13" s="4">
        <f>BZ13+$B$37-$C$37</f>
        <v>0.8298611111111102</v>
      </c>
      <c r="CB13" s="3">
        <f>BZ13+$B$38</f>
        <v>0.837499999999999</v>
      </c>
      <c r="CC13" s="4">
        <f>CB13+$B$37-$C$37</f>
        <v>0.843749999999999</v>
      </c>
      <c r="CD13" s="3">
        <f>CB13+$B$38</f>
        <v>0.8513888888888879</v>
      </c>
      <c r="CE13" s="4">
        <f>CD13+$B$37-$C$37</f>
        <v>0.8576388888888878</v>
      </c>
      <c r="CF13" s="3">
        <f>CD13+$B$38</f>
        <v>0.8652777777777767</v>
      </c>
      <c r="CG13" s="4">
        <f>CF13+$B$37-$C$37</f>
        <v>0.8715277777777767</v>
      </c>
      <c r="CH13" s="3">
        <f>CF13+$B$38</f>
        <v>0.8791666666666655</v>
      </c>
      <c r="CI13" s="4">
        <f>CH13+$B$37-$C$37</f>
        <v>0.8854166666666655</v>
      </c>
      <c r="CJ13" s="3">
        <f>CH13+$B$38</f>
        <v>0.8930555555555544</v>
      </c>
      <c r="CK13" s="4">
        <f>CJ13+$B$37-$C$37</f>
        <v>0.8993055555555544</v>
      </c>
      <c r="CL13" s="3">
        <f>CJ13+$B$38</f>
        <v>0.9069444444444432</v>
      </c>
      <c r="CM13" s="4">
        <f>CL13+$B$37-$C$37</f>
        <v>0.9131944444444432</v>
      </c>
      <c r="CN13" s="3">
        <f>CL13+$B$38</f>
        <v>0.9208333333333321</v>
      </c>
      <c r="CO13" s="4">
        <f>CN13+$B$37-$C$37</f>
        <v>0.927083333333332</v>
      </c>
      <c r="CP13" s="3">
        <f>CN13+$B$38</f>
        <v>0.9347222222222209</v>
      </c>
      <c r="CQ13" s="4">
        <f>CP13+$B$37-$C$37</f>
        <v>0.9409722222222209</v>
      </c>
      <c r="CR13" s="3">
        <f>CP13+$B$38</f>
        <v>0.9486111111111097</v>
      </c>
      <c r="CS13" s="4">
        <f>CR13+$B$37-$C$37</f>
        <v>0.9548611111111097</v>
      </c>
    </row>
    <row r="14" spans="1:97" ht="15.75">
      <c r="A14" s="14" t="s">
        <v>14</v>
      </c>
      <c r="B14" s="6">
        <f>TIME(6,47,0)</f>
        <v>0.2826388888888889</v>
      </c>
      <c r="C14" s="4">
        <f>B14+$B$37-$C$37</f>
        <v>0.28888888888888886</v>
      </c>
      <c r="D14" s="31">
        <f>B14+$B$38</f>
        <v>0.2965277777777778</v>
      </c>
      <c r="E14" s="4">
        <f>D14+$B$37-$C$37</f>
        <v>0.30277777777777776</v>
      </c>
      <c r="F14" s="32">
        <f>D14+$B$38</f>
        <v>0.3104166666666667</v>
      </c>
      <c r="G14" s="4">
        <f>F14+$B$37-$C$37</f>
        <v>0.31666666666666665</v>
      </c>
      <c r="H14" s="3">
        <f>F14+$B$38</f>
        <v>0.32430555555555557</v>
      </c>
      <c r="I14" s="4">
        <f>H14+$B$37-$C$37</f>
        <v>0.33055555555555555</v>
      </c>
      <c r="J14" s="3">
        <f>H14+$B$38</f>
        <v>0.33819444444444446</v>
      </c>
      <c r="K14" s="4">
        <f>J14+$B$37-$C$37</f>
        <v>0.34444444444444444</v>
      </c>
      <c r="L14" s="3">
        <f>J14+$B$38</f>
        <v>0.35208333333333336</v>
      </c>
      <c r="M14" s="4">
        <f>L14+$B$37-$C$37</f>
        <v>0.35833333333333334</v>
      </c>
      <c r="N14" s="3">
        <f>L14+$B$38</f>
        <v>0.36597222222222225</v>
      </c>
      <c r="O14" s="4">
        <f>N14+$B$37-$C$37</f>
        <v>0.37222222222222223</v>
      </c>
      <c r="P14" s="3">
        <f>N14+$B$38</f>
        <v>0.37986111111111115</v>
      </c>
      <c r="Q14" s="4">
        <f>P14+$B$37-$C$37</f>
        <v>0.3861111111111111</v>
      </c>
      <c r="R14" s="3">
        <f>P14+$B$38</f>
        <v>0.39375000000000004</v>
      </c>
      <c r="S14" s="4">
        <f>R14+$B$37-$C$37</f>
        <v>0.4</v>
      </c>
      <c r="T14" s="3">
        <f>R14+$B$38</f>
        <v>0.40763888888888894</v>
      </c>
      <c r="U14" s="4">
        <f>T14+$B$37-$C$37</f>
        <v>0.4138888888888889</v>
      </c>
      <c r="V14" s="3">
        <f>T14+$B$38</f>
        <v>0.42152777777777783</v>
      </c>
      <c r="W14" s="4">
        <f>V14+$B$37-$C$37</f>
        <v>0.4277777777777778</v>
      </c>
      <c r="X14" s="3">
        <f>V14+$B$38</f>
        <v>0.43541666666666673</v>
      </c>
      <c r="Y14" s="4">
        <f>X14+$B$37-$C$37</f>
        <v>0.4416666666666667</v>
      </c>
      <c r="Z14" s="3">
        <f>X14+$B$38</f>
        <v>0.4493055555555556</v>
      </c>
      <c r="AA14" s="4">
        <f>Z14+$B$37-$C$37</f>
        <v>0.4555555555555556</v>
      </c>
      <c r="AB14" s="3">
        <f>Z14+$B$38</f>
        <v>0.4631944444444445</v>
      </c>
      <c r="AC14" s="4">
        <f>AB14+$B$37-$C$37</f>
        <v>0.4694444444444445</v>
      </c>
      <c r="AD14" s="3">
        <f>AB14+$B$38</f>
        <v>0.4770833333333334</v>
      </c>
      <c r="AE14" s="4">
        <f>AD14+$B$37-$C$37</f>
        <v>0.4833333333333334</v>
      </c>
      <c r="AF14" s="3">
        <f>AD14+$B$38</f>
        <v>0.4909722222222223</v>
      </c>
      <c r="AG14" s="4">
        <f>AF14+$B$37-$C$37</f>
        <v>0.4972222222222223</v>
      </c>
      <c r="AH14" s="3">
        <f>AF14+$B$38</f>
        <v>0.5048611111111112</v>
      </c>
      <c r="AI14" s="4">
        <f>AH14+$B$37-$C$37</f>
        <v>0.5111111111111112</v>
      </c>
      <c r="AJ14" s="3">
        <f>AH14+$B$38</f>
        <v>0.51875</v>
      </c>
      <c r="AK14" s="4">
        <f>AJ14+$B$37-$C$37</f>
        <v>0.525</v>
      </c>
      <c r="AL14" s="3">
        <f>AJ14+$B$38</f>
        <v>0.5326388888888889</v>
      </c>
      <c r="AM14" s="4">
        <f>AL14+$B$37-$C$37</f>
        <v>0.5388888888888889</v>
      </c>
      <c r="AN14" s="3">
        <f>AL14+$B$38</f>
        <v>0.5465277777777777</v>
      </c>
      <c r="AO14" s="4">
        <f>AN14+$B$37-$C$37</f>
        <v>0.5527777777777777</v>
      </c>
      <c r="AP14" s="3">
        <f>AN14+$B$38</f>
        <v>0.5604166666666666</v>
      </c>
      <c r="AQ14" s="4">
        <f>AP14+$B$37-$C$37</f>
        <v>0.5666666666666665</v>
      </c>
      <c r="AR14" s="3">
        <f>AP14+$B$38</f>
        <v>0.5743055555555554</v>
      </c>
      <c r="AS14" s="4">
        <f>AR14+$B$37-$C$37</f>
        <v>0.5805555555555554</v>
      </c>
      <c r="AT14" s="3">
        <f>AR14+$B$38</f>
        <v>0.5881944444444442</v>
      </c>
      <c r="AU14" s="4">
        <f>AT14+$B$37-$C$37</f>
        <v>0.5944444444444442</v>
      </c>
      <c r="AV14" s="3">
        <f>AT14+$B$38</f>
        <v>0.6020833333333331</v>
      </c>
      <c r="AW14" s="7">
        <f>AV14+$B$37-$C$37</f>
        <v>0.6083333333333331</v>
      </c>
      <c r="AX14" s="34">
        <f t="shared" si="0"/>
        <v>0.6298611111111109</v>
      </c>
      <c r="AY14" s="4">
        <f>AX14+$B$37-$C$37</f>
        <v>0.6361111111111108</v>
      </c>
      <c r="AZ14" s="3">
        <f>AX14+$B$38</f>
        <v>0.6437499999999997</v>
      </c>
      <c r="BA14" s="4">
        <f>AZ14+$B$37-$C$37</f>
        <v>0.6499999999999997</v>
      </c>
      <c r="BB14" s="3">
        <f>AZ14+$B$38</f>
        <v>0.6576388888888886</v>
      </c>
      <c r="BC14" s="4">
        <f>BB14+$B$37-$C$37</f>
        <v>0.6638888888888885</v>
      </c>
      <c r="BD14" s="3">
        <f>BB14+$B$38</f>
        <v>0.6715277777777774</v>
      </c>
      <c r="BE14" s="4">
        <f>BD14+$B$37-$C$37</f>
        <v>0.6777777777777774</v>
      </c>
      <c r="BF14" s="3">
        <f>BD14+$B$38</f>
        <v>0.6854166666666662</v>
      </c>
      <c r="BG14" s="4">
        <f>BF14+$B$37-$C$37</f>
        <v>0.6916666666666662</v>
      </c>
      <c r="BH14" s="3">
        <f>BF14+$B$38</f>
        <v>0.6993055555555551</v>
      </c>
      <c r="BI14" s="4">
        <f>BH14+$B$37-$C$37</f>
        <v>0.705555555555555</v>
      </c>
      <c r="BJ14" s="3">
        <f>BH14+$B$38</f>
        <v>0.7131944444444439</v>
      </c>
      <c r="BK14" s="4">
        <f>BJ14+$B$37-$C$37</f>
        <v>0.7194444444444439</v>
      </c>
      <c r="BL14" s="3">
        <f>BJ14+$B$38</f>
        <v>0.7270833333333327</v>
      </c>
      <c r="BM14" s="4">
        <f>BL14+$B$37-$C$37</f>
        <v>0.7333333333333327</v>
      </c>
      <c r="BN14" s="3">
        <f>BL14+$B$38</f>
        <v>0.7409722222222216</v>
      </c>
      <c r="BO14" s="4">
        <f>BN14+$B$37-$C$37</f>
        <v>0.7472222222222216</v>
      </c>
      <c r="BP14" s="3">
        <f>BN14+$B$38</f>
        <v>0.7548611111111104</v>
      </c>
      <c r="BQ14" s="4">
        <f>BP14+$B$37-$C$37</f>
        <v>0.7611111111111104</v>
      </c>
      <c r="BR14" s="3">
        <f>BP14+$B$38</f>
        <v>0.7687499999999993</v>
      </c>
      <c r="BS14" s="4">
        <f>BR14+$B$37-$C$37</f>
        <v>0.7749999999999992</v>
      </c>
      <c r="BT14" s="3">
        <f>BR14+$B$38</f>
        <v>0.7826388888888881</v>
      </c>
      <c r="BU14" s="4">
        <f>BT14+$B$37-$C$37</f>
        <v>0.7888888888888881</v>
      </c>
      <c r="BV14" s="3">
        <f>BT14+$B$38</f>
        <v>0.796527777777777</v>
      </c>
      <c r="BW14" s="4">
        <f>BV14+$B$37-$C$37</f>
        <v>0.8027777777777769</v>
      </c>
      <c r="BX14" s="3">
        <f>BV14+$B$38</f>
        <v>0.8104166666666658</v>
      </c>
      <c r="BY14" s="4">
        <f>BX14+$B$37-$C$37</f>
        <v>0.8166666666666658</v>
      </c>
      <c r="BZ14" s="3">
        <f>BX14+$B$38</f>
        <v>0.8243055555555546</v>
      </c>
      <c r="CA14" s="4">
        <f>BZ14+$B$37-$C$37</f>
        <v>0.8305555555555546</v>
      </c>
      <c r="CB14" s="3">
        <f>BZ14+$B$38</f>
        <v>0.8381944444444435</v>
      </c>
      <c r="CC14" s="4">
        <f>CB14+$B$37-$C$37</f>
        <v>0.8444444444444434</v>
      </c>
      <c r="CD14" s="3">
        <f>CB14+$B$38</f>
        <v>0.8520833333333323</v>
      </c>
      <c r="CE14" s="4">
        <f>CD14+$B$37-$C$37</f>
        <v>0.8583333333333323</v>
      </c>
      <c r="CF14" s="3">
        <f>CD14+$B$38</f>
        <v>0.8659722222222211</v>
      </c>
      <c r="CG14" s="4">
        <f>CF14+$B$37-$C$37</f>
        <v>0.8722222222222211</v>
      </c>
      <c r="CH14" s="3">
        <f>CF14+$B$38</f>
        <v>0.87986111111111</v>
      </c>
      <c r="CI14" s="4">
        <f>CH14+$B$37-$C$37</f>
        <v>0.88611111111111</v>
      </c>
      <c r="CJ14" s="3">
        <f>CH14+$B$38</f>
        <v>0.8937499999999988</v>
      </c>
      <c r="CK14" s="4">
        <f>CJ14+$B$37-$C$37</f>
        <v>0.8999999999999988</v>
      </c>
      <c r="CL14" s="3">
        <f>CJ14+$B$38</f>
        <v>0.9076388888888877</v>
      </c>
      <c r="CM14" s="4">
        <f>CL14+$B$37-$C$37</f>
        <v>0.9138888888888876</v>
      </c>
      <c r="CN14" s="3">
        <f>CL14+$B$38</f>
        <v>0.9215277777777765</v>
      </c>
      <c r="CO14" s="4">
        <f>CN14+$B$37-$C$37</f>
        <v>0.9277777777777765</v>
      </c>
      <c r="CP14" s="3">
        <f>CN14+$B$38</f>
        <v>0.9354166666666653</v>
      </c>
      <c r="CQ14" s="4">
        <f>CP14+$B$37-$C$37</f>
        <v>0.9416666666666653</v>
      </c>
      <c r="CR14" s="3">
        <f>CP14+$B$38</f>
        <v>0.9493055555555542</v>
      </c>
      <c r="CS14" s="4">
        <f>CR14+$B$37-$C$37</f>
        <v>0.9555555555555542</v>
      </c>
    </row>
    <row r="15" spans="1:97" ht="15.75">
      <c r="A15" s="14" t="s">
        <v>15</v>
      </c>
      <c r="B15" s="6">
        <f>TIME(6,50,0)</f>
        <v>0.2847222222222222</v>
      </c>
      <c r="C15" s="4">
        <f>B15+$B$37-$C$37-$C$37</f>
        <v>0.29027777777777775</v>
      </c>
      <c r="D15" s="31">
        <f>B15+$B$38</f>
        <v>0.2986111111111111</v>
      </c>
      <c r="E15" s="4">
        <f>D15+$B$37-$C$37-$C$37</f>
        <v>0.30416666666666664</v>
      </c>
      <c r="F15" s="32">
        <f>D15+$B$38</f>
        <v>0.3125</v>
      </c>
      <c r="G15" s="4">
        <f>F15+$B$37-$C$37-$C$37</f>
        <v>0.31805555555555554</v>
      </c>
      <c r="H15" s="3">
        <f>F15+$B$38</f>
        <v>0.3263888888888889</v>
      </c>
      <c r="I15" s="4">
        <f>H15+$B$37-$C$37-$C$37</f>
        <v>0.33194444444444443</v>
      </c>
      <c r="J15" s="3">
        <f>H15+$B$38</f>
        <v>0.3402777777777778</v>
      </c>
      <c r="K15" s="4">
        <f>J15+$B$37-$C$37-$C$37</f>
        <v>0.3458333333333333</v>
      </c>
      <c r="L15" s="3">
        <f>J15+$B$38</f>
        <v>0.3541666666666667</v>
      </c>
      <c r="M15" s="4">
        <f>L15+$B$37-$C$37-$C$37</f>
        <v>0.3597222222222222</v>
      </c>
      <c r="N15" s="3">
        <f>L15+$B$38</f>
        <v>0.3680555555555556</v>
      </c>
      <c r="O15" s="4">
        <f>N15+$B$37-$C$37-$C$37</f>
        <v>0.3736111111111111</v>
      </c>
      <c r="P15" s="3">
        <f>N15+$B$38</f>
        <v>0.3819444444444445</v>
      </c>
      <c r="Q15" s="4">
        <f>P15+$B$37-$C$37-$C$37</f>
        <v>0.3875</v>
      </c>
      <c r="R15" s="3">
        <f>P15+$B$38</f>
        <v>0.39583333333333337</v>
      </c>
      <c r="S15" s="4">
        <f>R15+$B$37-$C$37-$C$37</f>
        <v>0.4013888888888889</v>
      </c>
      <c r="T15" s="3">
        <f>R15+$B$38</f>
        <v>0.40972222222222227</v>
      </c>
      <c r="U15" s="4">
        <f>T15+$B$37-$C$37-$C$37</f>
        <v>0.4152777777777778</v>
      </c>
      <c r="V15" s="3">
        <f>T15+$B$38</f>
        <v>0.42361111111111116</v>
      </c>
      <c r="W15" s="4">
        <f>V15+$B$37-$C$37-$C$37</f>
        <v>0.4291666666666667</v>
      </c>
      <c r="X15" s="3">
        <f>V15+$B$38</f>
        <v>0.43750000000000006</v>
      </c>
      <c r="Y15" s="4">
        <f>X15+$B$37-$C$37-$C$37</f>
        <v>0.4430555555555556</v>
      </c>
      <c r="Z15" s="3">
        <f>X15+$B$38</f>
        <v>0.45138888888888895</v>
      </c>
      <c r="AA15" s="4">
        <f>Z15+$B$37-$C$37-$C$37</f>
        <v>0.4569444444444445</v>
      </c>
      <c r="AB15" s="3">
        <f>Z15+$B$38</f>
        <v>0.46527777777777785</v>
      </c>
      <c r="AC15" s="4">
        <f>AB15+$B$37-$C$37-$C$37</f>
        <v>0.4708333333333334</v>
      </c>
      <c r="AD15" s="3">
        <f>AB15+$B$38</f>
        <v>0.47916666666666674</v>
      </c>
      <c r="AE15" s="4">
        <f>AD15+$B$37-$C$37-$C$37</f>
        <v>0.4847222222222223</v>
      </c>
      <c r="AF15" s="3">
        <f>AD15+$B$38</f>
        <v>0.49305555555555564</v>
      </c>
      <c r="AG15" s="4">
        <f>AF15+$B$37-$C$37-$C$37</f>
        <v>0.4986111111111112</v>
      </c>
      <c r="AH15" s="3">
        <f>AF15+$B$38</f>
        <v>0.5069444444444445</v>
      </c>
      <c r="AI15" s="4">
        <f>AH15+$B$37-$C$37-$C$37</f>
        <v>0.5125000000000001</v>
      </c>
      <c r="AJ15" s="3">
        <f>AH15+$B$38</f>
        <v>0.5208333333333334</v>
      </c>
      <c r="AK15" s="4">
        <f>AJ15+$B$37-$C$37-$C$37</f>
        <v>0.5263888888888889</v>
      </c>
      <c r="AL15" s="3">
        <f>AJ15+$B$38</f>
        <v>0.5347222222222222</v>
      </c>
      <c r="AM15" s="4">
        <f>AL15+$B$37-$C$37-$C$37</f>
        <v>0.5402777777777777</v>
      </c>
      <c r="AN15" s="3">
        <f>AL15+$B$38</f>
        <v>0.548611111111111</v>
      </c>
      <c r="AO15" s="4">
        <f>AN15+$B$37-$C$37-$C$37</f>
        <v>0.5541666666666666</v>
      </c>
      <c r="AP15" s="3">
        <f>AN15+$B$38</f>
        <v>0.5624999999999999</v>
      </c>
      <c r="AQ15" s="4">
        <f>AP15+$B$37-$C$37-$C$37</f>
        <v>0.5680555555555554</v>
      </c>
      <c r="AR15" s="3">
        <f>AP15+$B$38</f>
        <v>0.5763888888888887</v>
      </c>
      <c r="AS15" s="4">
        <f>AR15+$B$37-$C$37-$C$37</f>
        <v>0.5819444444444443</v>
      </c>
      <c r="AT15" s="3">
        <f>AR15+$B$38</f>
        <v>0.5902777777777776</v>
      </c>
      <c r="AU15" s="4">
        <f>AT15+$B$37-$C$37-$C$37</f>
        <v>0.5958333333333331</v>
      </c>
      <c r="AV15" s="3">
        <f>AT15+$B$38</f>
        <v>0.6041666666666664</v>
      </c>
      <c r="AW15" s="7">
        <f>AV15+$B$37-$C$37-$C$37</f>
        <v>0.6097222222222219</v>
      </c>
      <c r="AX15" s="34">
        <f t="shared" si="0"/>
        <v>0.6319444444444442</v>
      </c>
      <c r="AY15" s="4">
        <f>AX15+$B$37-$C$37-$C$37</f>
        <v>0.6374999999999997</v>
      </c>
      <c r="AZ15" s="3">
        <f>AX15+$B$38</f>
        <v>0.645833333333333</v>
      </c>
      <c r="BA15" s="4">
        <f>AZ15+$B$37-$C$37-$C$37</f>
        <v>0.6513888888888886</v>
      </c>
      <c r="BB15" s="3">
        <f>AZ15+$B$38</f>
        <v>0.6597222222222219</v>
      </c>
      <c r="BC15" s="4">
        <f>BB15+$B$37-$C$37-$C$37</f>
        <v>0.6652777777777774</v>
      </c>
      <c r="BD15" s="3">
        <f>BB15+$B$38</f>
        <v>0.6736111111111107</v>
      </c>
      <c r="BE15" s="4">
        <f>BD15+$B$37-$C$37-$C$37</f>
        <v>0.6791666666666663</v>
      </c>
      <c r="BF15" s="3">
        <f>BD15+$B$38</f>
        <v>0.6874999999999996</v>
      </c>
      <c r="BG15" s="4">
        <f>BF15+$B$37-$C$37-$C$37</f>
        <v>0.6930555555555551</v>
      </c>
      <c r="BH15" s="3">
        <f>BF15+$B$38</f>
        <v>0.7013888888888884</v>
      </c>
      <c r="BI15" s="4">
        <f>BH15+$B$37-$C$37-$C$37</f>
        <v>0.7069444444444439</v>
      </c>
      <c r="BJ15" s="3">
        <f>BH15+$B$38</f>
        <v>0.7152777777777772</v>
      </c>
      <c r="BK15" s="4">
        <f>BJ15+$B$37-$C$37-$C$37</f>
        <v>0.7208333333333328</v>
      </c>
      <c r="BL15" s="3">
        <f>BJ15+$B$38</f>
        <v>0.7291666666666661</v>
      </c>
      <c r="BM15" s="4">
        <f>BL15+$B$37-$C$37-$C$37</f>
        <v>0.7347222222222216</v>
      </c>
      <c r="BN15" s="3">
        <f>BL15+$B$38</f>
        <v>0.7430555555555549</v>
      </c>
      <c r="BO15" s="4">
        <f>BN15+$B$37-$C$37-$C$37</f>
        <v>0.7486111111111104</v>
      </c>
      <c r="BP15" s="3">
        <f>BN15+$B$38</f>
        <v>0.7569444444444438</v>
      </c>
      <c r="BQ15" s="4">
        <f>BP15+$B$37-$C$37-$C$37</f>
        <v>0.7624999999999993</v>
      </c>
      <c r="BR15" s="3">
        <f>BP15+$B$38</f>
        <v>0.7708333333333326</v>
      </c>
      <c r="BS15" s="4">
        <f>BR15+$B$37-$C$37-$C$37</f>
        <v>0.7763888888888881</v>
      </c>
      <c r="BT15" s="3">
        <f>BR15+$B$38</f>
        <v>0.7847222222222214</v>
      </c>
      <c r="BU15" s="4">
        <f>BT15+$B$37-$C$37-$C$37</f>
        <v>0.790277777777777</v>
      </c>
      <c r="BV15" s="3">
        <f>BT15+$B$38</f>
        <v>0.7986111111111103</v>
      </c>
      <c r="BW15" s="4">
        <f>BV15+$B$37-$C$37-$C$37</f>
        <v>0.8041666666666658</v>
      </c>
      <c r="BX15" s="3">
        <f>BV15+$B$38</f>
        <v>0.8124999999999991</v>
      </c>
      <c r="BY15" s="4">
        <f>BX15+$B$37-$C$37-$C$37</f>
        <v>0.8180555555555546</v>
      </c>
      <c r="BZ15" s="3">
        <f>BX15+$B$38</f>
        <v>0.826388888888888</v>
      </c>
      <c r="CA15" s="4">
        <f>BZ15+$B$37-$C$37-$C$37</f>
        <v>0.8319444444444435</v>
      </c>
      <c r="CB15" s="3">
        <f>BZ15+$B$38</f>
        <v>0.8402777777777768</v>
      </c>
      <c r="CC15" s="4">
        <f>CB15+$B$37-$C$37-$C$37</f>
        <v>0.8458333333333323</v>
      </c>
      <c r="CD15" s="3">
        <f>CB15+$B$38</f>
        <v>0.8541666666666656</v>
      </c>
      <c r="CE15" s="4">
        <f>CD15+$B$37-$C$37-$C$37</f>
        <v>0.8597222222222212</v>
      </c>
      <c r="CF15" s="3">
        <f>CD15+$B$38</f>
        <v>0.8680555555555545</v>
      </c>
      <c r="CG15" s="4">
        <f>CF15+$B$37-$C$37-$C$37</f>
        <v>0.87361111111111</v>
      </c>
      <c r="CH15" s="3">
        <f>CF15+$B$38</f>
        <v>0.8819444444444433</v>
      </c>
      <c r="CI15" s="4">
        <f>CH15+$B$37-$C$37-$C$37</f>
        <v>0.8874999999999988</v>
      </c>
      <c r="CJ15" s="3">
        <f>CH15+$B$38</f>
        <v>0.8958333333333321</v>
      </c>
      <c r="CK15" s="4">
        <f>CJ15+$B$37-$C$37-$C$37</f>
        <v>0.9013888888888877</v>
      </c>
      <c r="CL15" s="3">
        <f>CJ15+$B$38</f>
        <v>0.909722222222221</v>
      </c>
      <c r="CM15" s="4">
        <f>CL15+$B$37-$C$37-$C$37</f>
        <v>0.9152777777777765</v>
      </c>
      <c r="CN15" s="3">
        <f>CL15+$B$38</f>
        <v>0.9236111111111098</v>
      </c>
      <c r="CO15" s="4">
        <f>CN15+$B$37-$C$37-$C$37</f>
        <v>0.9291666666666654</v>
      </c>
      <c r="CP15" s="3">
        <f>CN15+$B$38</f>
        <v>0.9374999999999987</v>
      </c>
      <c r="CQ15" s="4">
        <f>CP15+$B$37-$C$37-$C$37</f>
        <v>0.9430555555555542</v>
      </c>
      <c r="CR15" s="3">
        <f>CP15+$B$38</f>
        <v>0.9513888888888875</v>
      </c>
      <c r="CS15" s="4">
        <f>CR15+$B$37-$C$37-$C$37</f>
        <v>0.956944444444443</v>
      </c>
    </row>
    <row r="16" spans="1:97" ht="15.75">
      <c r="A16" s="14" t="s">
        <v>31</v>
      </c>
      <c r="B16" s="6">
        <f>TIME(6,51,0)</f>
        <v>0.28541666666666665</v>
      </c>
      <c r="C16" s="4">
        <f>B16+$B$37-$C$37-$C$37</f>
        <v>0.2909722222222222</v>
      </c>
      <c r="D16" s="31">
        <f>B16+$B$38</f>
        <v>0.29930555555555555</v>
      </c>
      <c r="E16" s="4">
        <f>D16+$B$37-$C$37-$C$37</f>
        <v>0.3048611111111111</v>
      </c>
      <c r="F16" s="32">
        <f>D16+$B$38</f>
        <v>0.31319444444444444</v>
      </c>
      <c r="G16" s="4">
        <f>F16+$B$37-$C$37-$C$37</f>
        <v>0.31875</v>
      </c>
      <c r="H16" s="3">
        <f>F16+$B$38</f>
        <v>0.32708333333333334</v>
      </c>
      <c r="I16" s="4">
        <f>H16+$B$37-$C$37-$C$37</f>
        <v>0.3326388888888889</v>
      </c>
      <c r="J16" s="3">
        <f>H16+$B$38</f>
        <v>0.34097222222222223</v>
      </c>
      <c r="K16" s="4">
        <f>J16+$B$37-$C$37-$C$37</f>
        <v>0.34652777777777777</v>
      </c>
      <c r="L16" s="3">
        <f>J16+$B$38</f>
        <v>0.3548611111111111</v>
      </c>
      <c r="M16" s="4">
        <f>L16+$B$37-$C$37-$C$37</f>
        <v>0.36041666666666666</v>
      </c>
      <c r="N16" s="3">
        <f>L16+$B$38</f>
        <v>0.36875</v>
      </c>
      <c r="O16" s="4">
        <f>N16+$B$37-$C$37-$C$37</f>
        <v>0.37430555555555556</v>
      </c>
      <c r="P16" s="3">
        <f>N16+$B$38</f>
        <v>0.3826388888888889</v>
      </c>
      <c r="Q16" s="4">
        <f>P16+$B$37-$C$37-$C$37</f>
        <v>0.38819444444444445</v>
      </c>
      <c r="R16" s="3">
        <f>P16+$B$38</f>
        <v>0.3965277777777778</v>
      </c>
      <c r="S16" s="4">
        <f>R16+$B$37-$C$37-$C$37</f>
        <v>0.40208333333333335</v>
      </c>
      <c r="T16" s="3">
        <f>R16+$B$38</f>
        <v>0.4104166666666667</v>
      </c>
      <c r="U16" s="4">
        <f>T16+$B$37-$C$37-$C$37</f>
        <v>0.41597222222222224</v>
      </c>
      <c r="V16" s="3">
        <f>T16+$B$38</f>
        <v>0.4243055555555556</v>
      </c>
      <c r="W16" s="4">
        <f>V16+$B$37-$C$37-$C$37</f>
        <v>0.42986111111111114</v>
      </c>
      <c r="X16" s="3">
        <f>V16+$B$38</f>
        <v>0.4381944444444445</v>
      </c>
      <c r="Y16" s="4">
        <f>X16+$B$37-$C$37-$C$37</f>
        <v>0.44375000000000003</v>
      </c>
      <c r="Z16" s="3">
        <f>X16+$B$38</f>
        <v>0.4520833333333334</v>
      </c>
      <c r="AA16" s="4">
        <f>Z16+$B$37-$C$37-$C$37</f>
        <v>0.45763888888888893</v>
      </c>
      <c r="AB16" s="3">
        <f>Z16+$B$38</f>
        <v>0.4659722222222223</v>
      </c>
      <c r="AC16" s="4">
        <f>AB16+$B$37-$C$37-$C$37</f>
        <v>0.4715277777777778</v>
      </c>
      <c r="AD16" s="3">
        <f>AB16+$B$38</f>
        <v>0.4798611111111112</v>
      </c>
      <c r="AE16" s="4">
        <f>AD16+$B$37-$C$37-$C$37</f>
        <v>0.4854166666666667</v>
      </c>
      <c r="AF16" s="3">
        <f>AD16+$B$38</f>
        <v>0.4937500000000001</v>
      </c>
      <c r="AG16" s="4">
        <f>AF16+$B$37-$C$37-$C$37</f>
        <v>0.49930555555555567</v>
      </c>
      <c r="AH16" s="3">
        <f>AF16+$B$38</f>
        <v>0.507638888888889</v>
      </c>
      <c r="AI16" s="4">
        <f>AH16+$B$37-$C$37-$C$37</f>
        <v>0.5131944444444445</v>
      </c>
      <c r="AJ16" s="3">
        <f>AH16+$B$38</f>
        <v>0.5215277777777778</v>
      </c>
      <c r="AK16" s="4">
        <f>AJ16+$B$37-$C$37-$C$37</f>
        <v>0.5270833333333333</v>
      </c>
      <c r="AL16" s="3">
        <f>AJ16+$B$38</f>
        <v>0.5354166666666667</v>
      </c>
      <c r="AM16" s="4">
        <f>AL16+$B$37-$C$37-$C$37</f>
        <v>0.5409722222222222</v>
      </c>
      <c r="AN16" s="3">
        <f>AL16+$B$38</f>
        <v>0.5493055555555555</v>
      </c>
      <c r="AO16" s="4">
        <f>AN16+$B$37-$C$37-$C$37</f>
        <v>0.554861111111111</v>
      </c>
      <c r="AP16" s="3">
        <f>AN16+$B$38</f>
        <v>0.5631944444444443</v>
      </c>
      <c r="AQ16" s="4">
        <f>AP16+$B$37-$C$37-$C$37</f>
        <v>0.5687499999999999</v>
      </c>
      <c r="AR16" s="3">
        <f>AP16+$B$38</f>
        <v>0.5770833333333332</v>
      </c>
      <c r="AS16" s="4">
        <f>AR16+$B$37-$C$37-$C$37</f>
        <v>0.5826388888888887</v>
      </c>
      <c r="AT16" s="3">
        <f>AR16+$B$38</f>
        <v>0.590972222222222</v>
      </c>
      <c r="AU16" s="4">
        <f>AT16+$B$37-$C$37-$C$37</f>
        <v>0.5965277777777775</v>
      </c>
      <c r="AV16" s="3">
        <f>AT16+$B$38</f>
        <v>0.6048611111111108</v>
      </c>
      <c r="AW16" s="7">
        <f>AV16+$B$37-$C$37-$C$37</f>
        <v>0.6104166666666664</v>
      </c>
      <c r="AX16" s="34">
        <f t="shared" si="0"/>
        <v>0.6326388888888886</v>
      </c>
      <c r="AY16" s="4">
        <f>AX16+$B$37-$C$37-$C$37</f>
        <v>0.6381944444444442</v>
      </c>
      <c r="AZ16" s="3">
        <f>AX16+$B$38</f>
        <v>0.6465277777777775</v>
      </c>
      <c r="BA16" s="4">
        <f>AZ16+$B$37-$C$37-$C$37</f>
        <v>0.652083333333333</v>
      </c>
      <c r="BB16" s="3">
        <f>AZ16+$B$38</f>
        <v>0.6604166666666663</v>
      </c>
      <c r="BC16" s="4">
        <f>BB16+$B$37-$C$37-$C$37</f>
        <v>0.6659722222222219</v>
      </c>
      <c r="BD16" s="3">
        <f>BB16+$B$38</f>
        <v>0.6743055555555552</v>
      </c>
      <c r="BE16" s="4">
        <f>BD16+$B$37-$C$37-$C$37</f>
        <v>0.6798611111111107</v>
      </c>
      <c r="BF16" s="3">
        <f>BD16+$B$38</f>
        <v>0.688194444444444</v>
      </c>
      <c r="BG16" s="4">
        <f>BF16+$B$37-$C$37-$C$37</f>
        <v>0.6937499999999995</v>
      </c>
      <c r="BH16" s="3">
        <f>BF16+$B$38</f>
        <v>0.7020833333333328</v>
      </c>
      <c r="BI16" s="4">
        <f>BH16+$B$37-$C$37-$C$37</f>
        <v>0.7076388888888884</v>
      </c>
      <c r="BJ16" s="3">
        <f>BH16+$B$38</f>
        <v>0.7159722222222217</v>
      </c>
      <c r="BK16" s="4">
        <f>BJ16+$B$37-$C$37-$C$37</f>
        <v>0.7215277777777772</v>
      </c>
      <c r="BL16" s="3">
        <f>BJ16+$B$38</f>
        <v>0.7298611111111105</v>
      </c>
      <c r="BM16" s="4">
        <f>BL16+$B$37-$C$37-$C$37</f>
        <v>0.735416666666666</v>
      </c>
      <c r="BN16" s="3">
        <f>BL16+$B$38</f>
        <v>0.7437499999999994</v>
      </c>
      <c r="BO16" s="4">
        <f>BN16+$B$37-$C$37-$C$37</f>
        <v>0.7493055555555549</v>
      </c>
      <c r="BP16" s="3">
        <f>BN16+$B$38</f>
        <v>0.7576388888888882</v>
      </c>
      <c r="BQ16" s="4">
        <f>BP16+$B$37-$C$37-$C$37</f>
        <v>0.7631944444444437</v>
      </c>
      <c r="BR16" s="3">
        <f>BP16+$B$38</f>
        <v>0.771527777777777</v>
      </c>
      <c r="BS16" s="4">
        <f>BR16+$B$37-$C$37-$C$37</f>
        <v>0.7770833333333326</v>
      </c>
      <c r="BT16" s="3">
        <f>BR16+$B$38</f>
        <v>0.7854166666666659</v>
      </c>
      <c r="BU16" s="4">
        <f>BT16+$B$37-$C$37-$C$37</f>
        <v>0.7909722222222214</v>
      </c>
      <c r="BV16" s="3">
        <f>BT16+$B$38</f>
        <v>0.7993055555555547</v>
      </c>
      <c r="BW16" s="4">
        <f>BV16+$B$37-$C$37-$C$37</f>
        <v>0.8048611111111103</v>
      </c>
      <c r="BX16" s="3">
        <f>BV16+$B$38</f>
        <v>0.8131944444444436</v>
      </c>
      <c r="BY16" s="4">
        <f>BX16+$B$37-$C$37-$C$37</f>
        <v>0.8187499999999991</v>
      </c>
      <c r="BZ16" s="3">
        <f>BX16+$B$38</f>
        <v>0.8270833333333324</v>
      </c>
      <c r="CA16" s="4">
        <f>BZ16+$B$37-$C$37-$C$37</f>
        <v>0.8326388888888879</v>
      </c>
      <c r="CB16" s="3">
        <f>BZ16+$B$38</f>
        <v>0.8409722222222212</v>
      </c>
      <c r="CC16" s="4">
        <f>CB16+$B$37-$C$37-$C$37</f>
        <v>0.8465277777777768</v>
      </c>
      <c r="CD16" s="3">
        <f>CB16+$B$38</f>
        <v>0.8548611111111101</v>
      </c>
      <c r="CE16" s="4">
        <f>CD16+$B$37-$C$37-$C$37</f>
        <v>0.8604166666666656</v>
      </c>
      <c r="CF16" s="3">
        <f>CD16+$B$38</f>
        <v>0.8687499999999989</v>
      </c>
      <c r="CG16" s="4">
        <f>CF16+$B$37-$C$37-$C$37</f>
        <v>0.8743055555555544</v>
      </c>
      <c r="CH16" s="3">
        <f>CF16+$B$38</f>
        <v>0.8826388888888878</v>
      </c>
      <c r="CI16" s="4">
        <f>CH16+$B$37-$C$37-$C$37</f>
        <v>0.8881944444444433</v>
      </c>
      <c r="CJ16" s="3">
        <f>CH16+$B$38</f>
        <v>0.8965277777777766</v>
      </c>
      <c r="CK16" s="4">
        <f>CJ16+$B$37-$C$37-$C$37</f>
        <v>0.9020833333333321</v>
      </c>
      <c r="CL16" s="3">
        <f>CJ16+$B$38</f>
        <v>0.9104166666666654</v>
      </c>
      <c r="CM16" s="4">
        <f>CL16+$B$37-$C$37-$C$37</f>
        <v>0.915972222222221</v>
      </c>
      <c r="CN16" s="3">
        <f>CL16+$B$38</f>
        <v>0.9243055555555543</v>
      </c>
      <c r="CO16" s="4">
        <f>CN16+$B$37-$C$37-$C$37</f>
        <v>0.9298611111111098</v>
      </c>
      <c r="CP16" s="3">
        <f>CN16+$B$38</f>
        <v>0.9381944444444431</v>
      </c>
      <c r="CQ16" s="4">
        <f>CP16+$B$37-$C$37-$C$37</f>
        <v>0.9437499999999986</v>
      </c>
      <c r="CR16" s="3">
        <f>CP16+$B$38</f>
        <v>0.952083333333332</v>
      </c>
      <c r="CS16" s="4">
        <f>CR16+$B$37-$C$37-$C$37</f>
        <v>0.9576388888888875</v>
      </c>
    </row>
    <row r="17" spans="1:97" ht="15.75">
      <c r="A17" s="14" t="s">
        <v>16</v>
      </c>
      <c r="B17" s="6">
        <f>TIME(6,53,0)</f>
        <v>0.28680555555555554</v>
      </c>
      <c r="C17" s="4">
        <f>B17+$B$37-$C$37-$C$37</f>
        <v>0.29236111111111107</v>
      </c>
      <c r="D17" s="31">
        <f>B17+$B$38</f>
        <v>0.30069444444444443</v>
      </c>
      <c r="E17" s="4">
        <f>D17+$B$37-$C$37-$C$37</f>
        <v>0.30624999999999997</v>
      </c>
      <c r="F17" s="32">
        <f>D17+$B$38</f>
        <v>0.3145833333333333</v>
      </c>
      <c r="G17" s="4">
        <f>F17+$B$37-$C$37-$C$37</f>
        <v>0.32013888888888886</v>
      </c>
      <c r="H17" s="3">
        <f>F17+$B$38</f>
        <v>0.3284722222222222</v>
      </c>
      <c r="I17" s="4">
        <f>H17+$B$37-$C$37-$C$37</f>
        <v>0.33402777777777776</v>
      </c>
      <c r="J17" s="3">
        <f>H17+$B$38</f>
        <v>0.3423611111111111</v>
      </c>
      <c r="K17" s="4">
        <f>J17+$B$37-$C$37-$C$37</f>
        <v>0.34791666666666665</v>
      </c>
      <c r="L17" s="3">
        <f>J17+$B$38</f>
        <v>0.35625</v>
      </c>
      <c r="M17" s="4">
        <f>L17+$B$37-$C$37-$C$37</f>
        <v>0.36180555555555555</v>
      </c>
      <c r="N17" s="3">
        <f>L17+$B$38</f>
        <v>0.3701388888888889</v>
      </c>
      <c r="O17" s="4">
        <f>N17+$B$37-$C$37-$C$37</f>
        <v>0.37569444444444444</v>
      </c>
      <c r="P17" s="3">
        <f>N17+$B$38</f>
        <v>0.3840277777777778</v>
      </c>
      <c r="Q17" s="4">
        <f>P17+$B$37-$C$37-$C$37</f>
        <v>0.38958333333333334</v>
      </c>
      <c r="R17" s="3">
        <f>P17+$B$38</f>
        <v>0.3979166666666667</v>
      </c>
      <c r="S17" s="4">
        <f>R17+$B$37-$C$37-$C$37</f>
        <v>0.40347222222222223</v>
      </c>
      <c r="T17" s="3">
        <f>R17+$B$38</f>
        <v>0.4118055555555556</v>
      </c>
      <c r="U17" s="4">
        <f>T17+$B$37-$C$37-$C$37</f>
        <v>0.4173611111111111</v>
      </c>
      <c r="V17" s="3">
        <f>T17+$B$38</f>
        <v>0.4256944444444445</v>
      </c>
      <c r="W17" s="4">
        <f>V17+$B$37-$C$37-$C$37</f>
        <v>0.43125</v>
      </c>
      <c r="X17" s="3">
        <f>V17+$B$38</f>
        <v>0.4395833333333334</v>
      </c>
      <c r="Y17" s="4">
        <f>X17+$B$37-$C$37-$C$37</f>
        <v>0.4451388888888889</v>
      </c>
      <c r="Z17" s="3">
        <f>X17+$B$38</f>
        <v>0.4534722222222223</v>
      </c>
      <c r="AA17" s="4">
        <f>Z17+$B$37-$C$37-$C$37</f>
        <v>0.4590277777777778</v>
      </c>
      <c r="AB17" s="3">
        <f>Z17+$B$38</f>
        <v>0.46736111111111117</v>
      </c>
      <c r="AC17" s="4">
        <f>AB17+$B$37-$C$37-$C$37</f>
        <v>0.4729166666666667</v>
      </c>
      <c r="AD17" s="3">
        <f>AB17+$B$38</f>
        <v>0.48125000000000007</v>
      </c>
      <c r="AE17" s="4">
        <f>AD17+$B$37-$C$37-$C$37</f>
        <v>0.4868055555555556</v>
      </c>
      <c r="AF17" s="3">
        <f>AD17+$B$38</f>
        <v>0.49513888888888896</v>
      </c>
      <c r="AG17" s="4">
        <f>AF17+$B$37-$C$37-$C$37</f>
        <v>0.5006944444444446</v>
      </c>
      <c r="AH17" s="3">
        <f>AF17+$B$38</f>
        <v>0.5090277777777779</v>
      </c>
      <c r="AI17" s="4">
        <f>AH17+$B$37-$C$37-$C$37</f>
        <v>0.5145833333333334</v>
      </c>
      <c r="AJ17" s="3">
        <f>AH17+$B$38</f>
        <v>0.5229166666666667</v>
      </c>
      <c r="AK17" s="4">
        <f>AJ17+$B$37-$C$37-$C$37</f>
        <v>0.5284722222222222</v>
      </c>
      <c r="AL17" s="3">
        <f>AJ17+$B$38</f>
        <v>0.5368055555555555</v>
      </c>
      <c r="AM17" s="4">
        <f>AL17+$B$37-$C$37-$C$37</f>
        <v>0.5423611111111111</v>
      </c>
      <c r="AN17" s="3">
        <f>AL17+$B$38</f>
        <v>0.5506944444444444</v>
      </c>
      <c r="AO17" s="4">
        <f>AN17+$B$37-$C$37-$C$37</f>
        <v>0.5562499999999999</v>
      </c>
      <c r="AP17" s="3">
        <f>AN17+$B$38</f>
        <v>0.5645833333333332</v>
      </c>
      <c r="AQ17" s="4">
        <f>AP17+$B$37-$C$37-$C$37</f>
        <v>0.5701388888888888</v>
      </c>
      <c r="AR17" s="3">
        <f>AP17+$B$38</f>
        <v>0.578472222222222</v>
      </c>
      <c r="AS17" s="4">
        <f>AR17+$B$37-$C$37-$C$37</f>
        <v>0.5840277777777776</v>
      </c>
      <c r="AT17" s="3">
        <f>AR17+$B$38</f>
        <v>0.5923611111111109</v>
      </c>
      <c r="AU17" s="4">
        <f>AT17+$B$37-$C$37-$C$37</f>
        <v>0.5979166666666664</v>
      </c>
      <c r="AV17" s="3">
        <f>AT17+$B$38</f>
        <v>0.6062499999999997</v>
      </c>
      <c r="AW17" s="7">
        <f>AV17+$B$37-$C$37-$C$37</f>
        <v>0.6118055555555553</v>
      </c>
      <c r="AX17" s="34">
        <f t="shared" si="0"/>
        <v>0.6340277777777775</v>
      </c>
      <c r="AY17" s="4">
        <f>AX17+$B$37-$C$37-$C$37</f>
        <v>0.6395833333333331</v>
      </c>
      <c r="AZ17" s="3">
        <f>AX17+$B$38</f>
        <v>0.6479166666666664</v>
      </c>
      <c r="BA17" s="4">
        <f>AZ17+$B$37-$C$37-$C$37</f>
        <v>0.6534722222222219</v>
      </c>
      <c r="BB17" s="3">
        <f>AZ17+$B$38</f>
        <v>0.6618055555555552</v>
      </c>
      <c r="BC17" s="4">
        <f>BB17+$B$37-$C$37-$C$37</f>
        <v>0.6673611111111107</v>
      </c>
      <c r="BD17" s="3">
        <f>BB17+$B$38</f>
        <v>0.675694444444444</v>
      </c>
      <c r="BE17" s="4">
        <f>BD17+$B$37-$C$37-$C$37</f>
        <v>0.6812499999999996</v>
      </c>
      <c r="BF17" s="3">
        <f>BD17+$B$38</f>
        <v>0.6895833333333329</v>
      </c>
      <c r="BG17" s="4">
        <f>BF17+$B$37-$C$37-$C$37</f>
        <v>0.6951388888888884</v>
      </c>
      <c r="BH17" s="3">
        <f>BF17+$B$38</f>
        <v>0.7034722222222217</v>
      </c>
      <c r="BI17" s="4">
        <f>BH17+$B$37-$C$37-$C$37</f>
        <v>0.7090277777777773</v>
      </c>
      <c r="BJ17" s="3">
        <f>BH17+$B$38</f>
        <v>0.7173611111111106</v>
      </c>
      <c r="BK17" s="4">
        <f>BJ17+$B$37-$C$37-$C$37</f>
        <v>0.7229166666666661</v>
      </c>
      <c r="BL17" s="3">
        <f>BJ17+$B$38</f>
        <v>0.7312499999999994</v>
      </c>
      <c r="BM17" s="4">
        <f>BL17+$B$37-$C$37-$C$37</f>
        <v>0.7368055555555549</v>
      </c>
      <c r="BN17" s="3">
        <f>BL17+$B$38</f>
        <v>0.7451388888888882</v>
      </c>
      <c r="BO17" s="4">
        <f>BN17+$B$37-$C$37-$C$37</f>
        <v>0.7506944444444438</v>
      </c>
      <c r="BP17" s="3">
        <f>BN17+$B$38</f>
        <v>0.7590277777777771</v>
      </c>
      <c r="BQ17" s="4">
        <f>BP17+$B$37-$C$37-$C$37</f>
        <v>0.7645833333333326</v>
      </c>
      <c r="BR17" s="3">
        <f>BP17+$B$38</f>
        <v>0.7729166666666659</v>
      </c>
      <c r="BS17" s="4">
        <f>BR17+$B$37-$C$37-$C$37</f>
        <v>0.7784722222222215</v>
      </c>
      <c r="BT17" s="3">
        <f>BR17+$B$38</f>
        <v>0.7868055555555548</v>
      </c>
      <c r="BU17" s="4">
        <f>BT17+$B$37-$C$37-$C$37</f>
        <v>0.7923611111111103</v>
      </c>
      <c r="BV17" s="3">
        <f>BT17+$B$38</f>
        <v>0.8006944444444436</v>
      </c>
      <c r="BW17" s="4">
        <f>BV17+$B$37-$C$37-$C$37</f>
        <v>0.8062499999999991</v>
      </c>
      <c r="BX17" s="3">
        <f>BV17+$B$38</f>
        <v>0.8145833333333324</v>
      </c>
      <c r="BY17" s="4">
        <f>BX17+$B$37-$C$37-$C$37</f>
        <v>0.820138888888888</v>
      </c>
      <c r="BZ17" s="3">
        <f>BX17+$B$38</f>
        <v>0.8284722222222213</v>
      </c>
      <c r="CA17" s="4">
        <f>BZ17+$B$37-$C$37-$C$37</f>
        <v>0.8340277777777768</v>
      </c>
      <c r="CB17" s="3">
        <f>BZ17+$B$38</f>
        <v>0.8423611111111101</v>
      </c>
      <c r="CC17" s="4">
        <f>CB17+$B$37-$C$37-$C$37</f>
        <v>0.8479166666666657</v>
      </c>
      <c r="CD17" s="3">
        <f>CB17+$B$38</f>
        <v>0.856249999999999</v>
      </c>
      <c r="CE17" s="4">
        <f>CD17+$B$37-$C$37-$C$37</f>
        <v>0.8618055555555545</v>
      </c>
      <c r="CF17" s="3">
        <f>CD17+$B$38</f>
        <v>0.8701388888888878</v>
      </c>
      <c r="CG17" s="4">
        <f>CF17+$B$37-$C$37-$C$37</f>
        <v>0.8756944444444433</v>
      </c>
      <c r="CH17" s="3">
        <f>CF17+$B$38</f>
        <v>0.8840277777777766</v>
      </c>
      <c r="CI17" s="4">
        <f>CH17+$B$37-$C$37-$C$37</f>
        <v>0.8895833333333322</v>
      </c>
      <c r="CJ17" s="3">
        <f>CH17+$B$38</f>
        <v>0.8979166666666655</v>
      </c>
      <c r="CK17" s="4">
        <f>CJ17+$B$37-$C$37-$C$37</f>
        <v>0.903472222222221</v>
      </c>
      <c r="CL17" s="3">
        <f>CJ17+$B$38</f>
        <v>0.9118055555555543</v>
      </c>
      <c r="CM17" s="4">
        <f>CL17+$B$37-$C$37-$C$37</f>
        <v>0.9173611111111099</v>
      </c>
      <c r="CN17" s="3">
        <f>CL17+$B$38</f>
        <v>0.9256944444444432</v>
      </c>
      <c r="CO17" s="4">
        <f>CN17+$B$37-$C$37-$C$37</f>
        <v>0.9312499999999987</v>
      </c>
      <c r="CP17" s="3">
        <f>CN17+$B$38</f>
        <v>0.939583333333332</v>
      </c>
      <c r="CQ17" s="4">
        <f>CP17+$B$37-$C$37-$C$37</f>
        <v>0.9451388888888875</v>
      </c>
      <c r="CR17" s="3">
        <f>CP17+$B$38</f>
        <v>0.9534722222222208</v>
      </c>
      <c r="CS17" s="4">
        <f>CR17+$B$37-$C$37-$C$37</f>
        <v>0.9590277777777764</v>
      </c>
    </row>
    <row r="18" spans="1:97" ht="15.75">
      <c r="A18" s="14" t="s">
        <v>17</v>
      </c>
      <c r="B18" s="6">
        <f>TIME(6,55,0)</f>
        <v>0.2881944444444445</v>
      </c>
      <c r="C18" s="4">
        <f>B18+$B$37-$C$37-$C$37</f>
        <v>0.29375</v>
      </c>
      <c r="D18" s="31">
        <f>B18+$B$38</f>
        <v>0.30208333333333337</v>
      </c>
      <c r="E18" s="4">
        <f>D18+$B$37-$C$37-$C$37</f>
        <v>0.3076388888888889</v>
      </c>
      <c r="F18" s="32">
        <f>D18+$B$38</f>
        <v>0.31597222222222227</v>
      </c>
      <c r="G18" s="4">
        <f>F18+$B$37-$C$37-$C$37</f>
        <v>0.3215277777777778</v>
      </c>
      <c r="H18" s="3">
        <f>F18+$B$38</f>
        <v>0.32986111111111116</v>
      </c>
      <c r="I18" s="4">
        <f>H18+$B$37-$C$37-$C$37</f>
        <v>0.3354166666666667</v>
      </c>
      <c r="J18" s="3">
        <f>H18+$B$38</f>
        <v>0.34375000000000006</v>
      </c>
      <c r="K18" s="4">
        <f>J18+$B$37-$C$37-$C$37</f>
        <v>0.3493055555555556</v>
      </c>
      <c r="L18" s="3">
        <f>J18+$B$38</f>
        <v>0.35763888888888895</v>
      </c>
      <c r="M18" s="4">
        <f>L18+$B$37-$C$37-$C$37</f>
        <v>0.3631944444444445</v>
      </c>
      <c r="N18" s="3">
        <f>L18+$B$38</f>
        <v>0.37152777777777785</v>
      </c>
      <c r="O18" s="4">
        <f>N18+$B$37-$C$37-$C$37</f>
        <v>0.3770833333333334</v>
      </c>
      <c r="P18" s="3">
        <f>N18+$B$38</f>
        <v>0.38541666666666674</v>
      </c>
      <c r="Q18" s="4">
        <f>P18+$B$37-$C$37-$C$37</f>
        <v>0.3909722222222223</v>
      </c>
      <c r="R18" s="3">
        <f>P18+$B$38</f>
        <v>0.39930555555555564</v>
      </c>
      <c r="S18" s="4">
        <f>R18+$B$37-$C$37-$C$37</f>
        <v>0.40486111111111117</v>
      </c>
      <c r="T18" s="3">
        <f>R18+$B$38</f>
        <v>0.41319444444444453</v>
      </c>
      <c r="U18" s="4">
        <f>T18+$B$37-$C$37-$C$37</f>
        <v>0.41875000000000007</v>
      </c>
      <c r="V18" s="3">
        <f>T18+$B$38</f>
        <v>0.4270833333333334</v>
      </c>
      <c r="W18" s="4">
        <f>V18+$B$37-$C$37-$C$37</f>
        <v>0.43263888888888896</v>
      </c>
      <c r="X18" s="3">
        <f>V18+$B$38</f>
        <v>0.4409722222222223</v>
      </c>
      <c r="Y18" s="4">
        <f>X18+$B$37-$C$37-$C$37</f>
        <v>0.44652777777777786</v>
      </c>
      <c r="Z18" s="3">
        <f>X18+$B$38</f>
        <v>0.4548611111111112</v>
      </c>
      <c r="AA18" s="4">
        <f>Z18+$B$37-$C$37-$C$37</f>
        <v>0.46041666666666675</v>
      </c>
      <c r="AB18" s="3">
        <f>Z18+$B$38</f>
        <v>0.4687500000000001</v>
      </c>
      <c r="AC18" s="4">
        <f>AB18+$B$37-$C$37-$C$37</f>
        <v>0.47430555555555565</v>
      </c>
      <c r="AD18" s="3">
        <f>AB18+$B$38</f>
        <v>0.482638888888889</v>
      </c>
      <c r="AE18" s="4">
        <f>AD18+$B$37-$C$37-$C$37</f>
        <v>0.48819444444444454</v>
      </c>
      <c r="AF18" s="3">
        <f>AD18+$B$38</f>
        <v>0.4965277777777779</v>
      </c>
      <c r="AG18" s="4">
        <f>AF18+$B$37-$C$37-$C$37</f>
        <v>0.5020833333333334</v>
      </c>
      <c r="AH18" s="3">
        <f>AF18+$B$38</f>
        <v>0.5104166666666667</v>
      </c>
      <c r="AI18" s="4">
        <f>AH18+$B$37-$C$37-$C$37</f>
        <v>0.5159722222222223</v>
      </c>
      <c r="AJ18" s="3">
        <f>AH18+$B$38</f>
        <v>0.5243055555555556</v>
      </c>
      <c r="AK18" s="4">
        <f>AJ18+$B$37-$C$37-$C$37</f>
        <v>0.5298611111111111</v>
      </c>
      <c r="AL18" s="3">
        <f>AJ18+$B$38</f>
        <v>0.5381944444444444</v>
      </c>
      <c r="AM18" s="4">
        <f>AL18+$B$37-$C$37-$C$37</f>
        <v>0.54375</v>
      </c>
      <c r="AN18" s="3">
        <f>AL18+$B$38</f>
        <v>0.5520833333333333</v>
      </c>
      <c r="AO18" s="4">
        <f>AN18+$B$37-$C$37-$C$37</f>
        <v>0.5576388888888888</v>
      </c>
      <c r="AP18" s="3">
        <f>AN18+$B$38</f>
        <v>0.5659722222222221</v>
      </c>
      <c r="AQ18" s="4">
        <f>AP18+$B$37-$C$37-$C$37</f>
        <v>0.5715277777777776</v>
      </c>
      <c r="AR18" s="3">
        <f>AP18+$B$38</f>
        <v>0.5798611111111109</v>
      </c>
      <c r="AS18" s="4">
        <f>AR18+$B$37-$C$37-$C$37</f>
        <v>0.5854166666666665</v>
      </c>
      <c r="AT18" s="3">
        <f>AR18+$B$38</f>
        <v>0.5937499999999998</v>
      </c>
      <c r="AU18" s="4">
        <f>AT18+$B$37-$C$37-$C$37</f>
        <v>0.5993055555555553</v>
      </c>
      <c r="AV18" s="3">
        <f>AT18+$B$38</f>
        <v>0.6076388888888886</v>
      </c>
      <c r="AW18" s="7">
        <f>AV18+$B$37-$C$37-$C$37</f>
        <v>0.6131944444444442</v>
      </c>
      <c r="AX18" s="34">
        <f t="shared" si="0"/>
        <v>0.6354166666666664</v>
      </c>
      <c r="AY18" s="4">
        <f>AX18+$B$37-$C$37-$C$37</f>
        <v>0.6409722222222219</v>
      </c>
      <c r="AZ18" s="3">
        <f>AX18+$B$38</f>
        <v>0.6493055555555552</v>
      </c>
      <c r="BA18" s="4">
        <f>AZ18+$B$37-$C$37-$C$37</f>
        <v>0.6548611111111108</v>
      </c>
      <c r="BB18" s="3">
        <f>AZ18+$B$38</f>
        <v>0.6631944444444441</v>
      </c>
      <c r="BC18" s="4">
        <f>BB18+$B$37-$C$37-$C$37</f>
        <v>0.6687499999999996</v>
      </c>
      <c r="BD18" s="3">
        <f>BB18+$B$38</f>
        <v>0.6770833333333329</v>
      </c>
      <c r="BE18" s="4">
        <f>BD18+$B$37-$C$37-$C$37</f>
        <v>0.6826388888888885</v>
      </c>
      <c r="BF18" s="3">
        <f>BD18+$B$38</f>
        <v>0.6909722222222218</v>
      </c>
      <c r="BG18" s="4">
        <f>BF18+$B$37-$C$37-$C$37</f>
        <v>0.6965277777777773</v>
      </c>
      <c r="BH18" s="3">
        <f>BF18+$B$38</f>
        <v>0.7048611111111106</v>
      </c>
      <c r="BI18" s="4">
        <f>BH18+$B$37-$C$37-$C$37</f>
        <v>0.7104166666666661</v>
      </c>
      <c r="BJ18" s="3">
        <f>BH18+$B$38</f>
        <v>0.7187499999999994</v>
      </c>
      <c r="BK18" s="4">
        <f>BJ18+$B$37-$C$37-$C$37</f>
        <v>0.724305555555555</v>
      </c>
      <c r="BL18" s="3">
        <f>BJ18+$B$38</f>
        <v>0.7326388888888883</v>
      </c>
      <c r="BM18" s="4">
        <f>BL18+$B$37-$C$37-$C$37</f>
        <v>0.7381944444444438</v>
      </c>
      <c r="BN18" s="3">
        <f>BL18+$B$38</f>
        <v>0.7465277777777771</v>
      </c>
      <c r="BO18" s="4">
        <f>BN18+$B$37-$C$37-$C$37</f>
        <v>0.7520833333333327</v>
      </c>
      <c r="BP18" s="3">
        <f>BN18+$B$38</f>
        <v>0.760416666666666</v>
      </c>
      <c r="BQ18" s="4">
        <f>BP18+$B$37-$C$37-$C$37</f>
        <v>0.7659722222222215</v>
      </c>
      <c r="BR18" s="3">
        <f>BP18+$B$38</f>
        <v>0.7743055555555548</v>
      </c>
      <c r="BS18" s="4">
        <f>BR18+$B$37-$C$37-$C$37</f>
        <v>0.7798611111111103</v>
      </c>
      <c r="BT18" s="3">
        <f>BR18+$B$38</f>
        <v>0.7881944444444436</v>
      </c>
      <c r="BU18" s="4">
        <f>BT18+$B$37-$C$37-$C$37</f>
        <v>0.7937499999999992</v>
      </c>
      <c r="BV18" s="3">
        <f>BT18+$B$38</f>
        <v>0.8020833333333325</v>
      </c>
      <c r="BW18" s="4">
        <f>BV18+$B$37-$C$37-$C$37</f>
        <v>0.807638888888888</v>
      </c>
      <c r="BX18" s="3">
        <f>BV18+$B$38</f>
        <v>0.8159722222222213</v>
      </c>
      <c r="BY18" s="4">
        <f>BX18+$B$37-$C$37-$C$37</f>
        <v>0.8215277777777769</v>
      </c>
      <c r="BZ18" s="3">
        <f>BX18+$B$38</f>
        <v>0.8298611111111102</v>
      </c>
      <c r="CA18" s="4">
        <f>BZ18+$B$37-$C$37-$C$37</f>
        <v>0.8354166666666657</v>
      </c>
      <c r="CB18" s="3">
        <f>BZ18+$B$38</f>
        <v>0.843749999999999</v>
      </c>
      <c r="CC18" s="4">
        <f>CB18+$B$37-$C$37-$C$37</f>
        <v>0.8493055555555545</v>
      </c>
      <c r="CD18" s="3">
        <f>CB18+$B$38</f>
        <v>0.8576388888888878</v>
      </c>
      <c r="CE18" s="4">
        <f>CD18+$B$37-$C$37-$C$37</f>
        <v>0.8631944444444434</v>
      </c>
      <c r="CF18" s="3">
        <f>CD18+$B$38</f>
        <v>0.8715277777777767</v>
      </c>
      <c r="CG18" s="4">
        <f>CF18+$B$37-$C$37-$C$37</f>
        <v>0.8770833333333322</v>
      </c>
      <c r="CH18" s="3">
        <f>CF18+$B$38</f>
        <v>0.8854166666666655</v>
      </c>
      <c r="CI18" s="4">
        <f>CH18+$B$37-$C$37-$C$37</f>
        <v>0.890972222222221</v>
      </c>
      <c r="CJ18" s="3">
        <f>CH18+$B$38</f>
        <v>0.8993055555555544</v>
      </c>
      <c r="CK18" s="4">
        <f>CJ18+$B$37-$C$37-$C$37</f>
        <v>0.9048611111111099</v>
      </c>
      <c r="CL18" s="3">
        <f>CJ18+$B$38</f>
        <v>0.9131944444444432</v>
      </c>
      <c r="CM18" s="4">
        <f>CL18+$B$37-$C$37-$C$37</f>
        <v>0.9187499999999987</v>
      </c>
      <c r="CN18" s="3">
        <f>CL18+$B$38</f>
        <v>0.927083333333332</v>
      </c>
      <c r="CO18" s="4">
        <f>CN18+$B$37-$C$37-$C$37</f>
        <v>0.9326388888888876</v>
      </c>
      <c r="CP18" s="3">
        <f>CN18+$B$38</f>
        <v>0.9409722222222209</v>
      </c>
      <c r="CQ18" s="4">
        <f>CP18+$B$37-$C$37-$C$37</f>
        <v>0.9465277777777764</v>
      </c>
      <c r="CR18" s="3">
        <f>CP18+$B$38</f>
        <v>0.9548611111111097</v>
      </c>
      <c r="CS18" s="4">
        <f>CR18+$B$37-$C$37-$C$37</f>
        <v>0.9604166666666653</v>
      </c>
    </row>
    <row r="19" spans="1:97" ht="15.75">
      <c r="A19" s="14" t="s">
        <v>18</v>
      </c>
      <c r="B19" s="6">
        <f>TIME(6,56,0)</f>
        <v>0.2888888888888889</v>
      </c>
      <c r="C19" s="4">
        <f>B19+$B$37-$C$37-$C$37</f>
        <v>0.29444444444444445</v>
      </c>
      <c r="D19" s="31">
        <f>B19+$B$38</f>
        <v>0.3027777777777778</v>
      </c>
      <c r="E19" s="4">
        <f>D19+$B$37-$C$37-$C$37</f>
        <v>0.30833333333333335</v>
      </c>
      <c r="F19" s="32">
        <f>D19+$B$38</f>
        <v>0.3166666666666667</v>
      </c>
      <c r="G19" s="4">
        <f>F19+$B$37-$C$37-$C$37</f>
        <v>0.32222222222222224</v>
      </c>
      <c r="H19" s="3">
        <f>F19+$B$38</f>
        <v>0.3305555555555556</v>
      </c>
      <c r="I19" s="4">
        <f>H19+$B$37-$C$37-$C$37</f>
        <v>0.33611111111111114</v>
      </c>
      <c r="J19" s="3">
        <f>H19+$B$38</f>
        <v>0.3444444444444445</v>
      </c>
      <c r="K19" s="4">
        <f>J19+$B$37-$C$37-$C$37</f>
        <v>0.35000000000000003</v>
      </c>
      <c r="L19" s="3">
        <f>J19+$B$38</f>
        <v>0.3583333333333334</v>
      </c>
      <c r="M19" s="4">
        <f>L19+$B$37-$C$37-$C$37</f>
        <v>0.36388888888888893</v>
      </c>
      <c r="N19" s="3">
        <f>L19+$B$38</f>
        <v>0.3722222222222223</v>
      </c>
      <c r="O19" s="4">
        <f>N19+$B$37-$C$37-$C$37</f>
        <v>0.3777777777777778</v>
      </c>
      <c r="P19" s="3">
        <f>N19+$B$38</f>
        <v>0.3861111111111112</v>
      </c>
      <c r="Q19" s="4">
        <f>P19+$B$37-$C$37-$C$37</f>
        <v>0.3916666666666667</v>
      </c>
      <c r="R19" s="3">
        <f>P19+$B$38</f>
        <v>0.4000000000000001</v>
      </c>
      <c r="S19" s="4">
        <f>R19+$B$37-$C$37-$C$37</f>
        <v>0.4055555555555556</v>
      </c>
      <c r="T19" s="3">
        <f>R19+$B$38</f>
        <v>0.413888888888889</v>
      </c>
      <c r="U19" s="4">
        <f>T19+$B$37-$C$37-$C$37</f>
        <v>0.4194444444444445</v>
      </c>
      <c r="V19" s="3">
        <f>T19+$B$38</f>
        <v>0.42777777777777787</v>
      </c>
      <c r="W19" s="4">
        <f>V19+$B$37-$C$37-$C$37</f>
        <v>0.4333333333333334</v>
      </c>
      <c r="X19" s="3">
        <f>V19+$B$38</f>
        <v>0.44166666666666676</v>
      </c>
      <c r="Y19" s="4">
        <f>X19+$B$37-$C$37-$C$37</f>
        <v>0.4472222222222223</v>
      </c>
      <c r="Z19" s="3">
        <f>X19+$B$38</f>
        <v>0.45555555555555566</v>
      </c>
      <c r="AA19" s="4">
        <f>Z19+$B$37-$C$37-$C$37</f>
        <v>0.4611111111111112</v>
      </c>
      <c r="AB19" s="3">
        <f>Z19+$B$38</f>
        <v>0.46944444444444455</v>
      </c>
      <c r="AC19" s="4">
        <f>AB19+$B$37-$C$37-$C$37</f>
        <v>0.4750000000000001</v>
      </c>
      <c r="AD19" s="3">
        <f>AB19+$B$38</f>
        <v>0.48333333333333345</v>
      </c>
      <c r="AE19" s="4">
        <f>AD19+$B$37-$C$37-$C$37</f>
        <v>0.488888888888889</v>
      </c>
      <c r="AF19" s="3">
        <f>AD19+$B$38</f>
        <v>0.49722222222222234</v>
      </c>
      <c r="AG19" s="4">
        <f>AF19+$B$37-$C$37-$C$37</f>
        <v>0.5027777777777779</v>
      </c>
      <c r="AH19" s="3">
        <f>AF19+$B$38</f>
        <v>0.5111111111111112</v>
      </c>
      <c r="AI19" s="4">
        <f>AH19+$B$37-$C$37-$C$37</f>
        <v>0.5166666666666667</v>
      </c>
      <c r="AJ19" s="3">
        <f>AH19+$B$38</f>
        <v>0.525</v>
      </c>
      <c r="AK19" s="4">
        <f>AJ19+$B$37-$C$37-$C$37</f>
        <v>0.5305555555555556</v>
      </c>
      <c r="AL19" s="3">
        <f>AJ19+$B$38</f>
        <v>0.5388888888888889</v>
      </c>
      <c r="AM19" s="4">
        <f>AL19+$B$37-$C$37-$C$37</f>
        <v>0.5444444444444444</v>
      </c>
      <c r="AN19" s="3">
        <f>AL19+$B$38</f>
        <v>0.5527777777777777</v>
      </c>
      <c r="AO19" s="4">
        <f>AN19+$B$37-$C$37-$C$37</f>
        <v>0.5583333333333332</v>
      </c>
      <c r="AP19" s="3">
        <f>AN19+$B$38</f>
        <v>0.5666666666666665</v>
      </c>
      <c r="AQ19" s="4">
        <f>AP19+$B$37-$C$37-$C$37</f>
        <v>0.5722222222222221</v>
      </c>
      <c r="AR19" s="3">
        <f>AP19+$B$38</f>
        <v>0.5805555555555554</v>
      </c>
      <c r="AS19" s="4">
        <f>AR19+$B$37-$C$37-$C$37</f>
        <v>0.5861111111111109</v>
      </c>
      <c r="AT19" s="3">
        <f>AR19+$B$38</f>
        <v>0.5944444444444442</v>
      </c>
      <c r="AU19" s="4">
        <f>AT19+$B$37-$C$37-$C$37</f>
        <v>0.5999999999999998</v>
      </c>
      <c r="AV19" s="3">
        <f>AT19+$B$38</f>
        <v>0.6083333333333331</v>
      </c>
      <c r="AW19" s="7">
        <f>AV19+$B$37-$C$37-$C$37</f>
        <v>0.6138888888888886</v>
      </c>
      <c r="AX19" s="34">
        <f t="shared" si="0"/>
        <v>0.6361111111111108</v>
      </c>
      <c r="AY19" s="4">
        <f>AX19+$B$37-$C$37-$C$37</f>
        <v>0.6416666666666664</v>
      </c>
      <c r="AZ19" s="3">
        <f>AX19+$B$38</f>
        <v>0.6499999999999997</v>
      </c>
      <c r="BA19" s="4">
        <f>AZ19+$B$37-$C$37-$C$37</f>
        <v>0.6555555555555552</v>
      </c>
      <c r="BB19" s="3">
        <f>AZ19+$B$38</f>
        <v>0.6638888888888885</v>
      </c>
      <c r="BC19" s="4">
        <f>BB19+$B$37-$C$37-$C$37</f>
        <v>0.6694444444444441</v>
      </c>
      <c r="BD19" s="3">
        <f>BB19+$B$38</f>
        <v>0.6777777777777774</v>
      </c>
      <c r="BE19" s="4">
        <f>BD19+$B$37-$C$37-$C$37</f>
        <v>0.6833333333333329</v>
      </c>
      <c r="BF19" s="3">
        <f>BD19+$B$38</f>
        <v>0.6916666666666662</v>
      </c>
      <c r="BG19" s="4">
        <f>BF19+$B$37-$C$37-$C$37</f>
        <v>0.6972222222222217</v>
      </c>
      <c r="BH19" s="3">
        <f>BF19+$B$38</f>
        <v>0.705555555555555</v>
      </c>
      <c r="BI19" s="4">
        <f>BH19+$B$37-$C$37-$C$37</f>
        <v>0.7111111111111106</v>
      </c>
      <c r="BJ19" s="3">
        <f>BH19+$B$38</f>
        <v>0.7194444444444439</v>
      </c>
      <c r="BK19" s="4">
        <f>BJ19+$B$37-$C$37-$C$37</f>
        <v>0.7249999999999994</v>
      </c>
      <c r="BL19" s="3">
        <f>BJ19+$B$38</f>
        <v>0.7333333333333327</v>
      </c>
      <c r="BM19" s="4">
        <f>BL19+$B$37-$C$37-$C$37</f>
        <v>0.7388888888888883</v>
      </c>
      <c r="BN19" s="3">
        <f>BL19+$B$38</f>
        <v>0.7472222222222216</v>
      </c>
      <c r="BO19" s="4">
        <f>BN19+$B$37-$C$37-$C$37</f>
        <v>0.7527777777777771</v>
      </c>
      <c r="BP19" s="3">
        <f>BN19+$B$38</f>
        <v>0.7611111111111104</v>
      </c>
      <c r="BQ19" s="4">
        <f>BP19+$B$37-$C$37-$C$37</f>
        <v>0.7666666666666659</v>
      </c>
      <c r="BR19" s="3">
        <f>BP19+$B$38</f>
        <v>0.7749999999999992</v>
      </c>
      <c r="BS19" s="4">
        <f>BR19+$B$37-$C$37-$C$37</f>
        <v>0.7805555555555548</v>
      </c>
      <c r="BT19" s="3">
        <f>BR19+$B$38</f>
        <v>0.7888888888888881</v>
      </c>
      <c r="BU19" s="4">
        <f>BT19+$B$37-$C$37-$C$37</f>
        <v>0.7944444444444436</v>
      </c>
      <c r="BV19" s="3">
        <f>BT19+$B$38</f>
        <v>0.8027777777777769</v>
      </c>
      <c r="BW19" s="4">
        <f>BV19+$B$37-$C$37-$C$37</f>
        <v>0.8083333333333325</v>
      </c>
      <c r="BX19" s="3">
        <f>BV19+$B$38</f>
        <v>0.8166666666666658</v>
      </c>
      <c r="BY19" s="4">
        <f>BX19+$B$37-$C$37-$C$37</f>
        <v>0.8222222222222213</v>
      </c>
      <c r="BZ19" s="3">
        <f>BX19+$B$38</f>
        <v>0.8305555555555546</v>
      </c>
      <c r="CA19" s="4">
        <f>BZ19+$B$37-$C$37-$C$37</f>
        <v>0.8361111111111101</v>
      </c>
      <c r="CB19" s="3">
        <f>BZ19+$B$38</f>
        <v>0.8444444444444434</v>
      </c>
      <c r="CC19" s="4">
        <f>CB19+$B$37-$C$37-$C$37</f>
        <v>0.849999999999999</v>
      </c>
      <c r="CD19" s="3">
        <f>CB19+$B$38</f>
        <v>0.8583333333333323</v>
      </c>
      <c r="CE19" s="4">
        <f>CD19+$B$37-$C$37-$C$37</f>
        <v>0.8638888888888878</v>
      </c>
      <c r="CF19" s="3">
        <f>CD19+$B$38</f>
        <v>0.8722222222222211</v>
      </c>
      <c r="CG19" s="4">
        <f>CF19+$B$37-$C$37-$C$37</f>
        <v>0.8777777777777767</v>
      </c>
      <c r="CH19" s="3">
        <f>CF19+$B$38</f>
        <v>0.88611111111111</v>
      </c>
      <c r="CI19" s="4">
        <f>CH19+$B$37-$C$37-$C$37</f>
        <v>0.8916666666666655</v>
      </c>
      <c r="CJ19" s="3">
        <f>CH19+$B$38</f>
        <v>0.8999999999999988</v>
      </c>
      <c r="CK19" s="4">
        <f>CJ19+$B$37-$C$37-$C$37</f>
        <v>0.9055555555555543</v>
      </c>
      <c r="CL19" s="3">
        <f>CJ19+$B$38</f>
        <v>0.9138888888888876</v>
      </c>
      <c r="CM19" s="4">
        <f>CL19+$B$37-$C$37-$C$37</f>
        <v>0.9194444444444432</v>
      </c>
      <c r="CN19" s="3">
        <f>CL19+$B$38</f>
        <v>0.9277777777777765</v>
      </c>
      <c r="CO19" s="4">
        <f>CN19+$B$37-$C$37-$C$37</f>
        <v>0.933333333333332</v>
      </c>
      <c r="CP19" s="3">
        <f>CN19+$B$38</f>
        <v>0.9416666666666653</v>
      </c>
      <c r="CQ19" s="4">
        <f>CP19+$B$37-$C$37-$C$37</f>
        <v>0.9472222222222209</v>
      </c>
      <c r="CR19" s="3">
        <f>CP19+$B$38</f>
        <v>0.9555555555555542</v>
      </c>
      <c r="CS19" s="4">
        <f>CR19+$B$37-$C$37-$C$37</f>
        <v>0.9611111111111097</v>
      </c>
    </row>
    <row r="20" spans="1:97" ht="15.75">
      <c r="A20" s="14" t="s">
        <v>19</v>
      </c>
      <c r="B20" s="6">
        <f>TIME(6,57,0)</f>
        <v>0.28958333333333336</v>
      </c>
      <c r="C20" s="4">
        <f>B20+$B$37-$C$37-$C$37</f>
        <v>0.2951388888888889</v>
      </c>
      <c r="D20" s="31">
        <f>B20+$B$38</f>
        <v>0.30347222222222225</v>
      </c>
      <c r="E20" s="4">
        <f>D20+$B$37-$C$37-$C$37</f>
        <v>0.3090277777777778</v>
      </c>
      <c r="F20" s="32">
        <f>D20+$B$38</f>
        <v>0.31736111111111115</v>
      </c>
      <c r="G20" s="4">
        <f>F20+$B$37-$C$37-$C$37</f>
        <v>0.3229166666666667</v>
      </c>
      <c r="H20" s="3">
        <f>F20+$B$38</f>
        <v>0.33125000000000004</v>
      </c>
      <c r="I20" s="4">
        <f>H20+$B$37-$C$37-$C$37</f>
        <v>0.3368055555555556</v>
      </c>
      <c r="J20" s="3">
        <f>H20+$B$38</f>
        <v>0.34513888888888894</v>
      </c>
      <c r="K20" s="4">
        <f>J20+$B$37-$C$37-$C$37</f>
        <v>0.3506944444444445</v>
      </c>
      <c r="L20" s="3">
        <f>J20+$B$38</f>
        <v>0.35902777777777783</v>
      </c>
      <c r="M20" s="4">
        <f>L20+$B$37-$C$37-$C$37</f>
        <v>0.36458333333333337</v>
      </c>
      <c r="N20" s="3">
        <f>L20+$B$38</f>
        <v>0.37291666666666673</v>
      </c>
      <c r="O20" s="4">
        <f>N20+$B$37-$C$37-$C$37</f>
        <v>0.37847222222222227</v>
      </c>
      <c r="P20" s="3">
        <f>N20+$B$38</f>
        <v>0.3868055555555556</v>
      </c>
      <c r="Q20" s="4">
        <f>P20+$B$37-$C$37-$C$37</f>
        <v>0.39236111111111116</v>
      </c>
      <c r="R20" s="3">
        <f>P20+$B$38</f>
        <v>0.4006944444444445</v>
      </c>
      <c r="S20" s="4">
        <f>R20+$B$37-$C$37-$C$37</f>
        <v>0.40625000000000006</v>
      </c>
      <c r="T20" s="3">
        <f>R20+$B$38</f>
        <v>0.4145833333333334</v>
      </c>
      <c r="U20" s="4">
        <f>T20+$B$37-$C$37-$C$37</f>
        <v>0.42013888888888895</v>
      </c>
      <c r="V20" s="3">
        <f>T20+$B$38</f>
        <v>0.4284722222222223</v>
      </c>
      <c r="W20" s="4">
        <f>V20+$B$37-$C$37-$C$37</f>
        <v>0.43402777777777785</v>
      </c>
      <c r="X20" s="3">
        <f>V20+$B$38</f>
        <v>0.4423611111111112</v>
      </c>
      <c r="Y20" s="4">
        <f>X20+$B$37-$C$37-$C$37</f>
        <v>0.44791666666666674</v>
      </c>
      <c r="Z20" s="3">
        <f>X20+$B$38</f>
        <v>0.4562500000000001</v>
      </c>
      <c r="AA20" s="4">
        <f>Z20+$B$37-$C$37-$C$37</f>
        <v>0.46180555555555564</v>
      </c>
      <c r="AB20" s="3">
        <f>Z20+$B$38</f>
        <v>0.470138888888889</v>
      </c>
      <c r="AC20" s="4">
        <f>AB20+$B$37-$C$37-$C$37</f>
        <v>0.47569444444444453</v>
      </c>
      <c r="AD20" s="3">
        <f>AB20+$B$38</f>
        <v>0.4840277777777779</v>
      </c>
      <c r="AE20" s="4">
        <f>AD20+$B$37-$C$37-$C$37</f>
        <v>0.4895833333333334</v>
      </c>
      <c r="AF20" s="3">
        <f>AD20+$B$38</f>
        <v>0.4979166666666668</v>
      </c>
      <c r="AG20" s="4">
        <f>AF20+$B$37-$C$37-$C$37</f>
        <v>0.5034722222222223</v>
      </c>
      <c r="AH20" s="3">
        <f>AF20+$B$38</f>
        <v>0.5118055555555556</v>
      </c>
      <c r="AI20" s="4">
        <f>AH20+$B$37-$C$37-$C$37</f>
        <v>0.5173611111111112</v>
      </c>
      <c r="AJ20" s="3">
        <f>AH20+$B$38</f>
        <v>0.5256944444444445</v>
      </c>
      <c r="AK20" s="4">
        <f>AJ20+$B$37-$C$37-$C$37</f>
        <v>0.53125</v>
      </c>
      <c r="AL20" s="3">
        <f>AJ20+$B$38</f>
        <v>0.5395833333333333</v>
      </c>
      <c r="AM20" s="4">
        <f>AL20+$B$37-$C$37-$C$37</f>
        <v>0.5451388888888888</v>
      </c>
      <c r="AN20" s="3">
        <f>AL20+$B$38</f>
        <v>0.5534722222222221</v>
      </c>
      <c r="AO20" s="4">
        <f>AN20+$B$37-$C$37-$C$37</f>
        <v>0.5590277777777777</v>
      </c>
      <c r="AP20" s="3">
        <f>AN20+$B$38</f>
        <v>0.567361111111111</v>
      </c>
      <c r="AQ20" s="4">
        <f>AP20+$B$37-$C$37-$C$37</f>
        <v>0.5729166666666665</v>
      </c>
      <c r="AR20" s="3">
        <f>AP20+$B$38</f>
        <v>0.5812499999999998</v>
      </c>
      <c r="AS20" s="4">
        <f>AR20+$B$37-$C$37-$C$37</f>
        <v>0.5868055555555554</v>
      </c>
      <c r="AT20" s="3">
        <f>AR20+$B$38</f>
        <v>0.5951388888888887</v>
      </c>
      <c r="AU20" s="4">
        <f>AT20+$B$37-$C$37-$C$37</f>
        <v>0.6006944444444442</v>
      </c>
      <c r="AV20" s="3">
        <f>AT20+$B$38</f>
        <v>0.6090277777777775</v>
      </c>
      <c r="AW20" s="7">
        <f>AV20+$B$37-$C$37-$C$37</f>
        <v>0.614583333333333</v>
      </c>
      <c r="AX20" s="34">
        <f t="shared" si="0"/>
        <v>0.6368055555555553</v>
      </c>
      <c r="AY20" s="4">
        <f>AX20+$B$37-$C$37-$C$37</f>
        <v>0.6423611111111108</v>
      </c>
      <c r="AZ20" s="3">
        <f>AX20+$B$38</f>
        <v>0.6506944444444441</v>
      </c>
      <c r="BA20" s="4">
        <f>AZ20+$B$37-$C$37-$C$37</f>
        <v>0.6562499999999997</v>
      </c>
      <c r="BB20" s="3">
        <f>AZ20+$B$38</f>
        <v>0.664583333333333</v>
      </c>
      <c r="BC20" s="4">
        <f>BB20+$B$37-$C$37-$C$37</f>
        <v>0.6701388888888885</v>
      </c>
      <c r="BD20" s="3">
        <f>BB20+$B$38</f>
        <v>0.6784722222222218</v>
      </c>
      <c r="BE20" s="4">
        <f>BD20+$B$37-$C$37-$C$37</f>
        <v>0.6840277777777773</v>
      </c>
      <c r="BF20" s="3">
        <f>BD20+$B$38</f>
        <v>0.6923611111111106</v>
      </c>
      <c r="BG20" s="4">
        <f>BF20+$B$37-$C$37-$C$37</f>
        <v>0.6979166666666662</v>
      </c>
      <c r="BH20" s="3">
        <f>BF20+$B$38</f>
        <v>0.7062499999999995</v>
      </c>
      <c r="BI20" s="4">
        <f>BH20+$B$37-$C$37-$C$37</f>
        <v>0.711805555555555</v>
      </c>
      <c r="BJ20" s="3">
        <f>BH20+$B$38</f>
        <v>0.7201388888888883</v>
      </c>
      <c r="BK20" s="4">
        <f>BJ20+$B$37-$C$37-$C$37</f>
        <v>0.7256944444444439</v>
      </c>
      <c r="BL20" s="3">
        <f>BJ20+$B$38</f>
        <v>0.7340277777777772</v>
      </c>
      <c r="BM20" s="4">
        <f>BL20+$B$37-$C$37-$C$37</f>
        <v>0.7395833333333327</v>
      </c>
      <c r="BN20" s="3">
        <f>BL20+$B$38</f>
        <v>0.747916666666666</v>
      </c>
      <c r="BO20" s="4">
        <f>BN20+$B$37-$C$37-$C$37</f>
        <v>0.7534722222222215</v>
      </c>
      <c r="BP20" s="3">
        <f>BN20+$B$38</f>
        <v>0.7618055555555548</v>
      </c>
      <c r="BQ20" s="4">
        <f>BP20+$B$37-$C$37-$C$37</f>
        <v>0.7673611111111104</v>
      </c>
      <c r="BR20" s="3">
        <f>BP20+$B$38</f>
        <v>0.7756944444444437</v>
      </c>
      <c r="BS20" s="4">
        <f>BR20+$B$37-$C$37-$C$37</f>
        <v>0.7812499999999992</v>
      </c>
      <c r="BT20" s="3">
        <f>BR20+$B$38</f>
        <v>0.7895833333333325</v>
      </c>
      <c r="BU20" s="4">
        <f>BT20+$B$37-$C$37-$C$37</f>
        <v>0.7951388888888881</v>
      </c>
      <c r="BV20" s="3">
        <f>BT20+$B$38</f>
        <v>0.8034722222222214</v>
      </c>
      <c r="BW20" s="4">
        <f>BV20+$B$37-$C$37-$C$37</f>
        <v>0.8090277777777769</v>
      </c>
      <c r="BX20" s="3">
        <f>BV20+$B$38</f>
        <v>0.8173611111111102</v>
      </c>
      <c r="BY20" s="4">
        <f>BX20+$B$37-$C$37-$C$37</f>
        <v>0.8229166666666657</v>
      </c>
      <c r="BZ20" s="3">
        <f>BX20+$B$38</f>
        <v>0.831249999999999</v>
      </c>
      <c r="CA20" s="4">
        <f>BZ20+$B$37-$C$37-$C$37</f>
        <v>0.8368055555555546</v>
      </c>
      <c r="CB20" s="3">
        <f>BZ20+$B$38</f>
        <v>0.8451388888888879</v>
      </c>
      <c r="CC20" s="4">
        <f>CB20+$B$37-$C$37-$C$37</f>
        <v>0.8506944444444434</v>
      </c>
      <c r="CD20" s="3">
        <f>CB20+$B$38</f>
        <v>0.8590277777777767</v>
      </c>
      <c r="CE20" s="4">
        <f>CD20+$B$37-$C$37-$C$37</f>
        <v>0.8645833333333323</v>
      </c>
      <c r="CF20" s="3">
        <f>CD20+$B$38</f>
        <v>0.8729166666666656</v>
      </c>
      <c r="CG20" s="4">
        <f>CF20+$B$37-$C$37-$C$37</f>
        <v>0.8784722222222211</v>
      </c>
      <c r="CH20" s="3">
        <f>CF20+$B$38</f>
        <v>0.8868055555555544</v>
      </c>
      <c r="CI20" s="4">
        <f>CH20+$B$37-$C$37-$C$37</f>
        <v>0.8923611111111099</v>
      </c>
      <c r="CJ20" s="3">
        <f>CH20+$B$38</f>
        <v>0.9006944444444432</v>
      </c>
      <c r="CK20" s="4">
        <f>CJ20+$B$37-$C$37-$C$37</f>
        <v>0.9062499999999988</v>
      </c>
      <c r="CL20" s="3">
        <f>CJ20+$B$38</f>
        <v>0.9145833333333321</v>
      </c>
      <c r="CM20" s="4">
        <f>CL20+$B$37-$C$37-$C$37</f>
        <v>0.9201388888888876</v>
      </c>
      <c r="CN20" s="3">
        <f>CL20+$B$38</f>
        <v>0.9284722222222209</v>
      </c>
      <c r="CO20" s="4">
        <f>CN20+$B$37-$C$37-$C$37</f>
        <v>0.9340277777777765</v>
      </c>
      <c r="CP20" s="3">
        <f>CN20+$B$38</f>
        <v>0.9423611111111098</v>
      </c>
      <c r="CQ20" s="4">
        <f>CP20+$B$37-$C$37-$C$37</f>
        <v>0.9479166666666653</v>
      </c>
      <c r="CR20" s="3">
        <f>CP20+$B$38</f>
        <v>0.9562499999999986</v>
      </c>
      <c r="CS20" s="4">
        <f>CR20+$B$37-$C$37-$C$37</f>
        <v>0.9618055555555541</v>
      </c>
    </row>
    <row r="21" spans="1:97" ht="15.75">
      <c r="A21" s="14" t="s">
        <v>20</v>
      </c>
      <c r="B21" s="6">
        <f>TIME(6,59,0)</f>
        <v>0.29097222222222224</v>
      </c>
      <c r="C21" s="4">
        <f>B21+$B$37-$C$37-$C$37</f>
        <v>0.2965277777777778</v>
      </c>
      <c r="D21" s="31">
        <f>B21+$B$38</f>
        <v>0.30486111111111114</v>
      </c>
      <c r="E21" s="4">
        <f>D21+$B$37-$C$37-$C$37</f>
        <v>0.3104166666666667</v>
      </c>
      <c r="F21" s="32">
        <f>D21+$B$38</f>
        <v>0.31875000000000003</v>
      </c>
      <c r="G21" s="4">
        <f>F21+$B$37-$C$37-$C$37</f>
        <v>0.32430555555555557</v>
      </c>
      <c r="H21" s="3">
        <f>F21+$B$38</f>
        <v>0.33263888888888893</v>
      </c>
      <c r="I21" s="4">
        <f>H21+$B$37-$C$37-$C$37</f>
        <v>0.33819444444444446</v>
      </c>
      <c r="J21" s="3">
        <f>H21+$B$38</f>
        <v>0.3465277777777778</v>
      </c>
      <c r="K21" s="4">
        <f>J21+$B$37-$C$37-$C$37</f>
        <v>0.35208333333333336</v>
      </c>
      <c r="L21" s="3">
        <f>J21+$B$38</f>
        <v>0.3604166666666667</v>
      </c>
      <c r="M21" s="4">
        <f>L21+$B$37-$C$37-$C$37</f>
        <v>0.36597222222222225</v>
      </c>
      <c r="N21" s="3">
        <f>L21+$B$38</f>
        <v>0.3743055555555556</v>
      </c>
      <c r="O21" s="4">
        <f>N21+$B$37-$C$37-$C$37</f>
        <v>0.37986111111111115</v>
      </c>
      <c r="P21" s="3">
        <f>N21+$B$38</f>
        <v>0.3881944444444445</v>
      </c>
      <c r="Q21" s="4">
        <f>P21+$B$37-$C$37-$C$37</f>
        <v>0.39375000000000004</v>
      </c>
      <c r="R21" s="3">
        <f>P21+$B$38</f>
        <v>0.4020833333333334</v>
      </c>
      <c r="S21" s="4">
        <f>R21+$B$37-$C$37-$C$37</f>
        <v>0.40763888888888894</v>
      </c>
      <c r="T21" s="3">
        <f>R21+$B$38</f>
        <v>0.4159722222222223</v>
      </c>
      <c r="U21" s="4">
        <f>T21+$B$37-$C$37-$C$37</f>
        <v>0.42152777777777783</v>
      </c>
      <c r="V21" s="3">
        <f>T21+$B$38</f>
        <v>0.4298611111111112</v>
      </c>
      <c r="W21" s="4">
        <f>V21+$B$37-$C$37-$C$37</f>
        <v>0.43541666666666673</v>
      </c>
      <c r="X21" s="3">
        <f>V21+$B$38</f>
        <v>0.4437500000000001</v>
      </c>
      <c r="Y21" s="4">
        <f>X21+$B$37-$C$37-$C$37</f>
        <v>0.4493055555555556</v>
      </c>
      <c r="Z21" s="3">
        <f>X21+$B$38</f>
        <v>0.457638888888889</v>
      </c>
      <c r="AA21" s="4">
        <f>Z21+$B$37-$C$37-$C$37</f>
        <v>0.4631944444444445</v>
      </c>
      <c r="AB21" s="3">
        <f>Z21+$B$38</f>
        <v>0.4715277777777779</v>
      </c>
      <c r="AC21" s="4">
        <f>AB21+$B$37-$C$37-$C$37</f>
        <v>0.4770833333333334</v>
      </c>
      <c r="AD21" s="3">
        <f>AB21+$B$38</f>
        <v>0.4854166666666668</v>
      </c>
      <c r="AE21" s="4">
        <f>AD21+$B$37-$C$37-$C$37</f>
        <v>0.4909722222222223</v>
      </c>
      <c r="AF21" s="3">
        <f>AD21+$B$38</f>
        <v>0.49930555555555567</v>
      </c>
      <c r="AG21" s="4">
        <f>AF21+$B$37-$C$37-$C$37</f>
        <v>0.5048611111111112</v>
      </c>
      <c r="AH21" s="3">
        <f>AF21+$B$38</f>
        <v>0.5131944444444445</v>
      </c>
      <c r="AI21" s="4">
        <f>AH21+$B$37-$C$37-$C$37</f>
        <v>0.51875</v>
      </c>
      <c r="AJ21" s="3">
        <f>AH21+$B$38</f>
        <v>0.5270833333333333</v>
      </c>
      <c r="AK21" s="4">
        <f>AJ21+$B$37-$C$37-$C$37</f>
        <v>0.5326388888888889</v>
      </c>
      <c r="AL21" s="3">
        <f>AJ21+$B$38</f>
        <v>0.5409722222222222</v>
      </c>
      <c r="AM21" s="4">
        <f>AL21+$B$37-$C$37-$C$37</f>
        <v>0.5465277777777777</v>
      </c>
      <c r="AN21" s="3">
        <f>AL21+$B$38</f>
        <v>0.554861111111111</v>
      </c>
      <c r="AO21" s="4">
        <f>AN21+$B$37-$C$37-$C$37</f>
        <v>0.5604166666666666</v>
      </c>
      <c r="AP21" s="3">
        <f>AN21+$B$38</f>
        <v>0.5687499999999999</v>
      </c>
      <c r="AQ21" s="4">
        <f>AP21+$B$37-$C$37-$C$37</f>
        <v>0.5743055555555554</v>
      </c>
      <c r="AR21" s="3">
        <f>AP21+$B$38</f>
        <v>0.5826388888888887</v>
      </c>
      <c r="AS21" s="4">
        <f>AR21+$B$37-$C$37-$C$37</f>
        <v>0.5881944444444442</v>
      </c>
      <c r="AT21" s="3">
        <f>AR21+$B$38</f>
        <v>0.5965277777777775</v>
      </c>
      <c r="AU21" s="4">
        <f>AT21+$B$37-$C$37-$C$37</f>
        <v>0.6020833333333331</v>
      </c>
      <c r="AV21" s="3">
        <f>AT21+$B$38</f>
        <v>0.6104166666666664</v>
      </c>
      <c r="AW21" s="7">
        <f>AV21+$B$37-$C$37-$C$37</f>
        <v>0.6159722222222219</v>
      </c>
      <c r="AX21" s="34">
        <f t="shared" si="0"/>
        <v>0.6381944444444442</v>
      </c>
      <c r="AY21" s="4">
        <f>AX21+$B$37-$C$37-$C$37</f>
        <v>0.6437499999999997</v>
      </c>
      <c r="AZ21" s="3">
        <f>AX21+$B$38</f>
        <v>0.652083333333333</v>
      </c>
      <c r="BA21" s="4">
        <f>AZ21+$B$37-$C$37-$C$37</f>
        <v>0.6576388888888886</v>
      </c>
      <c r="BB21" s="3">
        <f>AZ21+$B$38</f>
        <v>0.6659722222222219</v>
      </c>
      <c r="BC21" s="4">
        <f>BB21+$B$37-$C$37-$C$37</f>
        <v>0.6715277777777774</v>
      </c>
      <c r="BD21" s="3">
        <f>BB21+$B$38</f>
        <v>0.6798611111111107</v>
      </c>
      <c r="BE21" s="4">
        <f>BD21+$B$37-$C$37-$C$37</f>
        <v>0.6854166666666662</v>
      </c>
      <c r="BF21" s="3">
        <f>BD21+$B$38</f>
        <v>0.6937499999999995</v>
      </c>
      <c r="BG21" s="4">
        <f>BF21+$B$37-$C$37-$C$37</f>
        <v>0.6993055555555551</v>
      </c>
      <c r="BH21" s="3">
        <f>BF21+$B$38</f>
        <v>0.7076388888888884</v>
      </c>
      <c r="BI21" s="4">
        <f>BH21+$B$37-$C$37-$C$37</f>
        <v>0.7131944444444439</v>
      </c>
      <c r="BJ21" s="3">
        <f>BH21+$B$38</f>
        <v>0.7215277777777772</v>
      </c>
      <c r="BK21" s="4">
        <f>BJ21+$B$37-$C$37-$C$37</f>
        <v>0.7270833333333327</v>
      </c>
      <c r="BL21" s="3">
        <f>BJ21+$B$38</f>
        <v>0.735416666666666</v>
      </c>
      <c r="BM21" s="4">
        <f>BL21+$B$37-$C$37-$C$37</f>
        <v>0.7409722222222216</v>
      </c>
      <c r="BN21" s="3">
        <f>BL21+$B$38</f>
        <v>0.7493055555555549</v>
      </c>
      <c r="BO21" s="4">
        <f>BN21+$B$37-$C$37-$C$37</f>
        <v>0.7548611111111104</v>
      </c>
      <c r="BP21" s="3">
        <f>BN21+$B$38</f>
        <v>0.7631944444444437</v>
      </c>
      <c r="BQ21" s="4">
        <f>BP21+$B$37-$C$37-$C$37</f>
        <v>0.7687499999999993</v>
      </c>
      <c r="BR21" s="3">
        <f>BP21+$B$38</f>
        <v>0.7770833333333326</v>
      </c>
      <c r="BS21" s="4">
        <f>BR21+$B$37-$C$37-$C$37</f>
        <v>0.7826388888888881</v>
      </c>
      <c r="BT21" s="3">
        <f>BR21+$B$38</f>
        <v>0.7909722222222214</v>
      </c>
      <c r="BU21" s="4">
        <f>BT21+$B$37-$C$37-$C$37</f>
        <v>0.796527777777777</v>
      </c>
      <c r="BV21" s="3">
        <f>BT21+$B$38</f>
        <v>0.8048611111111103</v>
      </c>
      <c r="BW21" s="4">
        <f>BV21+$B$37-$C$37-$C$37</f>
        <v>0.8104166666666658</v>
      </c>
      <c r="BX21" s="3">
        <f>BV21+$B$38</f>
        <v>0.8187499999999991</v>
      </c>
      <c r="BY21" s="4">
        <f>BX21+$B$37-$C$37-$C$37</f>
        <v>0.8243055555555546</v>
      </c>
      <c r="BZ21" s="3">
        <f>BX21+$B$38</f>
        <v>0.8326388888888879</v>
      </c>
      <c r="CA21" s="4">
        <f>BZ21+$B$37-$C$37-$C$37</f>
        <v>0.8381944444444435</v>
      </c>
      <c r="CB21" s="3">
        <f>BZ21+$B$38</f>
        <v>0.8465277777777768</v>
      </c>
      <c r="CC21" s="4">
        <f>CB21+$B$37-$C$37-$C$37</f>
        <v>0.8520833333333323</v>
      </c>
      <c r="CD21" s="3">
        <f>CB21+$B$38</f>
        <v>0.8604166666666656</v>
      </c>
      <c r="CE21" s="4">
        <f>CD21+$B$37-$C$37-$C$37</f>
        <v>0.8659722222222211</v>
      </c>
      <c r="CF21" s="3">
        <f>CD21+$B$38</f>
        <v>0.8743055555555544</v>
      </c>
      <c r="CG21" s="4">
        <f>CF21+$B$37-$C$37-$C$37</f>
        <v>0.87986111111111</v>
      </c>
      <c r="CH21" s="3">
        <f>CF21+$B$38</f>
        <v>0.8881944444444433</v>
      </c>
      <c r="CI21" s="4">
        <f>CH21+$B$37-$C$37-$C$37</f>
        <v>0.8937499999999988</v>
      </c>
      <c r="CJ21" s="3">
        <f>CH21+$B$38</f>
        <v>0.9020833333333321</v>
      </c>
      <c r="CK21" s="4">
        <f>CJ21+$B$37-$C$37-$C$37</f>
        <v>0.9076388888888877</v>
      </c>
      <c r="CL21" s="3">
        <f>CJ21+$B$38</f>
        <v>0.915972222222221</v>
      </c>
      <c r="CM21" s="4">
        <f>CL21+$B$37-$C$37-$C$37</f>
        <v>0.9215277777777765</v>
      </c>
      <c r="CN21" s="3">
        <f>CL21+$B$38</f>
        <v>0.9298611111111098</v>
      </c>
      <c r="CO21" s="4">
        <f>CN21+$B$37-$C$37-$C$37</f>
        <v>0.9354166666666653</v>
      </c>
      <c r="CP21" s="3">
        <f>CN21+$B$38</f>
        <v>0.9437499999999986</v>
      </c>
      <c r="CQ21" s="4">
        <f>CP21+$B$37-$C$37-$C$37</f>
        <v>0.9493055555555542</v>
      </c>
      <c r="CR21" s="3">
        <f>CP21+$B$38</f>
        <v>0.9576388888888875</v>
      </c>
      <c r="CS21" s="4">
        <f>CR21+$B$37-$C$37-$C$37</f>
        <v>0.963194444444443</v>
      </c>
    </row>
    <row r="22" spans="1:97" ht="15.75">
      <c r="A22" s="14" t="s">
        <v>21</v>
      </c>
      <c r="B22" s="6">
        <f>TIME(7,1,0)</f>
        <v>0.2923611111111111</v>
      </c>
      <c r="C22" s="4">
        <f>B22+$B$37-$C$37-$C$37</f>
        <v>0.29791666666666666</v>
      </c>
      <c r="D22" s="31">
        <f>B22+$B$38</f>
        <v>0.30625</v>
      </c>
      <c r="E22" s="4">
        <f>D22+$B$37-$C$37-$C$37</f>
        <v>0.31180555555555556</v>
      </c>
      <c r="F22" s="32">
        <f>D22+$B$38</f>
        <v>0.3201388888888889</v>
      </c>
      <c r="G22" s="4">
        <f>F22+$B$37-$C$37-$C$37</f>
        <v>0.32569444444444445</v>
      </c>
      <c r="H22" s="3">
        <f>F22+$B$38</f>
        <v>0.3340277777777778</v>
      </c>
      <c r="I22" s="4">
        <f>H22+$B$37-$C$37-$C$37</f>
        <v>0.33958333333333335</v>
      </c>
      <c r="J22" s="3">
        <f>H22+$B$38</f>
        <v>0.3479166666666667</v>
      </c>
      <c r="K22" s="4">
        <f>J22+$B$37-$C$37-$C$37</f>
        <v>0.35347222222222224</v>
      </c>
      <c r="L22" s="3">
        <f>J22+$B$38</f>
        <v>0.3618055555555556</v>
      </c>
      <c r="M22" s="4">
        <f>L22+$B$37-$C$37-$C$37</f>
        <v>0.36736111111111114</v>
      </c>
      <c r="N22" s="3">
        <f>L22+$B$38</f>
        <v>0.3756944444444445</v>
      </c>
      <c r="O22" s="4">
        <f>N22+$B$37-$C$37-$C$37</f>
        <v>0.38125000000000003</v>
      </c>
      <c r="P22" s="3">
        <f>N22+$B$38</f>
        <v>0.3895833333333334</v>
      </c>
      <c r="Q22" s="4">
        <f>P22+$B$37-$C$37-$C$37</f>
        <v>0.39513888888888893</v>
      </c>
      <c r="R22" s="3">
        <f>P22+$B$38</f>
        <v>0.4034722222222223</v>
      </c>
      <c r="S22" s="4">
        <f>R22+$B$37-$C$37-$C$37</f>
        <v>0.4090277777777778</v>
      </c>
      <c r="T22" s="3">
        <f>R22+$B$38</f>
        <v>0.4173611111111112</v>
      </c>
      <c r="U22" s="4">
        <f>T22+$B$37-$C$37-$C$37</f>
        <v>0.4229166666666667</v>
      </c>
      <c r="V22" s="3">
        <f>T22+$B$38</f>
        <v>0.4312500000000001</v>
      </c>
      <c r="W22" s="4">
        <f>V22+$B$37-$C$37-$C$37</f>
        <v>0.4368055555555556</v>
      </c>
      <c r="X22" s="3">
        <f>V22+$B$38</f>
        <v>0.445138888888889</v>
      </c>
      <c r="Y22" s="4">
        <f>X22+$B$37-$C$37-$C$37</f>
        <v>0.4506944444444445</v>
      </c>
      <c r="Z22" s="3">
        <f>X22+$B$38</f>
        <v>0.45902777777777787</v>
      </c>
      <c r="AA22" s="4">
        <f>Z22+$B$37-$C$37-$C$37</f>
        <v>0.4645833333333334</v>
      </c>
      <c r="AB22" s="3">
        <f>Z22+$B$38</f>
        <v>0.47291666666666676</v>
      </c>
      <c r="AC22" s="4">
        <f>AB22+$B$37-$C$37-$C$37</f>
        <v>0.4784722222222223</v>
      </c>
      <c r="AD22" s="3">
        <f>AB22+$B$38</f>
        <v>0.48680555555555566</v>
      </c>
      <c r="AE22" s="4">
        <f>AD22+$B$37-$C$37-$C$37</f>
        <v>0.4923611111111112</v>
      </c>
      <c r="AF22" s="3">
        <f>AD22+$B$38</f>
        <v>0.5006944444444446</v>
      </c>
      <c r="AG22" s="4">
        <f>AF22+$B$37-$C$37-$C$37</f>
        <v>0.5062500000000001</v>
      </c>
      <c r="AH22" s="3">
        <f>AF22+$B$38</f>
        <v>0.5145833333333334</v>
      </c>
      <c r="AI22" s="4">
        <f>AH22+$B$37-$C$37-$C$37</f>
        <v>0.5201388888888889</v>
      </c>
      <c r="AJ22" s="3">
        <f>AH22+$B$38</f>
        <v>0.5284722222222222</v>
      </c>
      <c r="AK22" s="4">
        <f>AJ22+$B$37-$C$37-$C$37</f>
        <v>0.5340277777777778</v>
      </c>
      <c r="AL22" s="3">
        <f>AJ22+$B$38</f>
        <v>0.5423611111111111</v>
      </c>
      <c r="AM22" s="4">
        <f>AL22+$B$37-$C$37-$C$37</f>
        <v>0.5479166666666666</v>
      </c>
      <c r="AN22" s="3">
        <f>AL22+$B$38</f>
        <v>0.5562499999999999</v>
      </c>
      <c r="AO22" s="4">
        <f>AN22+$B$37-$C$37-$C$37</f>
        <v>0.5618055555555554</v>
      </c>
      <c r="AP22" s="3">
        <f>AN22+$B$38</f>
        <v>0.5701388888888888</v>
      </c>
      <c r="AQ22" s="4">
        <f>AP22+$B$37-$C$37-$C$37</f>
        <v>0.5756944444444443</v>
      </c>
      <c r="AR22" s="3">
        <f>AP22+$B$38</f>
        <v>0.5840277777777776</v>
      </c>
      <c r="AS22" s="4">
        <f>AR22+$B$37-$C$37-$C$37</f>
        <v>0.5895833333333331</v>
      </c>
      <c r="AT22" s="3">
        <f>AR22+$B$38</f>
        <v>0.5979166666666664</v>
      </c>
      <c r="AU22" s="4">
        <f>AT22+$B$37-$C$37-$C$37</f>
        <v>0.603472222222222</v>
      </c>
      <c r="AV22" s="3">
        <f>AT22+$B$38</f>
        <v>0.6118055555555553</v>
      </c>
      <c r="AW22" s="7">
        <f>AV22+$B$37-$C$37-$C$37</f>
        <v>0.6173611111111108</v>
      </c>
      <c r="AX22" s="34">
        <f t="shared" si="0"/>
        <v>0.6395833333333331</v>
      </c>
      <c r="AY22" s="4">
        <f>AX22+$B$37-$C$37-$C$37</f>
        <v>0.6451388888888886</v>
      </c>
      <c r="AZ22" s="3">
        <f>AX22+$B$38</f>
        <v>0.6534722222222219</v>
      </c>
      <c r="BA22" s="4">
        <f>AZ22+$B$37-$C$37-$C$37</f>
        <v>0.6590277777777774</v>
      </c>
      <c r="BB22" s="3">
        <f>AZ22+$B$38</f>
        <v>0.6673611111111107</v>
      </c>
      <c r="BC22" s="4">
        <f>BB22+$B$37-$C$37-$C$37</f>
        <v>0.6729166666666663</v>
      </c>
      <c r="BD22" s="3">
        <f>BB22+$B$38</f>
        <v>0.6812499999999996</v>
      </c>
      <c r="BE22" s="4">
        <f>BD22+$B$37-$C$37-$C$37</f>
        <v>0.6868055555555551</v>
      </c>
      <c r="BF22" s="3">
        <f>BD22+$B$38</f>
        <v>0.6951388888888884</v>
      </c>
      <c r="BG22" s="4">
        <f>BF22+$B$37-$C$37-$C$37</f>
        <v>0.700694444444444</v>
      </c>
      <c r="BH22" s="3">
        <f>BF22+$B$38</f>
        <v>0.7090277777777773</v>
      </c>
      <c r="BI22" s="4">
        <f>BH22+$B$37-$C$37-$C$37</f>
        <v>0.7145833333333328</v>
      </c>
      <c r="BJ22" s="3">
        <f>BH22+$B$38</f>
        <v>0.7229166666666661</v>
      </c>
      <c r="BK22" s="4">
        <f>BJ22+$B$37-$C$37-$C$37</f>
        <v>0.7284722222222216</v>
      </c>
      <c r="BL22" s="3">
        <f>BJ22+$B$38</f>
        <v>0.7368055555555549</v>
      </c>
      <c r="BM22" s="4">
        <f>BL22+$B$37-$C$37-$C$37</f>
        <v>0.7423611111111105</v>
      </c>
      <c r="BN22" s="3">
        <f>BL22+$B$38</f>
        <v>0.7506944444444438</v>
      </c>
      <c r="BO22" s="4">
        <f>BN22+$B$37-$C$37-$C$37</f>
        <v>0.7562499999999993</v>
      </c>
      <c r="BP22" s="3">
        <f>BN22+$B$38</f>
        <v>0.7645833333333326</v>
      </c>
      <c r="BQ22" s="4">
        <f>BP22+$B$37-$C$37-$C$37</f>
        <v>0.7701388888888882</v>
      </c>
      <c r="BR22" s="3">
        <f>BP22+$B$38</f>
        <v>0.7784722222222215</v>
      </c>
      <c r="BS22" s="4">
        <f>BR22+$B$37-$C$37-$C$37</f>
        <v>0.784027777777777</v>
      </c>
      <c r="BT22" s="3">
        <f>BR22+$B$38</f>
        <v>0.7923611111111103</v>
      </c>
      <c r="BU22" s="4">
        <f>BT22+$B$37-$C$37-$C$37</f>
        <v>0.7979166666666658</v>
      </c>
      <c r="BV22" s="3">
        <f>BT22+$B$38</f>
        <v>0.8062499999999991</v>
      </c>
      <c r="BW22" s="4">
        <f>BV22+$B$37-$C$37-$C$37</f>
        <v>0.8118055555555547</v>
      </c>
      <c r="BX22" s="3">
        <f>BV22+$B$38</f>
        <v>0.820138888888888</v>
      </c>
      <c r="BY22" s="4">
        <f>BX22+$B$37-$C$37-$C$37</f>
        <v>0.8256944444444435</v>
      </c>
      <c r="BZ22" s="3">
        <f>BX22+$B$38</f>
        <v>0.8340277777777768</v>
      </c>
      <c r="CA22" s="4">
        <f>BZ22+$B$37-$C$37-$C$37</f>
        <v>0.8395833333333323</v>
      </c>
      <c r="CB22" s="3">
        <f>BZ22+$B$38</f>
        <v>0.8479166666666657</v>
      </c>
      <c r="CC22" s="4">
        <f>CB22+$B$37-$C$37-$C$37</f>
        <v>0.8534722222222212</v>
      </c>
      <c r="CD22" s="3">
        <f>CB22+$B$38</f>
        <v>0.8618055555555545</v>
      </c>
      <c r="CE22" s="4">
        <f>CD22+$B$37-$C$37-$C$37</f>
        <v>0.86736111111111</v>
      </c>
      <c r="CF22" s="3">
        <f>CD22+$B$38</f>
        <v>0.8756944444444433</v>
      </c>
      <c r="CG22" s="4">
        <f>CF22+$B$37-$C$37-$C$37</f>
        <v>0.8812499999999989</v>
      </c>
      <c r="CH22" s="3">
        <f>CF22+$B$38</f>
        <v>0.8895833333333322</v>
      </c>
      <c r="CI22" s="4">
        <f>CH22+$B$37-$C$37-$C$37</f>
        <v>0.8951388888888877</v>
      </c>
      <c r="CJ22" s="3">
        <f>CH22+$B$38</f>
        <v>0.903472222222221</v>
      </c>
      <c r="CK22" s="4">
        <f>CJ22+$B$37-$C$37-$C$37</f>
        <v>0.9090277777777765</v>
      </c>
      <c r="CL22" s="3">
        <f>CJ22+$B$38</f>
        <v>0.9173611111111099</v>
      </c>
      <c r="CM22" s="4">
        <f>CL22+$B$37-$C$37-$C$37</f>
        <v>0.9229166666666654</v>
      </c>
      <c r="CN22" s="3">
        <f>CL22+$B$38</f>
        <v>0.9312499999999987</v>
      </c>
      <c r="CO22" s="4">
        <f>CN22+$B$37-$C$37-$C$37</f>
        <v>0.9368055555555542</v>
      </c>
      <c r="CP22" s="3">
        <f>CN22+$B$38</f>
        <v>0.9451388888888875</v>
      </c>
      <c r="CQ22" s="4">
        <f>CP22+$B$37-$C$37-$C$37</f>
        <v>0.9506944444444431</v>
      </c>
      <c r="CR22" s="3">
        <f>CP22+$B$38</f>
        <v>0.9590277777777764</v>
      </c>
      <c r="CS22" s="4">
        <f>CR22+$B$37-$C$37-$C$37</f>
        <v>0.9645833333333319</v>
      </c>
    </row>
    <row r="23" spans="1:97" ht="15.75">
      <c r="A23" s="14" t="s">
        <v>22</v>
      </c>
      <c r="B23" s="6">
        <f>TIME(7,2,0)</f>
        <v>0.29305555555555557</v>
      </c>
      <c r="C23" s="4">
        <f>B23+$B$37-$C$37-$C$37</f>
        <v>0.2986111111111111</v>
      </c>
      <c r="D23" s="31">
        <f>B23+$B$38</f>
        <v>0.30694444444444446</v>
      </c>
      <c r="E23" s="4">
        <f>D23+$B$37-$C$37-$C$37</f>
        <v>0.3125</v>
      </c>
      <c r="F23" s="32">
        <f>D23+$B$38</f>
        <v>0.32083333333333336</v>
      </c>
      <c r="G23" s="4">
        <f>F23+$B$37-$C$37-$C$37</f>
        <v>0.3263888888888889</v>
      </c>
      <c r="H23" s="3">
        <f>F23+$B$38</f>
        <v>0.33472222222222225</v>
      </c>
      <c r="I23" s="4">
        <f>H23+$B$37-$C$37-$C$37</f>
        <v>0.3402777777777778</v>
      </c>
      <c r="J23" s="3">
        <f>H23+$B$38</f>
        <v>0.34861111111111115</v>
      </c>
      <c r="K23" s="4">
        <f>J23+$B$37-$C$37-$C$37</f>
        <v>0.3541666666666667</v>
      </c>
      <c r="L23" s="3">
        <f>J23+$B$38</f>
        <v>0.36250000000000004</v>
      </c>
      <c r="M23" s="4">
        <f>L23+$B$37-$C$37-$C$37</f>
        <v>0.3680555555555556</v>
      </c>
      <c r="N23" s="3">
        <f>L23+$B$38</f>
        <v>0.37638888888888894</v>
      </c>
      <c r="O23" s="4">
        <f>N23+$B$37-$C$37-$C$37</f>
        <v>0.3819444444444445</v>
      </c>
      <c r="P23" s="3">
        <f>N23+$B$38</f>
        <v>0.39027777777777783</v>
      </c>
      <c r="Q23" s="4">
        <f>P23+$B$37-$C$37-$C$37</f>
        <v>0.39583333333333337</v>
      </c>
      <c r="R23" s="3">
        <f>P23+$B$38</f>
        <v>0.40416666666666673</v>
      </c>
      <c r="S23" s="4">
        <f>R23+$B$37-$C$37-$C$37</f>
        <v>0.40972222222222227</v>
      </c>
      <c r="T23" s="3">
        <f>R23+$B$38</f>
        <v>0.4180555555555556</v>
      </c>
      <c r="U23" s="4">
        <f>T23+$B$37-$C$37-$C$37</f>
        <v>0.42361111111111116</v>
      </c>
      <c r="V23" s="3">
        <f>T23+$B$38</f>
        <v>0.4319444444444445</v>
      </c>
      <c r="W23" s="4">
        <f>V23+$B$37-$C$37-$C$37</f>
        <v>0.43750000000000006</v>
      </c>
      <c r="X23" s="3">
        <f>V23+$B$38</f>
        <v>0.4458333333333334</v>
      </c>
      <c r="Y23" s="4">
        <f>X23+$B$37-$C$37-$C$37</f>
        <v>0.45138888888888895</v>
      </c>
      <c r="Z23" s="3">
        <f>X23+$B$38</f>
        <v>0.4597222222222223</v>
      </c>
      <c r="AA23" s="4">
        <f>Z23+$B$37-$C$37-$C$37</f>
        <v>0.46527777777777785</v>
      </c>
      <c r="AB23" s="3">
        <f>Z23+$B$38</f>
        <v>0.4736111111111112</v>
      </c>
      <c r="AC23" s="4">
        <f>AB23+$B$37-$C$37-$C$37</f>
        <v>0.47916666666666674</v>
      </c>
      <c r="AD23" s="3">
        <f>AB23+$B$38</f>
        <v>0.4875000000000001</v>
      </c>
      <c r="AE23" s="4">
        <f>AD23+$B$37-$C$37-$C$37</f>
        <v>0.49305555555555564</v>
      </c>
      <c r="AF23" s="3">
        <f>AD23+$B$38</f>
        <v>0.501388888888889</v>
      </c>
      <c r="AG23" s="4">
        <f>AF23+$B$37-$C$37-$C$37</f>
        <v>0.5069444444444445</v>
      </c>
      <c r="AH23" s="3">
        <f>AF23+$B$38</f>
        <v>0.5152777777777778</v>
      </c>
      <c r="AI23" s="4">
        <f>AH23+$B$37-$C$37-$C$37</f>
        <v>0.5208333333333334</v>
      </c>
      <c r="AJ23" s="3">
        <f>AH23+$B$38</f>
        <v>0.5291666666666667</v>
      </c>
      <c r="AK23" s="4">
        <f>AJ23+$B$37-$C$37-$C$37</f>
        <v>0.5347222222222222</v>
      </c>
      <c r="AL23" s="3">
        <f>AJ23+$B$38</f>
        <v>0.5430555555555555</v>
      </c>
      <c r="AM23" s="4">
        <f>AL23+$B$37-$C$37-$C$37</f>
        <v>0.548611111111111</v>
      </c>
      <c r="AN23" s="3">
        <f>AL23+$B$38</f>
        <v>0.5569444444444444</v>
      </c>
      <c r="AO23" s="4">
        <f>AN23+$B$37-$C$37-$C$37</f>
        <v>0.5624999999999999</v>
      </c>
      <c r="AP23" s="3">
        <f>AN23+$B$38</f>
        <v>0.5708333333333332</v>
      </c>
      <c r="AQ23" s="4">
        <f>AP23+$B$37-$C$37-$C$37</f>
        <v>0.5763888888888887</v>
      </c>
      <c r="AR23" s="3">
        <f>AP23+$B$38</f>
        <v>0.584722222222222</v>
      </c>
      <c r="AS23" s="4">
        <f>AR23+$B$37-$C$37-$C$37</f>
        <v>0.5902777777777776</v>
      </c>
      <c r="AT23" s="3">
        <f>AR23+$B$38</f>
        <v>0.5986111111111109</v>
      </c>
      <c r="AU23" s="4">
        <f>AT23+$B$37-$C$37-$C$37</f>
        <v>0.6041666666666664</v>
      </c>
      <c r="AV23" s="3">
        <f>AT23+$B$38</f>
        <v>0.6124999999999997</v>
      </c>
      <c r="AW23" s="7">
        <f>AV23+$B$37-$C$37-$C$37</f>
        <v>0.6180555555555552</v>
      </c>
      <c r="AX23" s="34">
        <f t="shared" si="0"/>
        <v>0.6402777777777775</v>
      </c>
      <c r="AY23" s="4">
        <f>AX23+$B$37-$C$37-$C$37</f>
        <v>0.645833333333333</v>
      </c>
      <c r="AZ23" s="3">
        <f>AX23+$B$38</f>
        <v>0.6541666666666663</v>
      </c>
      <c r="BA23" s="4">
        <f>AZ23+$B$37-$C$37-$C$37</f>
        <v>0.6597222222222219</v>
      </c>
      <c r="BB23" s="3">
        <f>AZ23+$B$38</f>
        <v>0.6680555555555552</v>
      </c>
      <c r="BC23" s="4">
        <f>BB23+$B$37-$C$37-$C$37</f>
        <v>0.6736111111111107</v>
      </c>
      <c r="BD23" s="3">
        <f>BB23+$B$38</f>
        <v>0.681944444444444</v>
      </c>
      <c r="BE23" s="4">
        <f>BD23+$B$37-$C$37-$C$37</f>
        <v>0.6874999999999996</v>
      </c>
      <c r="BF23" s="3">
        <f>BD23+$B$38</f>
        <v>0.6958333333333329</v>
      </c>
      <c r="BG23" s="4">
        <f>BF23+$B$37-$C$37-$C$37</f>
        <v>0.7013888888888884</v>
      </c>
      <c r="BH23" s="3">
        <f>BF23+$B$38</f>
        <v>0.7097222222222217</v>
      </c>
      <c r="BI23" s="4">
        <f>BH23+$B$37-$C$37-$C$37</f>
        <v>0.7152777777777772</v>
      </c>
      <c r="BJ23" s="3">
        <f>BH23+$B$38</f>
        <v>0.7236111111111105</v>
      </c>
      <c r="BK23" s="4">
        <f>BJ23+$B$37-$C$37-$C$37</f>
        <v>0.7291666666666661</v>
      </c>
      <c r="BL23" s="3">
        <f>BJ23+$B$38</f>
        <v>0.7374999999999994</v>
      </c>
      <c r="BM23" s="4">
        <f>BL23+$B$37-$C$37-$C$37</f>
        <v>0.7430555555555549</v>
      </c>
      <c r="BN23" s="3">
        <f>BL23+$B$38</f>
        <v>0.7513888888888882</v>
      </c>
      <c r="BO23" s="4">
        <f>BN23+$B$37-$C$37-$C$37</f>
        <v>0.7569444444444438</v>
      </c>
      <c r="BP23" s="3">
        <f>BN23+$B$38</f>
        <v>0.7652777777777771</v>
      </c>
      <c r="BQ23" s="4">
        <f>BP23+$B$37-$C$37-$C$37</f>
        <v>0.7708333333333326</v>
      </c>
      <c r="BR23" s="3">
        <f>BP23+$B$38</f>
        <v>0.7791666666666659</v>
      </c>
      <c r="BS23" s="4">
        <f>BR23+$B$37-$C$37-$C$37</f>
        <v>0.7847222222222214</v>
      </c>
      <c r="BT23" s="3">
        <f>BR23+$B$38</f>
        <v>0.7930555555555547</v>
      </c>
      <c r="BU23" s="4">
        <f>BT23+$B$37-$C$37-$C$37</f>
        <v>0.7986111111111103</v>
      </c>
      <c r="BV23" s="3">
        <f>BT23+$B$38</f>
        <v>0.8069444444444436</v>
      </c>
      <c r="BW23" s="4">
        <f>BV23+$B$37-$C$37-$C$37</f>
        <v>0.8124999999999991</v>
      </c>
      <c r="BX23" s="3">
        <f>BV23+$B$38</f>
        <v>0.8208333333333324</v>
      </c>
      <c r="BY23" s="4">
        <f>BX23+$B$37-$C$37-$C$37</f>
        <v>0.826388888888888</v>
      </c>
      <c r="BZ23" s="3">
        <f>BX23+$B$38</f>
        <v>0.8347222222222213</v>
      </c>
      <c r="CA23" s="4">
        <f>BZ23+$B$37-$C$37-$C$37</f>
        <v>0.8402777777777768</v>
      </c>
      <c r="CB23" s="3">
        <f>BZ23+$B$38</f>
        <v>0.8486111111111101</v>
      </c>
      <c r="CC23" s="4">
        <f>CB23+$B$37-$C$37-$C$37</f>
        <v>0.8541666666666656</v>
      </c>
      <c r="CD23" s="3">
        <f>CB23+$B$38</f>
        <v>0.8624999999999989</v>
      </c>
      <c r="CE23" s="4">
        <f>CD23+$B$37-$C$37-$C$37</f>
        <v>0.8680555555555545</v>
      </c>
      <c r="CF23" s="3">
        <f>CD23+$B$38</f>
        <v>0.8763888888888878</v>
      </c>
      <c r="CG23" s="4">
        <f>CF23+$B$37-$C$37-$C$37</f>
        <v>0.8819444444444433</v>
      </c>
      <c r="CH23" s="3">
        <f>CF23+$B$38</f>
        <v>0.8902777777777766</v>
      </c>
      <c r="CI23" s="4">
        <f>CH23+$B$37-$C$37-$C$37</f>
        <v>0.8958333333333321</v>
      </c>
      <c r="CJ23" s="3">
        <f>CH23+$B$38</f>
        <v>0.9041666666666655</v>
      </c>
      <c r="CK23" s="4">
        <f>CJ23+$B$37-$C$37-$C$37</f>
        <v>0.909722222222221</v>
      </c>
      <c r="CL23" s="3">
        <f>CJ23+$B$38</f>
        <v>0.9180555555555543</v>
      </c>
      <c r="CM23" s="4">
        <f>CL23+$B$37-$C$37-$C$37</f>
        <v>0.9236111111111098</v>
      </c>
      <c r="CN23" s="3">
        <f>CL23+$B$38</f>
        <v>0.9319444444444431</v>
      </c>
      <c r="CO23" s="4">
        <f>CN23+$B$37-$C$37-$C$37</f>
        <v>0.9374999999999987</v>
      </c>
      <c r="CP23" s="3">
        <f>CN23+$B$38</f>
        <v>0.945833333333332</v>
      </c>
      <c r="CQ23" s="4">
        <f>CP23+$B$37-$C$37-$C$37</f>
        <v>0.9513888888888875</v>
      </c>
      <c r="CR23" s="3">
        <f>CP23+$B$38</f>
        <v>0.9597222222222208</v>
      </c>
      <c r="CS23" s="4">
        <f>CR23+$B$37-$C$37-$C$37</f>
        <v>0.9652777777777763</v>
      </c>
    </row>
    <row r="24" spans="1:97" ht="15.75">
      <c r="A24" s="14" t="s">
        <v>15</v>
      </c>
      <c r="B24" s="6">
        <f>TIME(7,5,0)</f>
        <v>0.2951388888888889</v>
      </c>
      <c r="C24" s="4">
        <f>B24+$B$37-$C$37-$C$37</f>
        <v>0.30069444444444443</v>
      </c>
      <c r="D24" s="31">
        <f>B24+$B$38</f>
        <v>0.3090277777777778</v>
      </c>
      <c r="E24" s="4">
        <f>D24+$B$37-$C$37-$C$37</f>
        <v>0.3145833333333333</v>
      </c>
      <c r="F24" s="32">
        <f>D24+$B$38</f>
        <v>0.3229166666666667</v>
      </c>
      <c r="G24" s="4">
        <f>F24+$B$37-$C$37-$C$37</f>
        <v>0.3284722222222222</v>
      </c>
      <c r="H24" s="3">
        <f>F24+$B$38</f>
        <v>0.3368055555555556</v>
      </c>
      <c r="I24" s="4">
        <f>H24+$B$37-$C$37-$C$37</f>
        <v>0.3423611111111111</v>
      </c>
      <c r="J24" s="3">
        <f>H24+$B$38</f>
        <v>0.3506944444444445</v>
      </c>
      <c r="K24" s="4">
        <f>J24+$B$37-$C$37-$C$37</f>
        <v>0.35625</v>
      </c>
      <c r="L24" s="3">
        <f>J24+$B$38</f>
        <v>0.36458333333333337</v>
      </c>
      <c r="M24" s="4">
        <f>L24+$B$37-$C$37-$C$37</f>
        <v>0.3701388888888889</v>
      </c>
      <c r="N24" s="3">
        <f>L24+$B$38</f>
        <v>0.37847222222222227</v>
      </c>
      <c r="O24" s="4">
        <f>N24+$B$37-$C$37-$C$37</f>
        <v>0.3840277777777778</v>
      </c>
      <c r="P24" s="3">
        <f>N24+$B$38</f>
        <v>0.39236111111111116</v>
      </c>
      <c r="Q24" s="4">
        <f>P24+$B$37-$C$37-$C$37</f>
        <v>0.3979166666666667</v>
      </c>
      <c r="R24" s="3">
        <f>P24+$B$38</f>
        <v>0.40625000000000006</v>
      </c>
      <c r="S24" s="4">
        <f>R24+$B$37-$C$37-$C$37</f>
        <v>0.4118055555555556</v>
      </c>
      <c r="T24" s="3">
        <f>R24+$B$38</f>
        <v>0.42013888888888895</v>
      </c>
      <c r="U24" s="4">
        <f>T24+$B$37-$C$37-$C$37</f>
        <v>0.4256944444444445</v>
      </c>
      <c r="V24" s="3">
        <f>T24+$B$38</f>
        <v>0.43402777777777785</v>
      </c>
      <c r="W24" s="4">
        <f>V24+$B$37-$C$37-$C$37</f>
        <v>0.4395833333333334</v>
      </c>
      <c r="X24" s="3">
        <f>V24+$B$38</f>
        <v>0.44791666666666674</v>
      </c>
      <c r="Y24" s="4">
        <f>X24+$B$37-$C$37-$C$37</f>
        <v>0.4534722222222223</v>
      </c>
      <c r="Z24" s="3">
        <f>X24+$B$38</f>
        <v>0.46180555555555564</v>
      </c>
      <c r="AA24" s="4">
        <f>Z24+$B$37-$C$37-$C$37</f>
        <v>0.46736111111111117</v>
      </c>
      <c r="AB24" s="3">
        <f>Z24+$B$38</f>
        <v>0.47569444444444453</v>
      </c>
      <c r="AC24" s="4">
        <f>AB24+$B$37-$C$37-$C$37</f>
        <v>0.48125000000000007</v>
      </c>
      <c r="AD24" s="3">
        <f>AB24+$B$38</f>
        <v>0.4895833333333334</v>
      </c>
      <c r="AE24" s="4">
        <f>AD24+$B$37-$C$37-$C$37</f>
        <v>0.49513888888888896</v>
      </c>
      <c r="AF24" s="3">
        <f>AD24+$B$38</f>
        <v>0.5034722222222223</v>
      </c>
      <c r="AG24" s="4">
        <f>AF24+$B$37-$C$37-$C$37</f>
        <v>0.5090277777777779</v>
      </c>
      <c r="AH24" s="3">
        <f>AF24+$B$38</f>
        <v>0.5173611111111112</v>
      </c>
      <c r="AI24" s="4">
        <f>AH24+$B$37-$C$37-$C$37</f>
        <v>0.5229166666666667</v>
      </c>
      <c r="AJ24" s="3">
        <f>AH24+$B$38</f>
        <v>0.53125</v>
      </c>
      <c r="AK24" s="4">
        <f>AJ24+$B$37-$C$37-$C$37</f>
        <v>0.5368055555555555</v>
      </c>
      <c r="AL24" s="3">
        <f>AJ24+$B$38</f>
        <v>0.5451388888888888</v>
      </c>
      <c r="AM24" s="4">
        <f>AL24+$B$37-$C$37-$C$37</f>
        <v>0.5506944444444444</v>
      </c>
      <c r="AN24" s="3">
        <f>AL24+$B$38</f>
        <v>0.5590277777777777</v>
      </c>
      <c r="AO24" s="4">
        <f>AN24+$B$37-$C$37-$C$37</f>
        <v>0.5645833333333332</v>
      </c>
      <c r="AP24" s="3">
        <f>AN24+$B$38</f>
        <v>0.5729166666666665</v>
      </c>
      <c r="AQ24" s="4">
        <f>AP24+$B$37-$C$37-$C$37</f>
        <v>0.578472222222222</v>
      </c>
      <c r="AR24" s="3">
        <f>AP24+$B$38</f>
        <v>0.5868055555555554</v>
      </c>
      <c r="AS24" s="4">
        <f>AR24+$B$37-$C$37-$C$37</f>
        <v>0.5923611111111109</v>
      </c>
      <c r="AT24" s="3">
        <f>AR24+$B$38</f>
        <v>0.6006944444444442</v>
      </c>
      <c r="AU24" s="4">
        <f>AT24+$B$37-$C$37-$C$37</f>
        <v>0.6062499999999997</v>
      </c>
      <c r="AV24" s="3">
        <f>AT24+$B$38</f>
        <v>0.614583333333333</v>
      </c>
      <c r="AW24" s="7">
        <f>AV24+$B$37-$C$37-$C$37</f>
        <v>0.6201388888888886</v>
      </c>
      <c r="AX24" s="34">
        <f t="shared" si="0"/>
        <v>0.6423611111111108</v>
      </c>
      <c r="AY24" s="4">
        <f>AX24+$B$37-$C$37-$C$37</f>
        <v>0.6479166666666664</v>
      </c>
      <c r="AZ24" s="3">
        <f>AX24+$B$38</f>
        <v>0.6562499999999997</v>
      </c>
      <c r="BA24" s="4">
        <f>AZ24+$B$37-$C$37-$C$37</f>
        <v>0.6618055555555552</v>
      </c>
      <c r="BB24" s="3">
        <f>AZ24+$B$38</f>
        <v>0.6701388888888885</v>
      </c>
      <c r="BC24" s="4">
        <f>BB24+$B$37-$C$37-$C$37</f>
        <v>0.675694444444444</v>
      </c>
      <c r="BD24" s="3">
        <f>BB24+$B$38</f>
        <v>0.6840277777777773</v>
      </c>
      <c r="BE24" s="4">
        <f>BD24+$B$37-$C$37-$C$37</f>
        <v>0.6895833333333329</v>
      </c>
      <c r="BF24" s="3">
        <f>BD24+$B$38</f>
        <v>0.6979166666666662</v>
      </c>
      <c r="BG24" s="4">
        <f>BF24+$B$37-$C$37-$C$37</f>
        <v>0.7034722222222217</v>
      </c>
      <c r="BH24" s="3">
        <f>BF24+$B$38</f>
        <v>0.711805555555555</v>
      </c>
      <c r="BI24" s="4">
        <f>BH24+$B$37-$C$37-$C$37</f>
        <v>0.7173611111111106</v>
      </c>
      <c r="BJ24" s="3">
        <f>BH24+$B$38</f>
        <v>0.7256944444444439</v>
      </c>
      <c r="BK24" s="4">
        <f>BJ24+$B$37-$C$37-$C$37</f>
        <v>0.7312499999999994</v>
      </c>
      <c r="BL24" s="3">
        <f>BJ24+$B$38</f>
        <v>0.7395833333333327</v>
      </c>
      <c r="BM24" s="4">
        <f>BL24+$B$37-$C$37-$C$37</f>
        <v>0.7451388888888882</v>
      </c>
      <c r="BN24" s="3">
        <f>BL24+$B$38</f>
        <v>0.7534722222222215</v>
      </c>
      <c r="BO24" s="4">
        <f>BN24+$B$37-$C$37-$C$37</f>
        <v>0.7590277777777771</v>
      </c>
      <c r="BP24" s="3">
        <f>BN24+$B$38</f>
        <v>0.7673611111111104</v>
      </c>
      <c r="BQ24" s="4">
        <f>BP24+$B$37-$C$37-$C$37</f>
        <v>0.7729166666666659</v>
      </c>
      <c r="BR24" s="3">
        <f>BP24+$B$38</f>
        <v>0.7812499999999992</v>
      </c>
      <c r="BS24" s="4">
        <f>BR24+$B$37-$C$37-$C$37</f>
        <v>0.7868055555555548</v>
      </c>
      <c r="BT24" s="3">
        <f>BR24+$B$38</f>
        <v>0.7951388888888881</v>
      </c>
      <c r="BU24" s="4">
        <f>BT24+$B$37-$C$37-$C$37</f>
        <v>0.8006944444444436</v>
      </c>
      <c r="BV24" s="3">
        <f>BT24+$B$38</f>
        <v>0.8090277777777769</v>
      </c>
      <c r="BW24" s="4">
        <f>BV24+$B$37-$C$37-$C$37</f>
        <v>0.8145833333333324</v>
      </c>
      <c r="BX24" s="3">
        <f>BV24+$B$38</f>
        <v>0.8229166666666657</v>
      </c>
      <c r="BY24" s="4">
        <f>BX24+$B$37-$C$37-$C$37</f>
        <v>0.8284722222222213</v>
      </c>
      <c r="BZ24" s="3">
        <f>BX24+$B$38</f>
        <v>0.8368055555555546</v>
      </c>
      <c r="CA24" s="4">
        <f>BZ24+$B$37-$C$37-$C$37</f>
        <v>0.8423611111111101</v>
      </c>
      <c r="CB24" s="3">
        <f>BZ24+$B$38</f>
        <v>0.8506944444444434</v>
      </c>
      <c r="CC24" s="4">
        <f>CB24+$B$37-$C$37-$C$37</f>
        <v>0.856249999999999</v>
      </c>
      <c r="CD24" s="3">
        <f>CB24+$B$38</f>
        <v>0.8645833333333323</v>
      </c>
      <c r="CE24" s="4">
        <f>CD24+$B$37-$C$37-$C$37</f>
        <v>0.8701388888888878</v>
      </c>
      <c r="CF24" s="3">
        <f>CD24+$B$38</f>
        <v>0.8784722222222211</v>
      </c>
      <c r="CG24" s="4">
        <f>CF24+$B$37-$C$37-$C$37</f>
        <v>0.8840277777777766</v>
      </c>
      <c r="CH24" s="3">
        <f>CF24+$B$38</f>
        <v>0.8923611111111099</v>
      </c>
      <c r="CI24" s="4">
        <f>CH24+$B$37-$C$37-$C$37</f>
        <v>0.8979166666666655</v>
      </c>
      <c r="CJ24" s="3">
        <f>CH24+$B$38</f>
        <v>0.9062499999999988</v>
      </c>
      <c r="CK24" s="4">
        <f>CJ24+$B$37-$C$37-$C$37</f>
        <v>0.9118055555555543</v>
      </c>
      <c r="CL24" s="3">
        <f>CJ24+$B$38</f>
        <v>0.9201388888888876</v>
      </c>
      <c r="CM24" s="4">
        <f>CL24+$B$37-$C$37-$C$37</f>
        <v>0.9256944444444432</v>
      </c>
      <c r="CN24" s="3">
        <f>CL24+$B$38</f>
        <v>0.9340277777777765</v>
      </c>
      <c r="CO24" s="4">
        <f>CN24+$B$37-$C$37-$C$37</f>
        <v>0.939583333333332</v>
      </c>
      <c r="CP24" s="3">
        <f>CN24+$B$38</f>
        <v>0.9479166666666653</v>
      </c>
      <c r="CQ24" s="4">
        <f>CP24+$B$37-$C$37-$C$37</f>
        <v>0.9534722222222208</v>
      </c>
      <c r="CR24" s="3">
        <f>CP24+$B$38</f>
        <v>0.9618055555555541</v>
      </c>
      <c r="CS24" s="4">
        <f>CR24+$B$37-$C$37-$C$37</f>
        <v>0.9673611111111097</v>
      </c>
    </row>
    <row r="25" spans="1:97" ht="15.75">
      <c r="A25" s="14" t="s">
        <v>14</v>
      </c>
      <c r="B25" s="6">
        <f>TIME(7,8,0)</f>
        <v>0.2972222222222222</v>
      </c>
      <c r="C25" s="4">
        <f>B25+$B$37-$C$37-$C$37</f>
        <v>0.30277777777777776</v>
      </c>
      <c r="D25" s="31">
        <f>B25+$B$38</f>
        <v>0.3111111111111111</v>
      </c>
      <c r="E25" s="4">
        <f>D25+$B$37-$C$37-$C$37</f>
        <v>0.31666666666666665</v>
      </c>
      <c r="F25" s="32">
        <f>D25+$B$38</f>
        <v>0.325</v>
      </c>
      <c r="G25" s="4">
        <f>F25+$B$37-$C$37-$C$37</f>
        <v>0.33055555555555555</v>
      </c>
      <c r="H25" s="3">
        <f>F25+$B$38</f>
        <v>0.3388888888888889</v>
      </c>
      <c r="I25" s="4">
        <f>H25+$B$37-$C$37-$C$37</f>
        <v>0.34444444444444444</v>
      </c>
      <c r="J25" s="3">
        <f>H25+$B$38</f>
        <v>0.3527777777777778</v>
      </c>
      <c r="K25" s="4">
        <f>J25+$B$37-$C$37-$C$37</f>
        <v>0.35833333333333334</v>
      </c>
      <c r="L25" s="3">
        <f>J25+$B$38</f>
        <v>0.3666666666666667</v>
      </c>
      <c r="M25" s="4">
        <f>L25+$B$37-$C$37-$C$37</f>
        <v>0.37222222222222223</v>
      </c>
      <c r="N25" s="3">
        <f>L25+$B$38</f>
        <v>0.3805555555555556</v>
      </c>
      <c r="O25" s="4">
        <f>N25+$B$37-$C$37-$C$37</f>
        <v>0.3861111111111111</v>
      </c>
      <c r="P25" s="3">
        <f>N25+$B$38</f>
        <v>0.3944444444444445</v>
      </c>
      <c r="Q25" s="4">
        <f>P25+$B$37-$C$37-$C$37</f>
        <v>0.4</v>
      </c>
      <c r="R25" s="3">
        <f>P25+$B$38</f>
        <v>0.4083333333333334</v>
      </c>
      <c r="S25" s="4">
        <f>R25+$B$37-$C$37-$C$37</f>
        <v>0.4138888888888889</v>
      </c>
      <c r="T25" s="3">
        <f>R25+$B$38</f>
        <v>0.4222222222222223</v>
      </c>
      <c r="U25" s="4">
        <f>T25+$B$37-$C$37-$C$37</f>
        <v>0.4277777777777778</v>
      </c>
      <c r="V25" s="3">
        <f>T25+$B$38</f>
        <v>0.43611111111111117</v>
      </c>
      <c r="W25" s="4">
        <f>V25+$B$37-$C$37-$C$37</f>
        <v>0.4416666666666667</v>
      </c>
      <c r="X25" s="3">
        <f>V25+$B$38</f>
        <v>0.45000000000000007</v>
      </c>
      <c r="Y25" s="4">
        <f>X25+$B$37-$C$37-$C$37</f>
        <v>0.4555555555555556</v>
      </c>
      <c r="Z25" s="3">
        <f>X25+$B$38</f>
        <v>0.46388888888888896</v>
      </c>
      <c r="AA25" s="4">
        <f>Z25+$B$37-$C$37-$C$37</f>
        <v>0.4694444444444445</v>
      </c>
      <c r="AB25" s="3">
        <f>Z25+$B$38</f>
        <v>0.47777777777777786</v>
      </c>
      <c r="AC25" s="4">
        <f>AB25+$B$37-$C$37-$C$37</f>
        <v>0.4833333333333334</v>
      </c>
      <c r="AD25" s="3">
        <f>AB25+$B$38</f>
        <v>0.49166666666666675</v>
      </c>
      <c r="AE25" s="4">
        <f>AD25+$B$37-$C$37-$C$37</f>
        <v>0.4972222222222223</v>
      </c>
      <c r="AF25" s="3">
        <f>AD25+$B$38</f>
        <v>0.5055555555555556</v>
      </c>
      <c r="AG25" s="4">
        <f>AF25+$B$37-$C$37-$C$37</f>
        <v>0.5111111111111112</v>
      </c>
      <c r="AH25" s="3">
        <f>AF25+$B$38</f>
        <v>0.5194444444444445</v>
      </c>
      <c r="AI25" s="4">
        <f>AH25+$B$37-$C$37-$C$37</f>
        <v>0.525</v>
      </c>
      <c r="AJ25" s="3">
        <f>AH25+$B$38</f>
        <v>0.5333333333333333</v>
      </c>
      <c r="AK25" s="4">
        <f>AJ25+$B$37-$C$37-$C$37</f>
        <v>0.5388888888888889</v>
      </c>
      <c r="AL25" s="3">
        <f>AJ25+$B$38</f>
        <v>0.5472222222222222</v>
      </c>
      <c r="AM25" s="4">
        <f>AL25+$B$37-$C$37-$C$37</f>
        <v>0.5527777777777777</v>
      </c>
      <c r="AN25" s="3">
        <f>AL25+$B$38</f>
        <v>0.561111111111111</v>
      </c>
      <c r="AO25" s="4">
        <f>AN25+$B$37-$C$37-$C$37</f>
        <v>0.5666666666666665</v>
      </c>
      <c r="AP25" s="3">
        <f>AN25+$B$38</f>
        <v>0.5749999999999998</v>
      </c>
      <c r="AQ25" s="4">
        <f>AP25+$B$37-$C$37-$C$37</f>
        <v>0.5805555555555554</v>
      </c>
      <c r="AR25" s="3">
        <f>AP25+$B$38</f>
        <v>0.5888888888888887</v>
      </c>
      <c r="AS25" s="4">
        <f>AR25+$B$37-$C$37-$C$37</f>
        <v>0.5944444444444442</v>
      </c>
      <c r="AT25" s="3">
        <f>AR25+$B$38</f>
        <v>0.6027777777777775</v>
      </c>
      <c r="AU25" s="4">
        <f>AT25+$B$37-$C$37-$C$37</f>
        <v>0.6083333333333331</v>
      </c>
      <c r="AV25" s="3">
        <f>AT25+$B$38</f>
        <v>0.6166666666666664</v>
      </c>
      <c r="AW25" s="7">
        <f>AV25+$B$37-$C$37-$C$37</f>
        <v>0.6222222222222219</v>
      </c>
      <c r="AX25" s="34">
        <f t="shared" si="0"/>
        <v>0.6444444444444442</v>
      </c>
      <c r="AY25" s="4">
        <f>AX25+$B$37-$C$37-$C$37</f>
        <v>0.6499999999999997</v>
      </c>
      <c r="AZ25" s="3">
        <f>AX25+$B$38</f>
        <v>0.658333333333333</v>
      </c>
      <c r="BA25" s="4">
        <f>AZ25+$B$37-$C$37-$C$37</f>
        <v>0.6638888888888885</v>
      </c>
      <c r="BB25" s="3">
        <f>AZ25+$B$38</f>
        <v>0.6722222222222218</v>
      </c>
      <c r="BC25" s="4">
        <f>BB25+$B$37-$C$37-$C$37</f>
        <v>0.6777777777777774</v>
      </c>
      <c r="BD25" s="3">
        <f>BB25+$B$38</f>
        <v>0.6861111111111107</v>
      </c>
      <c r="BE25" s="4">
        <f>BD25+$B$37-$C$37-$C$37</f>
        <v>0.6916666666666662</v>
      </c>
      <c r="BF25" s="3">
        <f>BD25+$B$38</f>
        <v>0.6999999999999995</v>
      </c>
      <c r="BG25" s="4">
        <f>BF25+$B$37-$C$37-$C$37</f>
        <v>0.705555555555555</v>
      </c>
      <c r="BH25" s="3">
        <f>BF25+$B$38</f>
        <v>0.7138888888888884</v>
      </c>
      <c r="BI25" s="4">
        <f>BH25+$B$37-$C$37-$C$37</f>
        <v>0.7194444444444439</v>
      </c>
      <c r="BJ25" s="3">
        <f>BH25+$B$38</f>
        <v>0.7277777777777772</v>
      </c>
      <c r="BK25" s="4">
        <f>BJ25+$B$37-$C$37-$C$37</f>
        <v>0.7333333333333327</v>
      </c>
      <c r="BL25" s="3">
        <f>BJ25+$B$38</f>
        <v>0.741666666666666</v>
      </c>
      <c r="BM25" s="4">
        <f>BL25+$B$37-$C$37-$C$37</f>
        <v>0.7472222222222216</v>
      </c>
      <c r="BN25" s="3">
        <f>BL25+$B$38</f>
        <v>0.7555555555555549</v>
      </c>
      <c r="BO25" s="4">
        <f>BN25+$B$37-$C$37-$C$37</f>
        <v>0.7611111111111104</v>
      </c>
      <c r="BP25" s="3">
        <f>BN25+$B$38</f>
        <v>0.7694444444444437</v>
      </c>
      <c r="BQ25" s="4">
        <f>BP25+$B$37-$C$37-$C$37</f>
        <v>0.7749999999999992</v>
      </c>
      <c r="BR25" s="3">
        <f>BP25+$B$38</f>
        <v>0.7833333333333325</v>
      </c>
      <c r="BS25" s="4">
        <f>BR25+$B$37-$C$37-$C$37</f>
        <v>0.7888888888888881</v>
      </c>
      <c r="BT25" s="3">
        <f>BR25+$B$38</f>
        <v>0.7972222222222214</v>
      </c>
      <c r="BU25" s="4">
        <f>BT25+$B$37-$C$37-$C$37</f>
        <v>0.8027777777777769</v>
      </c>
      <c r="BV25" s="3">
        <f>BT25+$B$38</f>
        <v>0.8111111111111102</v>
      </c>
      <c r="BW25" s="4">
        <f>BV25+$B$37-$C$37-$C$37</f>
        <v>0.8166666666666658</v>
      </c>
      <c r="BX25" s="3">
        <f>BV25+$B$38</f>
        <v>0.8249999999999991</v>
      </c>
      <c r="BY25" s="4">
        <f>BX25+$B$37-$C$37-$C$37</f>
        <v>0.8305555555555546</v>
      </c>
      <c r="BZ25" s="3">
        <f>BX25+$B$38</f>
        <v>0.8388888888888879</v>
      </c>
      <c r="CA25" s="4">
        <f>BZ25+$B$37-$C$37-$C$37</f>
        <v>0.8444444444444434</v>
      </c>
      <c r="CB25" s="3">
        <f>BZ25+$B$38</f>
        <v>0.8527777777777767</v>
      </c>
      <c r="CC25" s="4">
        <f>CB25+$B$37-$C$37-$C$37</f>
        <v>0.8583333333333323</v>
      </c>
      <c r="CD25" s="3">
        <f>CB25+$B$38</f>
        <v>0.8666666666666656</v>
      </c>
      <c r="CE25" s="4">
        <f>CD25+$B$37-$C$37-$C$37</f>
        <v>0.8722222222222211</v>
      </c>
      <c r="CF25" s="3">
        <f>CD25+$B$38</f>
        <v>0.8805555555555544</v>
      </c>
      <c r="CG25" s="4">
        <f>CF25+$B$37-$C$37-$C$37</f>
        <v>0.88611111111111</v>
      </c>
      <c r="CH25" s="3">
        <f>CF25+$B$38</f>
        <v>0.8944444444444433</v>
      </c>
      <c r="CI25" s="4">
        <f>CH25+$B$37-$C$37-$C$37</f>
        <v>0.8999999999999988</v>
      </c>
      <c r="CJ25" s="3">
        <f>CH25+$B$38</f>
        <v>0.9083333333333321</v>
      </c>
      <c r="CK25" s="4">
        <f>CJ25+$B$37-$C$37-$C$37</f>
        <v>0.9138888888888876</v>
      </c>
      <c r="CL25" s="3">
        <f>CJ25+$B$38</f>
        <v>0.9222222222222209</v>
      </c>
      <c r="CM25" s="4">
        <f>CL25+$B$37-$C$37-$C$37</f>
        <v>0.9277777777777765</v>
      </c>
      <c r="CN25" s="3">
        <f>CL25+$B$38</f>
        <v>0.9361111111111098</v>
      </c>
      <c r="CO25" s="4">
        <f>CN25+$B$37-$C$37-$C$37</f>
        <v>0.9416666666666653</v>
      </c>
      <c r="CP25" s="3">
        <f>CN25+$B$38</f>
        <v>0.9499999999999986</v>
      </c>
      <c r="CQ25" s="4">
        <f>CP25+$B$37-$C$37-$C$37</f>
        <v>0.9555555555555542</v>
      </c>
      <c r="CR25" s="3">
        <f>CP25+$B$38</f>
        <v>0.9638888888888875</v>
      </c>
      <c r="CS25" s="4">
        <f>CR25+$B$37-$C$37-$C$37</f>
        <v>0.969444444444443</v>
      </c>
    </row>
    <row r="26" spans="1:97" ht="15.75">
      <c r="A26" s="14" t="s">
        <v>23</v>
      </c>
      <c r="B26" s="6">
        <f>TIME(7,9,0)</f>
        <v>0.29791666666666666</v>
      </c>
      <c r="C26" s="4">
        <f>B26+$B$37-$C$37-$C$37</f>
        <v>0.3034722222222222</v>
      </c>
      <c r="D26" s="31">
        <f>B26+$B$38</f>
        <v>0.31180555555555556</v>
      </c>
      <c r="E26" s="4">
        <f>D26+$B$37-$C$37-$C$37</f>
        <v>0.3173611111111111</v>
      </c>
      <c r="F26" s="32">
        <f>D26+$B$38</f>
        <v>0.32569444444444445</v>
      </c>
      <c r="G26" s="4">
        <f>F26+$B$37-$C$37-$C$37</f>
        <v>0.33125</v>
      </c>
      <c r="H26" s="3">
        <f>F26+$B$38</f>
        <v>0.33958333333333335</v>
      </c>
      <c r="I26" s="4">
        <f>H26+$B$37-$C$37-$C$37</f>
        <v>0.3451388888888889</v>
      </c>
      <c r="J26" s="3">
        <f>H26+$B$38</f>
        <v>0.35347222222222224</v>
      </c>
      <c r="K26" s="4">
        <f>J26+$B$37-$C$37-$C$37</f>
        <v>0.3590277777777778</v>
      </c>
      <c r="L26" s="3">
        <f>J26+$B$38</f>
        <v>0.36736111111111114</v>
      </c>
      <c r="M26" s="4">
        <f>L26+$B$37-$C$37-$C$37</f>
        <v>0.3729166666666667</v>
      </c>
      <c r="N26" s="3">
        <f>L26+$B$38</f>
        <v>0.38125000000000003</v>
      </c>
      <c r="O26" s="4">
        <f>N26+$B$37-$C$37-$C$37</f>
        <v>0.38680555555555557</v>
      </c>
      <c r="P26" s="3">
        <f>N26+$B$38</f>
        <v>0.39513888888888893</v>
      </c>
      <c r="Q26" s="4">
        <f>P26+$B$37-$C$37-$C$37</f>
        <v>0.40069444444444446</v>
      </c>
      <c r="R26" s="3">
        <f>P26+$B$38</f>
        <v>0.4090277777777778</v>
      </c>
      <c r="S26" s="4">
        <f>R26+$B$37-$C$37-$C$37</f>
        <v>0.41458333333333336</v>
      </c>
      <c r="T26" s="3">
        <f>R26+$B$38</f>
        <v>0.4229166666666667</v>
      </c>
      <c r="U26" s="4">
        <f>T26+$B$37-$C$37-$C$37</f>
        <v>0.42847222222222225</v>
      </c>
      <c r="V26" s="3">
        <f>T26+$B$38</f>
        <v>0.4368055555555556</v>
      </c>
      <c r="W26" s="4">
        <f>V26+$B$37-$C$37-$C$37</f>
        <v>0.44236111111111115</v>
      </c>
      <c r="X26" s="3">
        <f>V26+$B$38</f>
        <v>0.4506944444444445</v>
      </c>
      <c r="Y26" s="4">
        <f>X26+$B$37-$C$37-$C$37</f>
        <v>0.45625000000000004</v>
      </c>
      <c r="Z26" s="3">
        <f>X26+$B$38</f>
        <v>0.4645833333333334</v>
      </c>
      <c r="AA26" s="4">
        <f>Z26+$B$37-$C$37-$C$37</f>
        <v>0.47013888888888894</v>
      </c>
      <c r="AB26" s="3">
        <f>Z26+$B$38</f>
        <v>0.4784722222222223</v>
      </c>
      <c r="AC26" s="4">
        <f>AB26+$B$37-$C$37-$C$37</f>
        <v>0.48402777777777783</v>
      </c>
      <c r="AD26" s="3">
        <f>AB26+$B$38</f>
        <v>0.4923611111111112</v>
      </c>
      <c r="AE26" s="4">
        <f>AD26+$B$37-$C$37-$C$37</f>
        <v>0.49791666666666673</v>
      </c>
      <c r="AF26" s="3">
        <f>AD26+$B$38</f>
        <v>0.5062500000000001</v>
      </c>
      <c r="AG26" s="4">
        <f>AF26+$B$37-$C$37-$C$37</f>
        <v>0.5118055555555556</v>
      </c>
      <c r="AH26" s="3">
        <f>AF26+$B$38</f>
        <v>0.5201388888888889</v>
      </c>
      <c r="AI26" s="4">
        <f>AH26+$B$37-$C$37-$C$37</f>
        <v>0.5256944444444445</v>
      </c>
      <c r="AJ26" s="3">
        <f>AH26+$B$38</f>
        <v>0.5340277777777778</v>
      </c>
      <c r="AK26" s="4">
        <f>AJ26+$B$37-$C$37-$C$37</f>
        <v>0.5395833333333333</v>
      </c>
      <c r="AL26" s="3">
        <f>AJ26+$B$38</f>
        <v>0.5479166666666666</v>
      </c>
      <c r="AM26" s="4">
        <f>AL26+$B$37-$C$37-$C$37</f>
        <v>0.5534722222222221</v>
      </c>
      <c r="AN26" s="3">
        <f>AL26+$B$38</f>
        <v>0.5618055555555554</v>
      </c>
      <c r="AO26" s="4">
        <f>AN26+$B$37-$C$37-$C$37</f>
        <v>0.567361111111111</v>
      </c>
      <c r="AP26" s="3">
        <f>AN26+$B$38</f>
        <v>0.5756944444444443</v>
      </c>
      <c r="AQ26" s="4">
        <f>AP26+$B$37-$C$37-$C$37</f>
        <v>0.5812499999999998</v>
      </c>
      <c r="AR26" s="3">
        <f>AP26+$B$38</f>
        <v>0.5895833333333331</v>
      </c>
      <c r="AS26" s="4">
        <f>AR26+$B$37-$C$37-$C$37</f>
        <v>0.5951388888888887</v>
      </c>
      <c r="AT26" s="3">
        <f>AR26+$B$38</f>
        <v>0.603472222222222</v>
      </c>
      <c r="AU26" s="4">
        <f>AT26+$B$37-$C$37-$C$37</f>
        <v>0.6090277777777775</v>
      </c>
      <c r="AV26" s="3">
        <f>AT26+$B$38</f>
        <v>0.6173611111111108</v>
      </c>
      <c r="AW26" s="7">
        <f>AV26+$B$37-$C$37-$C$37</f>
        <v>0.6229166666666663</v>
      </c>
      <c r="AX26" s="34">
        <f t="shared" si="0"/>
        <v>0.6451388888888886</v>
      </c>
      <c r="AY26" s="4">
        <f>AX26+$B$37-$C$37-$C$37</f>
        <v>0.6506944444444441</v>
      </c>
      <c r="AZ26" s="3">
        <f>AX26+$B$38</f>
        <v>0.6590277777777774</v>
      </c>
      <c r="BA26" s="4">
        <f>AZ26+$B$37-$C$37-$C$37</f>
        <v>0.664583333333333</v>
      </c>
      <c r="BB26" s="3">
        <f>AZ26+$B$38</f>
        <v>0.6729166666666663</v>
      </c>
      <c r="BC26" s="4">
        <f>BB26+$B$37-$C$37-$C$37</f>
        <v>0.6784722222222218</v>
      </c>
      <c r="BD26" s="3">
        <f>BB26+$B$38</f>
        <v>0.6868055555555551</v>
      </c>
      <c r="BE26" s="4">
        <f>BD26+$B$37-$C$37-$C$37</f>
        <v>0.6923611111111106</v>
      </c>
      <c r="BF26" s="3">
        <f>BD26+$B$38</f>
        <v>0.700694444444444</v>
      </c>
      <c r="BG26" s="4">
        <f>BF26+$B$37-$C$37-$C$37</f>
        <v>0.7062499999999995</v>
      </c>
      <c r="BH26" s="3">
        <f>BF26+$B$38</f>
        <v>0.7145833333333328</v>
      </c>
      <c r="BI26" s="4">
        <f>BH26+$B$37-$C$37-$C$37</f>
        <v>0.7201388888888883</v>
      </c>
      <c r="BJ26" s="3">
        <f>BH26+$B$38</f>
        <v>0.7284722222222216</v>
      </c>
      <c r="BK26" s="4">
        <f>BJ26+$B$37-$C$37-$C$37</f>
        <v>0.7340277777777772</v>
      </c>
      <c r="BL26" s="3">
        <f>BJ26+$B$38</f>
        <v>0.7423611111111105</v>
      </c>
      <c r="BM26" s="4">
        <f>BL26+$B$37-$C$37-$C$37</f>
        <v>0.747916666666666</v>
      </c>
      <c r="BN26" s="3">
        <f>BL26+$B$38</f>
        <v>0.7562499999999993</v>
      </c>
      <c r="BO26" s="4">
        <f>BN26+$B$37-$C$37-$C$37</f>
        <v>0.7618055555555548</v>
      </c>
      <c r="BP26" s="3">
        <f>BN26+$B$38</f>
        <v>0.7701388888888882</v>
      </c>
      <c r="BQ26" s="4">
        <f>BP26+$B$37-$C$37-$C$37</f>
        <v>0.7756944444444437</v>
      </c>
      <c r="BR26" s="3">
        <f>BP26+$B$38</f>
        <v>0.784027777777777</v>
      </c>
      <c r="BS26" s="4">
        <f>BR26+$B$37-$C$37-$C$37</f>
        <v>0.7895833333333325</v>
      </c>
      <c r="BT26" s="3">
        <f>BR26+$B$38</f>
        <v>0.7979166666666658</v>
      </c>
      <c r="BU26" s="4">
        <f>BT26+$B$37-$C$37-$C$37</f>
        <v>0.8034722222222214</v>
      </c>
      <c r="BV26" s="3">
        <f>BT26+$B$38</f>
        <v>0.8118055555555547</v>
      </c>
      <c r="BW26" s="4">
        <f>BV26+$B$37-$C$37-$C$37</f>
        <v>0.8173611111111102</v>
      </c>
      <c r="BX26" s="3">
        <f>BV26+$B$38</f>
        <v>0.8256944444444435</v>
      </c>
      <c r="BY26" s="4">
        <f>BX26+$B$37-$C$37-$C$37</f>
        <v>0.831249999999999</v>
      </c>
      <c r="BZ26" s="3">
        <f>BX26+$B$38</f>
        <v>0.8395833333333323</v>
      </c>
      <c r="CA26" s="4">
        <f>BZ26+$B$37-$C$37-$C$37</f>
        <v>0.8451388888888879</v>
      </c>
      <c r="CB26" s="3">
        <f>BZ26+$B$38</f>
        <v>0.8534722222222212</v>
      </c>
      <c r="CC26" s="4">
        <f>CB26+$B$37-$C$37-$C$37</f>
        <v>0.8590277777777767</v>
      </c>
      <c r="CD26" s="3">
        <f>CB26+$B$38</f>
        <v>0.86736111111111</v>
      </c>
      <c r="CE26" s="4">
        <f>CD26+$B$37-$C$37-$C$37</f>
        <v>0.8729166666666656</v>
      </c>
      <c r="CF26" s="3">
        <f>CD26+$B$38</f>
        <v>0.8812499999999989</v>
      </c>
      <c r="CG26" s="4">
        <f>CF26+$B$37-$C$37-$C$37</f>
        <v>0.8868055555555544</v>
      </c>
      <c r="CH26" s="3">
        <f>CF26+$B$38</f>
        <v>0.8951388888888877</v>
      </c>
      <c r="CI26" s="4">
        <f>CH26+$B$37-$C$37-$C$37</f>
        <v>0.9006944444444432</v>
      </c>
      <c r="CJ26" s="3">
        <f>CH26+$B$38</f>
        <v>0.9090277777777765</v>
      </c>
      <c r="CK26" s="4">
        <f>CJ26+$B$37-$C$37-$C$37</f>
        <v>0.9145833333333321</v>
      </c>
      <c r="CL26" s="3">
        <f>CJ26+$B$38</f>
        <v>0.9229166666666654</v>
      </c>
      <c r="CM26" s="4">
        <f>CL26+$B$37-$C$37-$C$37</f>
        <v>0.9284722222222209</v>
      </c>
      <c r="CN26" s="3">
        <f>CL26+$B$38</f>
        <v>0.9368055555555542</v>
      </c>
      <c r="CO26" s="4">
        <f>CN26+$B$37-$C$37-$C$37</f>
        <v>0.9423611111111098</v>
      </c>
      <c r="CP26" s="3">
        <f>CN26+$B$38</f>
        <v>0.9506944444444431</v>
      </c>
      <c r="CQ26" s="4">
        <f>CP26+$B$37-$C$37-$C$37</f>
        <v>0.9562499999999986</v>
      </c>
      <c r="CR26" s="3">
        <f>CP26+$B$38</f>
        <v>0.9645833333333319</v>
      </c>
      <c r="CS26" s="4">
        <f>CR26+$B$37-$C$37-$C$37</f>
        <v>0.9701388888888874</v>
      </c>
    </row>
    <row r="27" spans="1:97" ht="15.75">
      <c r="A27" s="14" t="s">
        <v>24</v>
      </c>
      <c r="B27" s="6">
        <f>TIME(7,11,0)</f>
        <v>0.29930555555555555</v>
      </c>
      <c r="C27" s="4">
        <f>B27+$B$37-$C$37-$C$37</f>
        <v>0.3048611111111111</v>
      </c>
      <c r="D27" s="31">
        <f>B27+$B$38</f>
        <v>0.31319444444444444</v>
      </c>
      <c r="E27" s="4">
        <f>D27+$B$37-$C$37-$C$37</f>
        <v>0.31875</v>
      </c>
      <c r="F27" s="32">
        <f>D27+$B$38</f>
        <v>0.32708333333333334</v>
      </c>
      <c r="G27" s="4">
        <f>F27+$B$37-$C$37-$C$37</f>
        <v>0.3326388888888889</v>
      </c>
      <c r="H27" s="3">
        <f>F27+$B$38</f>
        <v>0.34097222222222223</v>
      </c>
      <c r="I27" s="4">
        <f>H27+$B$37-$C$37-$C$37</f>
        <v>0.34652777777777777</v>
      </c>
      <c r="J27" s="3">
        <f>H27+$B$38</f>
        <v>0.3548611111111111</v>
      </c>
      <c r="K27" s="4">
        <f>J27+$B$37-$C$37-$C$37</f>
        <v>0.36041666666666666</v>
      </c>
      <c r="L27" s="3">
        <f>J27+$B$38</f>
        <v>0.36875</v>
      </c>
      <c r="M27" s="4">
        <f>L27+$B$37-$C$37-$C$37</f>
        <v>0.37430555555555556</v>
      </c>
      <c r="N27" s="3">
        <f>L27+$B$38</f>
        <v>0.3826388888888889</v>
      </c>
      <c r="O27" s="4">
        <f>N27+$B$37-$C$37-$C$37</f>
        <v>0.38819444444444445</v>
      </c>
      <c r="P27" s="3">
        <f>N27+$B$38</f>
        <v>0.3965277777777778</v>
      </c>
      <c r="Q27" s="4">
        <f>P27+$B$37-$C$37-$C$37</f>
        <v>0.40208333333333335</v>
      </c>
      <c r="R27" s="3">
        <f>P27+$B$38</f>
        <v>0.4104166666666667</v>
      </c>
      <c r="S27" s="4">
        <f>R27+$B$37-$C$37-$C$37</f>
        <v>0.41597222222222224</v>
      </c>
      <c r="T27" s="3">
        <f>R27+$B$38</f>
        <v>0.4243055555555556</v>
      </c>
      <c r="U27" s="4">
        <f>T27+$B$37-$C$37-$C$37</f>
        <v>0.42986111111111114</v>
      </c>
      <c r="V27" s="3">
        <f>T27+$B$38</f>
        <v>0.4381944444444445</v>
      </c>
      <c r="W27" s="4">
        <f>V27+$B$37-$C$37-$C$37</f>
        <v>0.44375000000000003</v>
      </c>
      <c r="X27" s="3">
        <f>V27+$B$38</f>
        <v>0.4520833333333334</v>
      </c>
      <c r="Y27" s="4">
        <f>X27+$B$37-$C$37-$C$37</f>
        <v>0.45763888888888893</v>
      </c>
      <c r="Z27" s="3">
        <f>X27+$B$38</f>
        <v>0.4659722222222223</v>
      </c>
      <c r="AA27" s="4">
        <f>Z27+$B$37-$C$37-$C$37</f>
        <v>0.4715277777777778</v>
      </c>
      <c r="AB27" s="3">
        <f>Z27+$B$38</f>
        <v>0.4798611111111112</v>
      </c>
      <c r="AC27" s="4">
        <f>AB27+$B$37-$C$37-$C$37</f>
        <v>0.4854166666666667</v>
      </c>
      <c r="AD27" s="3">
        <f>AB27+$B$38</f>
        <v>0.4937500000000001</v>
      </c>
      <c r="AE27" s="4">
        <f>AD27+$B$37-$C$37-$C$37</f>
        <v>0.49930555555555567</v>
      </c>
      <c r="AF27" s="3">
        <f>AD27+$B$38</f>
        <v>0.507638888888889</v>
      </c>
      <c r="AG27" s="4">
        <f>AF27+$B$37-$C$37-$C$37</f>
        <v>0.5131944444444445</v>
      </c>
      <c r="AH27" s="3">
        <f>AF27+$B$38</f>
        <v>0.5215277777777778</v>
      </c>
      <c r="AI27" s="4">
        <f>AH27+$B$37-$C$37-$C$37</f>
        <v>0.5270833333333333</v>
      </c>
      <c r="AJ27" s="3">
        <f>AH27+$B$38</f>
        <v>0.5354166666666667</v>
      </c>
      <c r="AK27" s="4">
        <f>AJ27+$B$37-$C$37-$C$37</f>
        <v>0.5409722222222222</v>
      </c>
      <c r="AL27" s="3">
        <f>AJ27+$B$38</f>
        <v>0.5493055555555555</v>
      </c>
      <c r="AM27" s="4">
        <f>AL27+$B$37-$C$37-$C$37</f>
        <v>0.554861111111111</v>
      </c>
      <c r="AN27" s="3">
        <f>AL27+$B$38</f>
        <v>0.5631944444444443</v>
      </c>
      <c r="AO27" s="4">
        <f>AN27+$B$37-$C$37-$C$37</f>
        <v>0.5687499999999999</v>
      </c>
      <c r="AP27" s="3">
        <f>AN27+$B$38</f>
        <v>0.5770833333333332</v>
      </c>
      <c r="AQ27" s="4">
        <f>AP27+$B$37-$C$37-$C$37</f>
        <v>0.5826388888888887</v>
      </c>
      <c r="AR27" s="3">
        <f>AP27+$B$38</f>
        <v>0.590972222222222</v>
      </c>
      <c r="AS27" s="4">
        <f>AR27+$B$37-$C$37-$C$37</f>
        <v>0.5965277777777775</v>
      </c>
      <c r="AT27" s="3">
        <f>AR27+$B$38</f>
        <v>0.6048611111111108</v>
      </c>
      <c r="AU27" s="4">
        <f>AT27+$B$37-$C$37-$C$37</f>
        <v>0.6104166666666664</v>
      </c>
      <c r="AV27" s="3">
        <f>AT27+$B$38</f>
        <v>0.6187499999999997</v>
      </c>
      <c r="AW27" s="7">
        <f>AV27+$B$37-$C$37-$C$37</f>
        <v>0.6243055555555552</v>
      </c>
      <c r="AX27" s="34">
        <f t="shared" si="0"/>
        <v>0.6465277777777775</v>
      </c>
      <c r="AY27" s="4">
        <f>AX27+$B$37-$C$37-$C$37</f>
        <v>0.652083333333333</v>
      </c>
      <c r="AZ27" s="3">
        <f>AX27+$B$38</f>
        <v>0.6604166666666663</v>
      </c>
      <c r="BA27" s="4">
        <f>AZ27+$B$37-$C$37-$C$37</f>
        <v>0.6659722222222219</v>
      </c>
      <c r="BB27" s="3">
        <f>AZ27+$B$38</f>
        <v>0.6743055555555552</v>
      </c>
      <c r="BC27" s="4">
        <f>BB27+$B$37-$C$37-$C$37</f>
        <v>0.6798611111111107</v>
      </c>
      <c r="BD27" s="3">
        <f>BB27+$B$38</f>
        <v>0.688194444444444</v>
      </c>
      <c r="BE27" s="4">
        <f>BD27+$B$37-$C$37-$C$37</f>
        <v>0.6937499999999995</v>
      </c>
      <c r="BF27" s="3">
        <f>BD27+$B$38</f>
        <v>0.7020833333333328</v>
      </c>
      <c r="BG27" s="4">
        <f>BF27+$B$37-$C$37-$C$37</f>
        <v>0.7076388888888884</v>
      </c>
      <c r="BH27" s="3">
        <f>BF27+$B$38</f>
        <v>0.7159722222222217</v>
      </c>
      <c r="BI27" s="4">
        <f>BH27+$B$37-$C$37-$C$37</f>
        <v>0.7215277777777772</v>
      </c>
      <c r="BJ27" s="3">
        <f>BH27+$B$38</f>
        <v>0.7298611111111105</v>
      </c>
      <c r="BK27" s="4">
        <f>BJ27+$B$37-$C$37-$C$37</f>
        <v>0.735416666666666</v>
      </c>
      <c r="BL27" s="3">
        <f>BJ27+$B$38</f>
        <v>0.7437499999999994</v>
      </c>
      <c r="BM27" s="4">
        <f>BL27+$B$37-$C$37-$C$37</f>
        <v>0.7493055555555549</v>
      </c>
      <c r="BN27" s="3">
        <f>BL27+$B$38</f>
        <v>0.7576388888888882</v>
      </c>
      <c r="BO27" s="4">
        <f>BN27+$B$37-$C$37-$C$37</f>
        <v>0.7631944444444437</v>
      </c>
      <c r="BP27" s="3">
        <f>BN27+$B$38</f>
        <v>0.771527777777777</v>
      </c>
      <c r="BQ27" s="4">
        <f>BP27+$B$37-$C$37-$C$37</f>
        <v>0.7770833333333326</v>
      </c>
      <c r="BR27" s="3">
        <f>BP27+$B$38</f>
        <v>0.7854166666666659</v>
      </c>
      <c r="BS27" s="4">
        <f>BR27+$B$37-$C$37-$C$37</f>
        <v>0.7909722222222214</v>
      </c>
      <c r="BT27" s="3">
        <f>BR27+$B$38</f>
        <v>0.7993055555555547</v>
      </c>
      <c r="BU27" s="4">
        <f>BT27+$B$37-$C$37-$C$37</f>
        <v>0.8048611111111103</v>
      </c>
      <c r="BV27" s="3">
        <f>BT27+$B$38</f>
        <v>0.8131944444444436</v>
      </c>
      <c r="BW27" s="4">
        <f>BV27+$B$37-$C$37-$C$37</f>
        <v>0.8187499999999991</v>
      </c>
      <c r="BX27" s="3">
        <f>BV27+$B$38</f>
        <v>0.8270833333333324</v>
      </c>
      <c r="BY27" s="4">
        <f>BX27+$B$37-$C$37-$C$37</f>
        <v>0.8326388888888879</v>
      </c>
      <c r="BZ27" s="3">
        <f>BX27+$B$38</f>
        <v>0.8409722222222212</v>
      </c>
      <c r="CA27" s="4">
        <f>BZ27+$B$37-$C$37-$C$37</f>
        <v>0.8465277777777768</v>
      </c>
      <c r="CB27" s="3">
        <f>BZ27+$B$38</f>
        <v>0.8548611111111101</v>
      </c>
      <c r="CC27" s="4">
        <f>CB27+$B$37-$C$37-$C$37</f>
        <v>0.8604166666666656</v>
      </c>
      <c r="CD27" s="3">
        <f>CB27+$B$38</f>
        <v>0.8687499999999989</v>
      </c>
      <c r="CE27" s="4">
        <f>CD27+$B$37-$C$37-$C$37</f>
        <v>0.8743055555555544</v>
      </c>
      <c r="CF27" s="3">
        <f>CD27+$B$38</f>
        <v>0.8826388888888878</v>
      </c>
      <c r="CG27" s="4">
        <f>CF27+$B$37-$C$37-$C$37</f>
        <v>0.8881944444444433</v>
      </c>
      <c r="CH27" s="3">
        <f>CF27+$B$38</f>
        <v>0.8965277777777766</v>
      </c>
      <c r="CI27" s="4">
        <f>CH27+$B$37-$C$37-$C$37</f>
        <v>0.9020833333333321</v>
      </c>
      <c r="CJ27" s="3">
        <f>CH27+$B$38</f>
        <v>0.9104166666666654</v>
      </c>
      <c r="CK27" s="4">
        <f>CJ27+$B$37-$C$37-$C$37</f>
        <v>0.915972222222221</v>
      </c>
      <c r="CL27" s="3">
        <f>CJ27+$B$38</f>
        <v>0.9243055555555543</v>
      </c>
      <c r="CM27" s="4">
        <f>CL27+$B$37-$C$37-$C$37</f>
        <v>0.9298611111111098</v>
      </c>
      <c r="CN27" s="3">
        <f>CL27+$B$38</f>
        <v>0.9381944444444431</v>
      </c>
      <c r="CO27" s="4">
        <f>CN27+$B$37-$C$37-$C$37</f>
        <v>0.9437499999999986</v>
      </c>
      <c r="CP27" s="3">
        <f>CN27+$B$38</f>
        <v>0.952083333333332</v>
      </c>
      <c r="CQ27" s="4">
        <f>CP27+$B$37-$C$37-$C$37</f>
        <v>0.9576388888888875</v>
      </c>
      <c r="CR27" s="3">
        <f>CP27+$B$38</f>
        <v>0.9659722222222208</v>
      </c>
      <c r="CS27" s="4">
        <f>CR27+$B$37-$C$37-$C$37</f>
        <v>0.9715277777777763</v>
      </c>
    </row>
    <row r="28" spans="1:97" ht="15.75">
      <c r="A28" s="14" t="s">
        <v>11</v>
      </c>
      <c r="B28" s="6">
        <f>TIME(7,13,0)</f>
        <v>0.30069444444444443</v>
      </c>
      <c r="C28" s="4">
        <f>B28+$B$37-$C$37-$C$37</f>
        <v>0.30624999999999997</v>
      </c>
      <c r="D28" s="31">
        <f>B28+$B$38</f>
        <v>0.3145833333333333</v>
      </c>
      <c r="E28" s="4">
        <f>D28+$B$37-$C$37-$C$37</f>
        <v>0.32013888888888886</v>
      </c>
      <c r="F28" s="32">
        <f>D28+$B$38</f>
        <v>0.3284722222222222</v>
      </c>
      <c r="G28" s="4">
        <f>F28+$B$37-$C$37-$C$37</f>
        <v>0.33402777777777776</v>
      </c>
      <c r="H28" s="3">
        <f>F28+$B$38</f>
        <v>0.3423611111111111</v>
      </c>
      <c r="I28" s="4">
        <f>H28+$B$37-$C$37-$C$37</f>
        <v>0.34791666666666665</v>
      </c>
      <c r="J28" s="3">
        <f>H28+$B$38</f>
        <v>0.35625</v>
      </c>
      <c r="K28" s="4">
        <f>J28+$B$37-$C$37-$C$37</f>
        <v>0.36180555555555555</v>
      </c>
      <c r="L28" s="3">
        <f>J28+$B$38</f>
        <v>0.3701388888888889</v>
      </c>
      <c r="M28" s="4">
        <f>L28+$B$37-$C$37-$C$37</f>
        <v>0.37569444444444444</v>
      </c>
      <c r="N28" s="3">
        <f>L28+$B$38</f>
        <v>0.3840277777777778</v>
      </c>
      <c r="O28" s="4">
        <f>N28+$B$37-$C$37-$C$37</f>
        <v>0.38958333333333334</v>
      </c>
      <c r="P28" s="3">
        <f>N28+$B$38</f>
        <v>0.3979166666666667</v>
      </c>
      <c r="Q28" s="4">
        <f>P28+$B$37-$C$37-$C$37</f>
        <v>0.40347222222222223</v>
      </c>
      <c r="R28" s="3">
        <f>P28+$B$38</f>
        <v>0.4118055555555556</v>
      </c>
      <c r="S28" s="4">
        <f>R28+$B$37-$C$37-$C$37</f>
        <v>0.4173611111111111</v>
      </c>
      <c r="T28" s="3">
        <f>R28+$B$38</f>
        <v>0.4256944444444445</v>
      </c>
      <c r="U28" s="4">
        <f>T28+$B$37-$C$37-$C$37</f>
        <v>0.43125</v>
      </c>
      <c r="V28" s="3">
        <f>T28+$B$38</f>
        <v>0.4395833333333334</v>
      </c>
      <c r="W28" s="4">
        <f>V28+$B$37-$C$37-$C$37</f>
        <v>0.4451388888888889</v>
      </c>
      <c r="X28" s="3">
        <f>V28+$B$38</f>
        <v>0.4534722222222223</v>
      </c>
      <c r="Y28" s="4">
        <f>X28+$B$37-$C$37-$C$37</f>
        <v>0.4590277777777778</v>
      </c>
      <c r="Z28" s="3">
        <f>X28+$B$38</f>
        <v>0.46736111111111117</v>
      </c>
      <c r="AA28" s="4">
        <f>Z28+$B$37-$C$37-$C$37</f>
        <v>0.4729166666666667</v>
      </c>
      <c r="AB28" s="3">
        <f>Z28+$B$38</f>
        <v>0.48125000000000007</v>
      </c>
      <c r="AC28" s="4">
        <f>AB28+$B$37-$C$37-$C$37</f>
        <v>0.4868055555555556</v>
      </c>
      <c r="AD28" s="3">
        <f>AB28+$B$38</f>
        <v>0.49513888888888896</v>
      </c>
      <c r="AE28" s="4">
        <f>AD28+$B$37-$C$37-$C$37</f>
        <v>0.5006944444444446</v>
      </c>
      <c r="AF28" s="3">
        <f>AD28+$B$38</f>
        <v>0.5090277777777779</v>
      </c>
      <c r="AG28" s="4">
        <f>AF28+$B$37-$C$37-$C$37</f>
        <v>0.5145833333333334</v>
      </c>
      <c r="AH28" s="3">
        <f>AF28+$B$38</f>
        <v>0.5229166666666667</v>
      </c>
      <c r="AI28" s="4">
        <f>AH28+$B$37-$C$37-$C$37</f>
        <v>0.5284722222222222</v>
      </c>
      <c r="AJ28" s="3">
        <f>AH28+$B$38</f>
        <v>0.5368055555555555</v>
      </c>
      <c r="AK28" s="4">
        <f>AJ28+$B$37-$C$37-$C$37</f>
        <v>0.5423611111111111</v>
      </c>
      <c r="AL28" s="3">
        <f>AJ28+$B$38</f>
        <v>0.5506944444444444</v>
      </c>
      <c r="AM28" s="4">
        <f>AL28+$B$37-$C$37-$C$37</f>
        <v>0.5562499999999999</v>
      </c>
      <c r="AN28" s="3">
        <f>AL28+$B$38</f>
        <v>0.5645833333333332</v>
      </c>
      <c r="AO28" s="4">
        <f>AN28+$B$37-$C$37-$C$37</f>
        <v>0.5701388888888888</v>
      </c>
      <c r="AP28" s="3">
        <f>AN28+$B$38</f>
        <v>0.578472222222222</v>
      </c>
      <c r="AQ28" s="4">
        <f>AP28+$B$37-$C$37-$C$37</f>
        <v>0.5840277777777776</v>
      </c>
      <c r="AR28" s="3">
        <f>AP28+$B$38</f>
        <v>0.5923611111111109</v>
      </c>
      <c r="AS28" s="4">
        <f>AR28+$B$37-$C$37-$C$37</f>
        <v>0.5979166666666664</v>
      </c>
      <c r="AT28" s="3">
        <f>AR28+$B$38</f>
        <v>0.6062499999999997</v>
      </c>
      <c r="AU28" s="4">
        <f>AT28+$B$37-$C$37-$C$37</f>
        <v>0.6118055555555553</v>
      </c>
      <c r="AV28" s="3">
        <f>AT28+$B$38</f>
        <v>0.6201388888888886</v>
      </c>
      <c r="AW28" s="7">
        <f>AV28+$B$37-$C$37-$C$37</f>
        <v>0.6256944444444441</v>
      </c>
      <c r="AX28" s="34">
        <f t="shared" si="0"/>
        <v>0.6479166666666664</v>
      </c>
      <c r="AY28" s="4">
        <f>AX28+$B$37-$C$37-$C$37</f>
        <v>0.6534722222222219</v>
      </c>
      <c r="AZ28" s="3">
        <f>AX28+$B$38</f>
        <v>0.6618055555555552</v>
      </c>
      <c r="BA28" s="4">
        <f>AZ28+$B$37-$C$37-$C$37</f>
        <v>0.6673611111111107</v>
      </c>
      <c r="BB28" s="3">
        <f>AZ28+$B$38</f>
        <v>0.675694444444444</v>
      </c>
      <c r="BC28" s="4">
        <f>BB28+$B$37-$C$37-$C$37</f>
        <v>0.6812499999999996</v>
      </c>
      <c r="BD28" s="3">
        <f>BB28+$B$38</f>
        <v>0.6895833333333329</v>
      </c>
      <c r="BE28" s="4">
        <f>BD28+$B$37-$C$37-$C$37</f>
        <v>0.6951388888888884</v>
      </c>
      <c r="BF28" s="3">
        <f>BD28+$B$38</f>
        <v>0.7034722222222217</v>
      </c>
      <c r="BG28" s="4">
        <f>BF28+$B$37-$C$37-$C$37</f>
        <v>0.7090277777777773</v>
      </c>
      <c r="BH28" s="3">
        <f>BF28+$B$38</f>
        <v>0.7173611111111106</v>
      </c>
      <c r="BI28" s="4">
        <f>BH28+$B$37-$C$37-$C$37</f>
        <v>0.7229166666666661</v>
      </c>
      <c r="BJ28" s="3">
        <f>BH28+$B$38</f>
        <v>0.7312499999999994</v>
      </c>
      <c r="BK28" s="4">
        <f>BJ28+$B$37-$C$37-$C$37</f>
        <v>0.7368055555555549</v>
      </c>
      <c r="BL28" s="3">
        <f>BJ28+$B$38</f>
        <v>0.7451388888888882</v>
      </c>
      <c r="BM28" s="4">
        <f>BL28+$B$37-$C$37-$C$37</f>
        <v>0.7506944444444438</v>
      </c>
      <c r="BN28" s="3">
        <f>BL28+$B$38</f>
        <v>0.7590277777777771</v>
      </c>
      <c r="BO28" s="4">
        <f>BN28+$B$37-$C$37-$C$37</f>
        <v>0.7645833333333326</v>
      </c>
      <c r="BP28" s="3">
        <f>BN28+$B$38</f>
        <v>0.7729166666666659</v>
      </c>
      <c r="BQ28" s="4">
        <f>BP28+$B$37-$C$37-$C$37</f>
        <v>0.7784722222222215</v>
      </c>
      <c r="BR28" s="3">
        <f>BP28+$B$38</f>
        <v>0.7868055555555548</v>
      </c>
      <c r="BS28" s="4">
        <f>BR28+$B$37-$C$37-$C$37</f>
        <v>0.7923611111111103</v>
      </c>
      <c r="BT28" s="3">
        <f>BR28+$B$38</f>
        <v>0.8006944444444436</v>
      </c>
      <c r="BU28" s="4">
        <f>BT28+$B$37-$C$37-$C$37</f>
        <v>0.8062499999999991</v>
      </c>
      <c r="BV28" s="3">
        <f>BT28+$B$38</f>
        <v>0.8145833333333324</v>
      </c>
      <c r="BW28" s="4">
        <f>BV28+$B$37-$C$37-$C$37</f>
        <v>0.820138888888888</v>
      </c>
      <c r="BX28" s="3">
        <f>BV28+$B$38</f>
        <v>0.8284722222222213</v>
      </c>
      <c r="BY28" s="4">
        <f>BX28+$B$37-$C$37-$C$37</f>
        <v>0.8340277777777768</v>
      </c>
      <c r="BZ28" s="3">
        <f>BX28+$B$38</f>
        <v>0.8423611111111101</v>
      </c>
      <c r="CA28" s="4">
        <f>BZ28+$B$37-$C$37-$C$37</f>
        <v>0.8479166666666657</v>
      </c>
      <c r="CB28" s="3">
        <f>BZ28+$B$38</f>
        <v>0.856249999999999</v>
      </c>
      <c r="CC28" s="4">
        <f>CB28+$B$37-$C$37-$C$37</f>
        <v>0.8618055555555545</v>
      </c>
      <c r="CD28" s="3">
        <f>CB28+$B$38</f>
        <v>0.8701388888888878</v>
      </c>
      <c r="CE28" s="4">
        <f>CD28+$B$37-$C$37-$C$37</f>
        <v>0.8756944444444433</v>
      </c>
      <c r="CF28" s="3">
        <f>CD28+$B$38</f>
        <v>0.8840277777777766</v>
      </c>
      <c r="CG28" s="4">
        <f>CF28+$B$37-$C$37-$C$37</f>
        <v>0.8895833333333322</v>
      </c>
      <c r="CH28" s="3">
        <f>CF28+$B$38</f>
        <v>0.8979166666666655</v>
      </c>
      <c r="CI28" s="4">
        <f>CH28+$B$37-$C$37-$C$37</f>
        <v>0.903472222222221</v>
      </c>
      <c r="CJ28" s="3">
        <f>CH28+$B$38</f>
        <v>0.9118055555555543</v>
      </c>
      <c r="CK28" s="4">
        <f>CJ28+$B$37-$C$37-$C$37</f>
        <v>0.9173611111111099</v>
      </c>
      <c r="CL28" s="3">
        <f>CJ28+$B$38</f>
        <v>0.9256944444444432</v>
      </c>
      <c r="CM28" s="4">
        <f>CL28+$B$37-$C$37-$C$37</f>
        <v>0.9312499999999987</v>
      </c>
      <c r="CN28" s="3">
        <f>CL28+$B$38</f>
        <v>0.939583333333332</v>
      </c>
      <c r="CO28" s="4">
        <f>CN28+$B$37-$C$37-$C$37</f>
        <v>0.9451388888888875</v>
      </c>
      <c r="CP28" s="3">
        <f>CN28+$B$38</f>
        <v>0.9534722222222208</v>
      </c>
      <c r="CQ28" s="4">
        <f>CP28+$B$37-$C$37-$C$37</f>
        <v>0.9590277777777764</v>
      </c>
      <c r="CR28" s="3">
        <f>CP28+$B$38</f>
        <v>0.9673611111111097</v>
      </c>
      <c r="CS28" s="4">
        <f>CR28+$B$37-$C$37-$C$37</f>
        <v>0.9729166666666652</v>
      </c>
    </row>
    <row r="29" spans="1:97" ht="15.75">
      <c r="A29" s="14" t="s">
        <v>25</v>
      </c>
      <c r="B29" s="6">
        <f>TIME(7,14,0)</f>
        <v>0.3013888888888889</v>
      </c>
      <c r="C29" s="4">
        <f>B29+$B$37-$C$37-$C$37</f>
        <v>0.3069444444444444</v>
      </c>
      <c r="D29" s="31">
        <f>B29+$B$38</f>
        <v>0.31527777777777777</v>
      </c>
      <c r="E29" s="4">
        <f>D29+$B$37-$C$37-$C$37</f>
        <v>0.3208333333333333</v>
      </c>
      <c r="F29" s="32">
        <f>D29+$B$38</f>
        <v>0.32916666666666666</v>
      </c>
      <c r="G29" s="4">
        <f>F29+$B$37-$C$37-$C$37</f>
        <v>0.3347222222222222</v>
      </c>
      <c r="H29" s="3">
        <f>F29+$B$38</f>
        <v>0.34305555555555556</v>
      </c>
      <c r="I29" s="4">
        <f>H29+$B$37-$C$37-$C$37</f>
        <v>0.3486111111111111</v>
      </c>
      <c r="J29" s="3">
        <f>H29+$B$38</f>
        <v>0.35694444444444445</v>
      </c>
      <c r="K29" s="4">
        <f>J29+$B$37-$C$37-$C$37</f>
        <v>0.3625</v>
      </c>
      <c r="L29" s="3">
        <f>J29+$B$38</f>
        <v>0.37083333333333335</v>
      </c>
      <c r="M29" s="4">
        <f>L29+$B$37-$C$37-$C$37</f>
        <v>0.3763888888888889</v>
      </c>
      <c r="N29" s="3">
        <f>L29+$B$38</f>
        <v>0.38472222222222224</v>
      </c>
      <c r="O29" s="4">
        <f>N29+$B$37-$C$37-$C$37</f>
        <v>0.3902777777777778</v>
      </c>
      <c r="P29" s="3">
        <f>N29+$B$38</f>
        <v>0.39861111111111114</v>
      </c>
      <c r="Q29" s="4">
        <f>P29+$B$37-$C$37-$C$37</f>
        <v>0.4041666666666667</v>
      </c>
      <c r="R29" s="3">
        <f>P29+$B$38</f>
        <v>0.41250000000000003</v>
      </c>
      <c r="S29" s="4">
        <f>R29+$B$37-$C$37-$C$37</f>
        <v>0.41805555555555557</v>
      </c>
      <c r="T29" s="3">
        <f>R29+$B$38</f>
        <v>0.42638888888888893</v>
      </c>
      <c r="U29" s="4">
        <f>T29+$B$37-$C$37-$C$37</f>
        <v>0.43194444444444446</v>
      </c>
      <c r="V29" s="3">
        <f>T29+$B$38</f>
        <v>0.4402777777777778</v>
      </c>
      <c r="W29" s="4">
        <f>V29+$B$37-$C$37-$C$37</f>
        <v>0.44583333333333336</v>
      </c>
      <c r="X29" s="3">
        <f>V29+$B$38</f>
        <v>0.4541666666666667</v>
      </c>
      <c r="Y29" s="4">
        <f>X29+$B$37-$C$37-$C$37</f>
        <v>0.45972222222222225</v>
      </c>
      <c r="Z29" s="3">
        <f>X29+$B$38</f>
        <v>0.4680555555555556</v>
      </c>
      <c r="AA29" s="4">
        <f>Z29+$B$37-$C$37-$C$37</f>
        <v>0.47361111111111115</v>
      </c>
      <c r="AB29" s="3">
        <f>Z29+$B$38</f>
        <v>0.4819444444444445</v>
      </c>
      <c r="AC29" s="4">
        <f>AB29+$B$37-$C$37-$C$37</f>
        <v>0.48750000000000004</v>
      </c>
      <c r="AD29" s="3">
        <f>AB29+$B$38</f>
        <v>0.4958333333333334</v>
      </c>
      <c r="AE29" s="4">
        <f>AD29+$B$37-$C$37-$C$37</f>
        <v>0.501388888888889</v>
      </c>
      <c r="AF29" s="3">
        <f>AD29+$B$38</f>
        <v>0.5097222222222223</v>
      </c>
      <c r="AG29" s="4">
        <f>AF29+$B$37-$C$37-$C$37</f>
        <v>0.5152777777777778</v>
      </c>
      <c r="AH29" s="3">
        <f>AF29+$B$38</f>
        <v>0.5236111111111111</v>
      </c>
      <c r="AI29" s="4">
        <f>AH29+$B$37-$C$37-$C$37</f>
        <v>0.5291666666666667</v>
      </c>
      <c r="AJ29" s="3">
        <f>AH29+$B$38</f>
        <v>0.5375</v>
      </c>
      <c r="AK29" s="4">
        <f>AJ29+$B$37-$C$37-$C$37</f>
        <v>0.5430555555555555</v>
      </c>
      <c r="AL29" s="3">
        <f>AJ29+$B$38</f>
        <v>0.5513888888888888</v>
      </c>
      <c r="AM29" s="4">
        <f>AL29+$B$37-$C$37-$C$37</f>
        <v>0.5569444444444444</v>
      </c>
      <c r="AN29" s="3">
        <f>AL29+$B$38</f>
        <v>0.5652777777777777</v>
      </c>
      <c r="AO29" s="4">
        <f>AN29+$B$37-$C$37-$C$37</f>
        <v>0.5708333333333332</v>
      </c>
      <c r="AP29" s="3">
        <f>AN29+$B$38</f>
        <v>0.5791666666666665</v>
      </c>
      <c r="AQ29" s="4">
        <f>AP29+$B$37-$C$37-$C$37</f>
        <v>0.584722222222222</v>
      </c>
      <c r="AR29" s="3">
        <f>AP29+$B$38</f>
        <v>0.5930555555555553</v>
      </c>
      <c r="AS29" s="4">
        <f>AR29+$B$37-$C$37-$C$37</f>
        <v>0.5986111111111109</v>
      </c>
      <c r="AT29" s="3">
        <f>AR29+$B$38</f>
        <v>0.6069444444444442</v>
      </c>
      <c r="AU29" s="4">
        <f>AT29+$B$37-$C$37-$C$37</f>
        <v>0.6124999999999997</v>
      </c>
      <c r="AV29" s="3">
        <f>AT29+$B$38</f>
        <v>0.620833333333333</v>
      </c>
      <c r="AW29" s="7">
        <f>AV29+$B$37-$C$37-$C$37</f>
        <v>0.6263888888888886</v>
      </c>
      <c r="AX29" s="34">
        <f t="shared" si="0"/>
        <v>0.6486111111111108</v>
      </c>
      <c r="AY29" s="4">
        <f>AX29+$B$37-$C$37-$C$37</f>
        <v>0.6541666666666663</v>
      </c>
      <c r="AZ29" s="3">
        <f>AX29+$B$38</f>
        <v>0.6624999999999996</v>
      </c>
      <c r="BA29" s="4">
        <f>AZ29+$B$37-$C$37-$C$37</f>
        <v>0.6680555555555552</v>
      </c>
      <c r="BB29" s="3">
        <f>AZ29+$B$38</f>
        <v>0.6763888888888885</v>
      </c>
      <c r="BC29" s="4">
        <f>BB29+$B$37-$C$37-$C$37</f>
        <v>0.681944444444444</v>
      </c>
      <c r="BD29" s="3">
        <f>BB29+$B$38</f>
        <v>0.6902777777777773</v>
      </c>
      <c r="BE29" s="4">
        <f>BD29+$B$37-$C$37-$C$37</f>
        <v>0.6958333333333329</v>
      </c>
      <c r="BF29" s="3">
        <f>BD29+$B$38</f>
        <v>0.7041666666666662</v>
      </c>
      <c r="BG29" s="4">
        <f>BF29+$B$37-$C$37-$C$37</f>
        <v>0.7097222222222217</v>
      </c>
      <c r="BH29" s="3">
        <f>BF29+$B$38</f>
        <v>0.718055555555555</v>
      </c>
      <c r="BI29" s="4">
        <f>BH29+$B$37-$C$37-$C$37</f>
        <v>0.7236111111111105</v>
      </c>
      <c r="BJ29" s="3">
        <f>BH29+$B$38</f>
        <v>0.7319444444444438</v>
      </c>
      <c r="BK29" s="4">
        <f>BJ29+$B$37-$C$37-$C$37</f>
        <v>0.7374999999999994</v>
      </c>
      <c r="BL29" s="3">
        <f>BJ29+$B$38</f>
        <v>0.7458333333333327</v>
      </c>
      <c r="BM29" s="4">
        <f>BL29+$B$37-$C$37-$C$37</f>
        <v>0.7513888888888882</v>
      </c>
      <c r="BN29" s="3">
        <f>BL29+$B$38</f>
        <v>0.7597222222222215</v>
      </c>
      <c r="BO29" s="4">
        <f>BN29+$B$37-$C$37-$C$37</f>
        <v>0.7652777777777771</v>
      </c>
      <c r="BP29" s="3">
        <f>BN29+$B$38</f>
        <v>0.7736111111111104</v>
      </c>
      <c r="BQ29" s="4">
        <f>BP29+$B$37-$C$37-$C$37</f>
        <v>0.7791666666666659</v>
      </c>
      <c r="BR29" s="3">
        <f>BP29+$B$38</f>
        <v>0.7874999999999992</v>
      </c>
      <c r="BS29" s="4">
        <f>BR29+$B$37-$C$37-$C$37</f>
        <v>0.7930555555555547</v>
      </c>
      <c r="BT29" s="3">
        <f>BR29+$B$38</f>
        <v>0.801388888888888</v>
      </c>
      <c r="BU29" s="4">
        <f>BT29+$B$37-$C$37-$C$37</f>
        <v>0.8069444444444436</v>
      </c>
      <c r="BV29" s="3">
        <f>BT29+$B$38</f>
        <v>0.8152777777777769</v>
      </c>
      <c r="BW29" s="4">
        <f>BV29+$B$37-$C$37-$C$37</f>
        <v>0.8208333333333324</v>
      </c>
      <c r="BX29" s="3">
        <f>BV29+$B$38</f>
        <v>0.8291666666666657</v>
      </c>
      <c r="BY29" s="4">
        <f>BX29+$B$37-$C$37-$C$37</f>
        <v>0.8347222222222213</v>
      </c>
      <c r="BZ29" s="3">
        <f>BX29+$B$38</f>
        <v>0.8430555555555546</v>
      </c>
      <c r="CA29" s="4">
        <f>BZ29+$B$37-$C$37-$C$37</f>
        <v>0.8486111111111101</v>
      </c>
      <c r="CB29" s="3">
        <f>BZ29+$B$38</f>
        <v>0.8569444444444434</v>
      </c>
      <c r="CC29" s="4">
        <f>CB29+$B$37-$C$37-$C$37</f>
        <v>0.8624999999999989</v>
      </c>
      <c r="CD29" s="3">
        <f>CB29+$B$38</f>
        <v>0.8708333333333322</v>
      </c>
      <c r="CE29" s="4">
        <f>CD29+$B$37-$C$37-$C$37</f>
        <v>0.8763888888888878</v>
      </c>
      <c r="CF29" s="3">
        <f>CD29+$B$38</f>
        <v>0.8847222222222211</v>
      </c>
      <c r="CG29" s="4">
        <f>CF29+$B$37-$C$37-$C$37</f>
        <v>0.8902777777777766</v>
      </c>
      <c r="CH29" s="3">
        <f>CF29+$B$38</f>
        <v>0.8986111111111099</v>
      </c>
      <c r="CI29" s="4">
        <f>CH29+$B$37-$C$37-$C$37</f>
        <v>0.9041666666666655</v>
      </c>
      <c r="CJ29" s="3">
        <f>CH29+$B$38</f>
        <v>0.9124999999999988</v>
      </c>
      <c r="CK29" s="4">
        <f>CJ29+$B$37-$C$37-$C$37</f>
        <v>0.9180555555555543</v>
      </c>
      <c r="CL29" s="3">
        <f>CJ29+$B$38</f>
        <v>0.9263888888888876</v>
      </c>
      <c r="CM29" s="4">
        <f>CL29+$B$37-$C$37-$C$37</f>
        <v>0.9319444444444431</v>
      </c>
      <c r="CN29" s="3">
        <f>CL29+$B$38</f>
        <v>0.9402777777777764</v>
      </c>
      <c r="CO29" s="4">
        <f>CN29+$B$37-$C$37-$C$37</f>
        <v>0.945833333333332</v>
      </c>
      <c r="CP29" s="3">
        <f>CN29+$B$38</f>
        <v>0.9541666666666653</v>
      </c>
      <c r="CQ29" s="4">
        <f>CP29+$B$37-$C$37-$C$37</f>
        <v>0.9597222222222208</v>
      </c>
      <c r="CR29" s="3">
        <f>CP29+$B$38</f>
        <v>0.9680555555555541</v>
      </c>
      <c r="CS29" s="4">
        <f>CR29+$B$37-$C$37-$C$37</f>
        <v>0.9736111111111097</v>
      </c>
    </row>
    <row r="30" spans="1:97" ht="15.75">
      <c r="A30" s="14" t="s">
        <v>9</v>
      </c>
      <c r="B30" s="6">
        <f>TIME(7,16,0)</f>
        <v>0.30277777777777776</v>
      </c>
      <c r="C30" s="4">
        <f>B30+$B$37-$C$37-$C$37</f>
        <v>0.3083333333333333</v>
      </c>
      <c r="D30" s="31">
        <f>B30+$B$38</f>
        <v>0.31666666666666665</v>
      </c>
      <c r="E30" s="4">
        <f>D30+$B$37-$C$37-$C$37</f>
        <v>0.3222222222222222</v>
      </c>
      <c r="F30" s="32">
        <f>D30+$B$38</f>
        <v>0.33055555555555555</v>
      </c>
      <c r="G30" s="4">
        <f>F30+$B$37-$C$37-$C$37</f>
        <v>0.3361111111111111</v>
      </c>
      <c r="H30" s="3">
        <f>F30+$B$38</f>
        <v>0.34444444444444444</v>
      </c>
      <c r="I30" s="4">
        <f>H30+$B$37-$C$37-$C$37</f>
        <v>0.35</v>
      </c>
      <c r="J30" s="3">
        <f>H30+$B$38</f>
        <v>0.35833333333333334</v>
      </c>
      <c r="K30" s="4">
        <f>J30+$B$37-$C$37-$C$37</f>
        <v>0.3638888888888889</v>
      </c>
      <c r="L30" s="3">
        <f>J30+$B$38</f>
        <v>0.37222222222222223</v>
      </c>
      <c r="M30" s="4">
        <f>L30+$B$37-$C$37-$C$37</f>
        <v>0.37777777777777777</v>
      </c>
      <c r="N30" s="3">
        <f>L30+$B$38</f>
        <v>0.3861111111111111</v>
      </c>
      <c r="O30" s="4">
        <f>N30+$B$37-$C$37-$C$37</f>
        <v>0.39166666666666666</v>
      </c>
      <c r="P30" s="3">
        <f>N30+$B$38</f>
        <v>0.4</v>
      </c>
      <c r="Q30" s="4">
        <f>P30+$B$37-$C$37-$C$37</f>
        <v>0.40555555555555556</v>
      </c>
      <c r="R30" s="3">
        <f>P30+$B$38</f>
        <v>0.4138888888888889</v>
      </c>
      <c r="S30" s="4">
        <f>R30+$B$37-$C$37-$C$37</f>
        <v>0.41944444444444445</v>
      </c>
      <c r="T30" s="3">
        <f>R30+$B$38</f>
        <v>0.4277777777777778</v>
      </c>
      <c r="U30" s="4">
        <f>T30+$B$37-$C$37-$C$37</f>
        <v>0.43333333333333335</v>
      </c>
      <c r="V30" s="3">
        <f>T30+$B$38</f>
        <v>0.4416666666666667</v>
      </c>
      <c r="W30" s="4">
        <f>V30+$B$37-$C$37-$C$37</f>
        <v>0.44722222222222224</v>
      </c>
      <c r="X30" s="3">
        <f>V30+$B$38</f>
        <v>0.4555555555555556</v>
      </c>
      <c r="Y30" s="4">
        <f>X30+$B$37-$C$37-$C$37</f>
        <v>0.46111111111111114</v>
      </c>
      <c r="Z30" s="3">
        <f>X30+$B$38</f>
        <v>0.4694444444444445</v>
      </c>
      <c r="AA30" s="4">
        <f>Z30+$B$37-$C$37-$C$37</f>
        <v>0.47500000000000003</v>
      </c>
      <c r="AB30" s="3">
        <f>Z30+$B$38</f>
        <v>0.4833333333333334</v>
      </c>
      <c r="AC30" s="4">
        <f>AB30+$B$37-$C$37-$C$37</f>
        <v>0.48888888888888893</v>
      </c>
      <c r="AD30" s="3">
        <f>AB30+$B$38</f>
        <v>0.4972222222222223</v>
      </c>
      <c r="AE30" s="4">
        <f>AD30+$B$37-$C$37-$C$37</f>
        <v>0.5027777777777779</v>
      </c>
      <c r="AF30" s="3">
        <f>AD30+$B$38</f>
        <v>0.5111111111111112</v>
      </c>
      <c r="AG30" s="4">
        <f>AF30+$B$37-$C$37-$C$37</f>
        <v>0.5166666666666667</v>
      </c>
      <c r="AH30" s="3">
        <f>AF30+$B$38</f>
        <v>0.525</v>
      </c>
      <c r="AI30" s="4">
        <f>AH30+$B$37-$C$37-$C$37</f>
        <v>0.5305555555555556</v>
      </c>
      <c r="AJ30" s="3">
        <f>AH30+$B$38</f>
        <v>0.5388888888888889</v>
      </c>
      <c r="AK30" s="4">
        <f>AJ30+$B$37-$C$37-$C$37</f>
        <v>0.5444444444444444</v>
      </c>
      <c r="AL30" s="3">
        <f>AJ30+$B$38</f>
        <v>0.5527777777777777</v>
      </c>
      <c r="AM30" s="4">
        <f>AL30+$B$37-$C$37-$C$37</f>
        <v>0.5583333333333332</v>
      </c>
      <c r="AN30" s="3">
        <f>AL30+$B$38</f>
        <v>0.5666666666666665</v>
      </c>
      <c r="AO30" s="4">
        <f>AN30+$B$37-$C$37-$C$37</f>
        <v>0.5722222222222221</v>
      </c>
      <c r="AP30" s="3">
        <f>AN30+$B$38</f>
        <v>0.5805555555555554</v>
      </c>
      <c r="AQ30" s="4">
        <f>AP30+$B$37-$C$37-$C$37</f>
        <v>0.5861111111111109</v>
      </c>
      <c r="AR30" s="3">
        <f>AP30+$B$38</f>
        <v>0.5944444444444442</v>
      </c>
      <c r="AS30" s="4">
        <f>AR30+$B$37-$C$37-$C$37</f>
        <v>0.5999999999999998</v>
      </c>
      <c r="AT30" s="3">
        <f>AR30+$B$38</f>
        <v>0.6083333333333331</v>
      </c>
      <c r="AU30" s="4">
        <f>AT30+$B$37-$C$37-$C$37</f>
        <v>0.6138888888888886</v>
      </c>
      <c r="AV30" s="3">
        <f>AT30+$B$38</f>
        <v>0.6222222222222219</v>
      </c>
      <c r="AW30" s="7">
        <f>AV30+$B$37-$C$37-$C$37</f>
        <v>0.6277777777777774</v>
      </c>
      <c r="AX30" s="34">
        <f t="shared" si="0"/>
        <v>0.6499999999999997</v>
      </c>
      <c r="AY30" s="4">
        <f>AX30+$B$37-$C$37-$C$37</f>
        <v>0.6555555555555552</v>
      </c>
      <c r="AZ30" s="3">
        <f>AX30+$B$38</f>
        <v>0.6638888888888885</v>
      </c>
      <c r="BA30" s="4">
        <f>AZ30+$B$37-$C$37-$C$37</f>
        <v>0.6694444444444441</v>
      </c>
      <c r="BB30" s="3">
        <f>AZ30+$B$38</f>
        <v>0.6777777777777774</v>
      </c>
      <c r="BC30" s="4">
        <f>BB30+$B$37-$C$37-$C$37</f>
        <v>0.6833333333333329</v>
      </c>
      <c r="BD30" s="3">
        <f>BB30+$B$38</f>
        <v>0.6916666666666662</v>
      </c>
      <c r="BE30" s="4">
        <f>BD30+$B$37-$C$37-$C$37</f>
        <v>0.6972222222222217</v>
      </c>
      <c r="BF30" s="3">
        <f>BD30+$B$38</f>
        <v>0.705555555555555</v>
      </c>
      <c r="BG30" s="4">
        <f>BF30+$B$37-$C$37-$C$37</f>
        <v>0.7111111111111106</v>
      </c>
      <c r="BH30" s="3">
        <f>BF30+$B$38</f>
        <v>0.7194444444444439</v>
      </c>
      <c r="BI30" s="4">
        <f>BH30+$B$37-$C$37-$C$37</f>
        <v>0.7249999999999994</v>
      </c>
      <c r="BJ30" s="3">
        <f>BH30+$B$38</f>
        <v>0.7333333333333327</v>
      </c>
      <c r="BK30" s="4">
        <f>BJ30+$B$37-$C$37-$C$37</f>
        <v>0.7388888888888883</v>
      </c>
      <c r="BL30" s="3">
        <f>BJ30+$B$38</f>
        <v>0.7472222222222216</v>
      </c>
      <c r="BM30" s="4">
        <f>BL30+$B$37-$C$37-$C$37</f>
        <v>0.7527777777777771</v>
      </c>
      <c r="BN30" s="3">
        <f>BL30+$B$38</f>
        <v>0.7611111111111104</v>
      </c>
      <c r="BO30" s="4">
        <f>BN30+$B$37-$C$37-$C$37</f>
        <v>0.7666666666666659</v>
      </c>
      <c r="BP30" s="3">
        <f>BN30+$B$38</f>
        <v>0.7749999999999992</v>
      </c>
      <c r="BQ30" s="4">
        <f>BP30+$B$37-$C$37-$C$37</f>
        <v>0.7805555555555548</v>
      </c>
      <c r="BR30" s="3">
        <f>BP30+$B$38</f>
        <v>0.7888888888888881</v>
      </c>
      <c r="BS30" s="4">
        <f>BR30+$B$37-$C$37-$C$37</f>
        <v>0.7944444444444436</v>
      </c>
      <c r="BT30" s="3">
        <f>BR30+$B$38</f>
        <v>0.8027777777777769</v>
      </c>
      <c r="BU30" s="4">
        <f>BT30+$B$37-$C$37-$C$37</f>
        <v>0.8083333333333325</v>
      </c>
      <c r="BV30" s="3">
        <f>BT30+$B$38</f>
        <v>0.8166666666666658</v>
      </c>
      <c r="BW30" s="4">
        <f>BV30+$B$37-$C$37-$C$37</f>
        <v>0.8222222222222213</v>
      </c>
      <c r="BX30" s="3">
        <f>BV30+$B$38</f>
        <v>0.8305555555555546</v>
      </c>
      <c r="BY30" s="4">
        <f>BX30+$B$37-$C$37-$C$37</f>
        <v>0.8361111111111101</v>
      </c>
      <c r="BZ30" s="3">
        <f>BX30+$B$38</f>
        <v>0.8444444444444434</v>
      </c>
      <c r="CA30" s="4">
        <f>BZ30+$B$37-$C$37-$C$37</f>
        <v>0.849999999999999</v>
      </c>
      <c r="CB30" s="3">
        <f>BZ30+$B$38</f>
        <v>0.8583333333333323</v>
      </c>
      <c r="CC30" s="4">
        <f>CB30+$B$37-$C$37-$C$37</f>
        <v>0.8638888888888878</v>
      </c>
      <c r="CD30" s="3">
        <f>CB30+$B$38</f>
        <v>0.8722222222222211</v>
      </c>
      <c r="CE30" s="4">
        <f>CD30+$B$37-$C$37-$C$37</f>
        <v>0.8777777777777767</v>
      </c>
      <c r="CF30" s="3">
        <f>CD30+$B$38</f>
        <v>0.88611111111111</v>
      </c>
      <c r="CG30" s="4">
        <f>CF30+$B$37-$C$37-$C$37</f>
        <v>0.8916666666666655</v>
      </c>
      <c r="CH30" s="3">
        <f>CF30+$B$38</f>
        <v>0.8999999999999988</v>
      </c>
      <c r="CI30" s="4">
        <f>CH30+$B$37-$C$37-$C$37</f>
        <v>0.9055555555555543</v>
      </c>
      <c r="CJ30" s="3">
        <f>CH30+$B$38</f>
        <v>0.9138888888888876</v>
      </c>
      <c r="CK30" s="4">
        <f>CJ30+$B$37-$C$37-$C$37</f>
        <v>0.9194444444444432</v>
      </c>
      <c r="CL30" s="3">
        <f>CJ30+$B$38</f>
        <v>0.9277777777777765</v>
      </c>
      <c r="CM30" s="4">
        <f>CL30+$B$37-$C$37-$C$37</f>
        <v>0.933333333333332</v>
      </c>
      <c r="CN30" s="3">
        <f>CL30+$B$38</f>
        <v>0.9416666666666653</v>
      </c>
      <c r="CO30" s="4">
        <f>CN30+$B$37-$C$37-$C$37</f>
        <v>0.9472222222222209</v>
      </c>
      <c r="CP30" s="3">
        <f>CN30+$B$38</f>
        <v>0.9555555555555542</v>
      </c>
      <c r="CQ30" s="4">
        <f>CP30+$B$37-$C$37-$C$37</f>
        <v>0.9611111111111097</v>
      </c>
      <c r="CR30" s="3">
        <f>CP30+$B$38</f>
        <v>0.969444444444443</v>
      </c>
      <c r="CS30" s="4">
        <f>CR30+$B$37-$C$37-$C$37</f>
        <v>0.9749999999999985</v>
      </c>
    </row>
    <row r="31" spans="1:97" ht="15.75">
      <c r="A31" s="14" t="s">
        <v>26</v>
      </c>
      <c r="B31" s="6">
        <f>TIME(7,18,0)</f>
        <v>0.30416666666666664</v>
      </c>
      <c r="C31" s="4">
        <f>B31+$B$37-$C$37-$C$37</f>
        <v>0.3097222222222222</v>
      </c>
      <c r="D31" s="31">
        <f>B31+$B$38</f>
        <v>0.31805555555555554</v>
      </c>
      <c r="E31" s="4">
        <f>D31+$B$37-$C$37-$C$37</f>
        <v>0.32361111111111107</v>
      </c>
      <c r="F31" s="32">
        <f>D31+$B$38</f>
        <v>0.33194444444444443</v>
      </c>
      <c r="G31" s="4">
        <f>F31+$B$37-$C$37-$C$37</f>
        <v>0.33749999999999997</v>
      </c>
      <c r="H31" s="3">
        <f>F31+$B$38</f>
        <v>0.3458333333333333</v>
      </c>
      <c r="I31" s="4">
        <f>H31+$B$37-$C$37-$C$37</f>
        <v>0.35138888888888886</v>
      </c>
      <c r="J31" s="3">
        <f>H31+$B$38</f>
        <v>0.3597222222222222</v>
      </c>
      <c r="K31" s="4">
        <f>J31+$B$37-$C$37-$C$37</f>
        <v>0.36527777777777776</v>
      </c>
      <c r="L31" s="3">
        <f>J31+$B$38</f>
        <v>0.3736111111111111</v>
      </c>
      <c r="M31" s="4">
        <f>L31+$B$37-$C$37-$C$37</f>
        <v>0.37916666666666665</v>
      </c>
      <c r="N31" s="3">
        <f>L31+$B$38</f>
        <v>0.3875</v>
      </c>
      <c r="O31" s="4">
        <f>N31+$B$37-$C$37-$C$37</f>
        <v>0.39305555555555555</v>
      </c>
      <c r="P31" s="3">
        <f>N31+$B$38</f>
        <v>0.4013888888888889</v>
      </c>
      <c r="Q31" s="4">
        <f>P31+$B$37-$C$37-$C$37</f>
        <v>0.40694444444444444</v>
      </c>
      <c r="R31" s="3">
        <f>P31+$B$38</f>
        <v>0.4152777777777778</v>
      </c>
      <c r="S31" s="4">
        <f>R31+$B$37-$C$37-$C$37</f>
        <v>0.42083333333333334</v>
      </c>
      <c r="T31" s="3">
        <f>R31+$B$38</f>
        <v>0.4291666666666667</v>
      </c>
      <c r="U31" s="4">
        <f>T31+$B$37-$C$37-$C$37</f>
        <v>0.43472222222222223</v>
      </c>
      <c r="V31" s="3">
        <f>T31+$B$38</f>
        <v>0.4430555555555556</v>
      </c>
      <c r="W31" s="4">
        <f>V31+$B$37-$C$37-$C$37</f>
        <v>0.4486111111111111</v>
      </c>
      <c r="X31" s="3">
        <f>V31+$B$38</f>
        <v>0.4569444444444445</v>
      </c>
      <c r="Y31" s="4">
        <f>X31+$B$37-$C$37-$C$37</f>
        <v>0.4625</v>
      </c>
      <c r="Z31" s="3">
        <f>X31+$B$38</f>
        <v>0.4708333333333334</v>
      </c>
      <c r="AA31" s="4">
        <f>Z31+$B$37-$C$37-$C$37</f>
        <v>0.4763888888888889</v>
      </c>
      <c r="AB31" s="3">
        <f>Z31+$B$38</f>
        <v>0.4847222222222223</v>
      </c>
      <c r="AC31" s="4">
        <f>AB31+$B$37-$C$37-$C$37</f>
        <v>0.4902777777777778</v>
      </c>
      <c r="AD31" s="3">
        <f>AB31+$B$38</f>
        <v>0.49861111111111117</v>
      </c>
      <c r="AE31" s="4">
        <f>AD31+$B$37-$C$37-$C$37</f>
        <v>0.5041666666666668</v>
      </c>
      <c r="AF31" s="3">
        <f>AD31+$B$38</f>
        <v>0.5125000000000001</v>
      </c>
      <c r="AG31" s="4">
        <f>AF31+$B$37-$C$37-$C$37</f>
        <v>0.5180555555555556</v>
      </c>
      <c r="AH31" s="3">
        <f>AF31+$B$38</f>
        <v>0.5263888888888889</v>
      </c>
      <c r="AI31" s="4">
        <f>AH31+$B$37-$C$37-$C$37</f>
        <v>0.5319444444444444</v>
      </c>
      <c r="AJ31" s="3">
        <f>AH31+$B$38</f>
        <v>0.5402777777777777</v>
      </c>
      <c r="AK31" s="4">
        <f>AJ31+$B$37-$C$37-$C$37</f>
        <v>0.5458333333333333</v>
      </c>
      <c r="AL31" s="3">
        <f>AJ31+$B$38</f>
        <v>0.5541666666666666</v>
      </c>
      <c r="AM31" s="4">
        <f>AL31+$B$37-$C$37-$C$37</f>
        <v>0.5597222222222221</v>
      </c>
      <c r="AN31" s="3">
        <f>AL31+$B$38</f>
        <v>0.5680555555555554</v>
      </c>
      <c r="AO31" s="4">
        <f>AN31+$B$37-$C$37-$C$37</f>
        <v>0.573611111111111</v>
      </c>
      <c r="AP31" s="3">
        <f>AN31+$B$38</f>
        <v>0.5819444444444443</v>
      </c>
      <c r="AQ31" s="4">
        <f>AP31+$B$37-$C$37-$C$37</f>
        <v>0.5874999999999998</v>
      </c>
      <c r="AR31" s="3">
        <f>AP31+$B$38</f>
        <v>0.5958333333333331</v>
      </c>
      <c r="AS31" s="4">
        <f>AR31+$B$37-$C$37-$C$37</f>
        <v>0.6013888888888886</v>
      </c>
      <c r="AT31" s="3">
        <f>AR31+$B$38</f>
        <v>0.6097222222222219</v>
      </c>
      <c r="AU31" s="4">
        <f>AT31+$B$37-$C$37-$C$37</f>
        <v>0.6152777777777775</v>
      </c>
      <c r="AV31" s="3">
        <f>AT31+$B$38</f>
        <v>0.6236111111111108</v>
      </c>
      <c r="AW31" s="7">
        <f>AV31+$B$37-$C$37-$C$37</f>
        <v>0.6291666666666663</v>
      </c>
      <c r="AX31" s="34">
        <f t="shared" si="0"/>
        <v>0.6513888888888886</v>
      </c>
      <c r="AY31" s="4">
        <f>AX31+$B$37-$C$37-$C$37</f>
        <v>0.6569444444444441</v>
      </c>
      <c r="AZ31" s="3">
        <f>AX31+$B$38</f>
        <v>0.6652777777777774</v>
      </c>
      <c r="BA31" s="4">
        <f>AZ31+$B$37-$C$37-$C$37</f>
        <v>0.670833333333333</v>
      </c>
      <c r="BB31" s="3">
        <f>AZ31+$B$38</f>
        <v>0.6791666666666663</v>
      </c>
      <c r="BC31" s="4">
        <f>BB31+$B$37-$C$37-$C$37</f>
        <v>0.6847222222222218</v>
      </c>
      <c r="BD31" s="3">
        <f>BB31+$B$38</f>
        <v>0.6930555555555551</v>
      </c>
      <c r="BE31" s="4">
        <f>BD31+$B$37-$C$37-$C$37</f>
        <v>0.6986111111111106</v>
      </c>
      <c r="BF31" s="3">
        <f>BD31+$B$38</f>
        <v>0.7069444444444439</v>
      </c>
      <c r="BG31" s="4">
        <f>BF31+$B$37-$C$37-$C$37</f>
        <v>0.7124999999999995</v>
      </c>
      <c r="BH31" s="3">
        <f>BF31+$B$38</f>
        <v>0.7208333333333328</v>
      </c>
      <c r="BI31" s="4">
        <f>BH31+$B$37-$C$37-$C$37</f>
        <v>0.7263888888888883</v>
      </c>
      <c r="BJ31" s="3">
        <f>BH31+$B$38</f>
        <v>0.7347222222222216</v>
      </c>
      <c r="BK31" s="4">
        <f>BJ31+$B$37-$C$37-$C$37</f>
        <v>0.7402777777777771</v>
      </c>
      <c r="BL31" s="3">
        <f>BJ31+$B$38</f>
        <v>0.7486111111111104</v>
      </c>
      <c r="BM31" s="4">
        <f>BL31+$B$37-$C$37-$C$37</f>
        <v>0.754166666666666</v>
      </c>
      <c r="BN31" s="3">
        <f>BL31+$B$38</f>
        <v>0.7624999999999993</v>
      </c>
      <c r="BO31" s="4">
        <f>BN31+$B$37-$C$37-$C$37</f>
        <v>0.7680555555555548</v>
      </c>
      <c r="BP31" s="3">
        <f>BN31+$B$38</f>
        <v>0.7763888888888881</v>
      </c>
      <c r="BQ31" s="4">
        <f>BP31+$B$37-$C$37-$C$37</f>
        <v>0.7819444444444437</v>
      </c>
      <c r="BR31" s="3">
        <f>BP31+$B$38</f>
        <v>0.790277777777777</v>
      </c>
      <c r="BS31" s="4">
        <f>BR31+$B$37-$C$37-$C$37</f>
        <v>0.7958333333333325</v>
      </c>
      <c r="BT31" s="3">
        <f>BR31+$B$38</f>
        <v>0.8041666666666658</v>
      </c>
      <c r="BU31" s="4">
        <f>BT31+$B$37-$C$37-$C$37</f>
        <v>0.8097222222222213</v>
      </c>
      <c r="BV31" s="3">
        <f>BT31+$B$38</f>
        <v>0.8180555555555546</v>
      </c>
      <c r="BW31" s="4">
        <f>BV31+$B$37-$C$37-$C$37</f>
        <v>0.8236111111111102</v>
      </c>
      <c r="BX31" s="3">
        <f>BV31+$B$38</f>
        <v>0.8319444444444435</v>
      </c>
      <c r="BY31" s="4">
        <f>BX31+$B$37-$C$37-$C$37</f>
        <v>0.837499999999999</v>
      </c>
      <c r="BZ31" s="3">
        <f>BX31+$B$38</f>
        <v>0.8458333333333323</v>
      </c>
      <c r="CA31" s="4">
        <f>BZ31+$B$37-$C$37-$C$37</f>
        <v>0.8513888888888879</v>
      </c>
      <c r="CB31" s="3">
        <f>BZ31+$B$38</f>
        <v>0.8597222222222212</v>
      </c>
      <c r="CC31" s="4">
        <f>CB31+$B$37-$C$37-$C$37</f>
        <v>0.8652777777777767</v>
      </c>
      <c r="CD31" s="3">
        <f>CB31+$B$38</f>
        <v>0.87361111111111</v>
      </c>
      <c r="CE31" s="4">
        <f>CD31+$B$37-$C$37-$C$37</f>
        <v>0.8791666666666655</v>
      </c>
      <c r="CF31" s="3">
        <f>CD31+$B$38</f>
        <v>0.8874999999999988</v>
      </c>
      <c r="CG31" s="4">
        <f>CF31+$B$37-$C$37-$C$37</f>
        <v>0.8930555555555544</v>
      </c>
      <c r="CH31" s="3">
        <f>CF31+$B$38</f>
        <v>0.9013888888888877</v>
      </c>
      <c r="CI31" s="4">
        <f>CH31+$B$37-$C$37-$C$37</f>
        <v>0.9069444444444432</v>
      </c>
      <c r="CJ31" s="3">
        <f>CH31+$B$38</f>
        <v>0.9152777777777765</v>
      </c>
      <c r="CK31" s="4">
        <f>CJ31+$B$37-$C$37-$C$37</f>
        <v>0.9208333333333321</v>
      </c>
      <c r="CL31" s="3">
        <f>CJ31+$B$38</f>
        <v>0.9291666666666654</v>
      </c>
      <c r="CM31" s="4">
        <f>CL31+$B$37-$C$37-$C$37</f>
        <v>0.9347222222222209</v>
      </c>
      <c r="CN31" s="3">
        <f>CL31+$B$38</f>
        <v>0.9430555555555542</v>
      </c>
      <c r="CO31" s="4">
        <f>CN31+$B$37-$C$37-$C$37</f>
        <v>0.9486111111111097</v>
      </c>
      <c r="CP31" s="3">
        <f>CN31+$B$38</f>
        <v>0.956944444444443</v>
      </c>
      <c r="CQ31" s="4">
        <f>CP31+$B$37-$C$37-$C$37</f>
        <v>0.9624999999999986</v>
      </c>
      <c r="CR31" s="3">
        <f>CP31+$B$38</f>
        <v>0.9708333333333319</v>
      </c>
      <c r="CS31" s="4">
        <f>CR31+$B$37-$C$37-$C$37</f>
        <v>0.9763888888888874</v>
      </c>
    </row>
    <row r="32" spans="1:97" ht="15.75">
      <c r="A32" s="14" t="s">
        <v>7</v>
      </c>
      <c r="B32" s="6">
        <f>TIME(7,20,0)</f>
        <v>0.3055555555555555</v>
      </c>
      <c r="C32" s="4">
        <f>B32+$B$37-$C$37-$C$37</f>
        <v>0.31111111111111106</v>
      </c>
      <c r="D32" s="31">
        <f>B32+$B$38</f>
        <v>0.3194444444444444</v>
      </c>
      <c r="E32" s="4">
        <f>D32+$B$37-$C$37-$C$37</f>
        <v>0.32499999999999996</v>
      </c>
      <c r="F32" s="32">
        <f>D32+$B$38</f>
        <v>0.3333333333333333</v>
      </c>
      <c r="G32" s="4">
        <f>F32+$B$37-$C$37-$C$37</f>
        <v>0.33888888888888885</v>
      </c>
      <c r="H32" s="3">
        <f>F32+$B$38</f>
        <v>0.3472222222222222</v>
      </c>
      <c r="I32" s="4">
        <f>H32+$B$37-$C$37-$C$37</f>
        <v>0.35277777777777775</v>
      </c>
      <c r="J32" s="3">
        <f>H32+$B$38</f>
        <v>0.3611111111111111</v>
      </c>
      <c r="K32" s="4">
        <f>J32+$B$37-$C$37-$C$37</f>
        <v>0.36666666666666664</v>
      </c>
      <c r="L32" s="3">
        <f>J32+$B$38</f>
        <v>0.375</v>
      </c>
      <c r="M32" s="4">
        <f>L32+$B$37-$C$37-$C$37</f>
        <v>0.38055555555555554</v>
      </c>
      <c r="N32" s="3">
        <f>L32+$B$38</f>
        <v>0.3888888888888889</v>
      </c>
      <c r="O32" s="4">
        <f>N32+$B$37-$C$37-$C$37</f>
        <v>0.39444444444444443</v>
      </c>
      <c r="P32" s="3">
        <f>N32+$B$38</f>
        <v>0.4027777777777778</v>
      </c>
      <c r="Q32" s="4">
        <f>P32+$B$37-$C$37-$C$37</f>
        <v>0.4083333333333333</v>
      </c>
      <c r="R32" s="3">
        <f>P32+$B$38</f>
        <v>0.4166666666666667</v>
      </c>
      <c r="S32" s="4">
        <f>R32+$B$37-$C$37-$C$37</f>
        <v>0.4222222222222222</v>
      </c>
      <c r="T32" s="3">
        <f>R32+$B$38</f>
        <v>0.4305555555555556</v>
      </c>
      <c r="U32" s="4">
        <f>T32+$B$37-$C$37-$C$37</f>
        <v>0.4361111111111111</v>
      </c>
      <c r="V32" s="3">
        <f>T32+$B$38</f>
        <v>0.4444444444444445</v>
      </c>
      <c r="W32" s="4">
        <f>V32+$B$37-$C$37-$C$37</f>
        <v>0.45</v>
      </c>
      <c r="X32" s="3">
        <f>V32+$B$38</f>
        <v>0.45833333333333337</v>
      </c>
      <c r="Y32" s="4">
        <f>X32+$B$37-$C$37-$C$37</f>
        <v>0.4638888888888889</v>
      </c>
      <c r="Z32" s="3">
        <f>X32+$B$38</f>
        <v>0.47222222222222227</v>
      </c>
      <c r="AA32" s="4">
        <f>Z32+$B$37-$C$37-$C$37</f>
        <v>0.4777777777777778</v>
      </c>
      <c r="AB32" s="3">
        <f>Z32+$B$38</f>
        <v>0.48611111111111116</v>
      </c>
      <c r="AC32" s="4">
        <f>AB32+$B$37-$C$37-$C$37</f>
        <v>0.4916666666666667</v>
      </c>
      <c r="AD32" s="3">
        <f>AB32+$B$38</f>
        <v>0.5</v>
      </c>
      <c r="AE32" s="4">
        <f>AD32+$B$37-$C$37-$C$37</f>
        <v>0.5055555555555555</v>
      </c>
      <c r="AF32" s="3">
        <f>AD32+$B$38</f>
        <v>0.5138888888888888</v>
      </c>
      <c r="AG32" s="4">
        <f>AF32+$B$37-$C$37-$C$37</f>
        <v>0.5194444444444444</v>
      </c>
      <c r="AH32" s="3">
        <f>AF32+$B$38</f>
        <v>0.5277777777777777</v>
      </c>
      <c r="AI32" s="4">
        <f>AH32+$B$37-$C$37-$C$37</f>
        <v>0.5333333333333332</v>
      </c>
      <c r="AJ32" s="3">
        <f>AH32+$B$38</f>
        <v>0.5416666666666665</v>
      </c>
      <c r="AK32" s="4">
        <f>AJ32+$B$37-$C$37-$C$37</f>
        <v>0.547222222222222</v>
      </c>
      <c r="AL32" s="3">
        <f>AJ32+$B$38</f>
        <v>0.5555555555555554</v>
      </c>
      <c r="AM32" s="4">
        <f>AL32+$B$37-$C$37-$C$37</f>
        <v>0.5611111111111109</v>
      </c>
      <c r="AN32" s="3">
        <f>AL32+$B$38</f>
        <v>0.5694444444444442</v>
      </c>
      <c r="AO32" s="4">
        <f>AN32+$B$37-$C$37-$C$37</f>
        <v>0.5749999999999997</v>
      </c>
      <c r="AP32" s="3">
        <f>AN32+$B$38</f>
        <v>0.583333333333333</v>
      </c>
      <c r="AQ32" s="4">
        <f>AP32+$B$37-$C$37-$C$37</f>
        <v>0.5888888888888886</v>
      </c>
      <c r="AR32" s="3">
        <f>AP32+$B$38</f>
        <v>0.5972222222222219</v>
      </c>
      <c r="AS32" s="4">
        <f>AR32+$B$37-$C$37-$C$37</f>
        <v>0.6027777777777774</v>
      </c>
      <c r="AT32" s="3">
        <f>AR32+$B$38</f>
        <v>0.6111111111111107</v>
      </c>
      <c r="AU32" s="4">
        <f>AT32+$B$37-$C$37-$C$37</f>
        <v>0.6166666666666663</v>
      </c>
      <c r="AV32" s="3">
        <f>AT32+$B$38</f>
        <v>0.6249999999999996</v>
      </c>
      <c r="AW32" s="7">
        <f>AV32+$B$37-$C$37-$C$37</f>
        <v>0.6305555555555551</v>
      </c>
      <c r="AX32" s="34">
        <f t="shared" si="0"/>
        <v>0.6527777777777773</v>
      </c>
      <c r="AY32" s="4">
        <f>AX32+$B$37-$C$37-$C$37</f>
        <v>0.6583333333333329</v>
      </c>
      <c r="AZ32" s="3">
        <f>AX32+$B$38</f>
        <v>0.6666666666666662</v>
      </c>
      <c r="BA32" s="4">
        <f>AZ32+$B$37-$C$37-$C$37</f>
        <v>0.6722222222222217</v>
      </c>
      <c r="BB32" s="3">
        <f>AZ32+$B$38</f>
        <v>0.680555555555555</v>
      </c>
      <c r="BC32" s="4">
        <f>BB32+$B$37-$C$37-$C$37</f>
        <v>0.6861111111111106</v>
      </c>
      <c r="BD32" s="3">
        <f>BB32+$B$38</f>
        <v>0.6944444444444439</v>
      </c>
      <c r="BE32" s="4">
        <f>BD32+$B$37-$C$37-$C$37</f>
        <v>0.6999999999999994</v>
      </c>
      <c r="BF32" s="3">
        <f>BD32+$B$38</f>
        <v>0.7083333333333327</v>
      </c>
      <c r="BG32" s="4">
        <f>BF32+$B$37-$C$37-$C$37</f>
        <v>0.7138888888888882</v>
      </c>
      <c r="BH32" s="3">
        <f>BF32+$B$38</f>
        <v>0.7222222222222215</v>
      </c>
      <c r="BI32" s="4">
        <f>BH32+$B$37-$C$37-$C$37</f>
        <v>0.7277777777777771</v>
      </c>
      <c r="BJ32" s="3">
        <f>BH32+$B$38</f>
        <v>0.7361111111111104</v>
      </c>
      <c r="BK32" s="4">
        <f>BJ32+$B$37-$C$37-$C$37</f>
        <v>0.7416666666666659</v>
      </c>
      <c r="BL32" s="3">
        <f>BJ32+$B$38</f>
        <v>0.7499999999999992</v>
      </c>
      <c r="BM32" s="4">
        <f>BL32+$B$37-$C$37-$C$37</f>
        <v>0.7555555555555548</v>
      </c>
      <c r="BN32" s="3">
        <f>BL32+$B$38</f>
        <v>0.7638888888888881</v>
      </c>
      <c r="BO32" s="4">
        <f>BN32+$B$37-$C$37-$C$37</f>
        <v>0.7694444444444436</v>
      </c>
      <c r="BP32" s="3">
        <f>BN32+$B$38</f>
        <v>0.7777777777777769</v>
      </c>
      <c r="BQ32" s="4">
        <f>BP32+$B$37-$C$37-$C$37</f>
        <v>0.7833333333333324</v>
      </c>
      <c r="BR32" s="3">
        <f>BP32+$B$38</f>
        <v>0.7916666666666657</v>
      </c>
      <c r="BS32" s="4">
        <f>BR32+$B$37-$C$37-$C$37</f>
        <v>0.7972222222222213</v>
      </c>
      <c r="BT32" s="3">
        <f>BR32+$B$38</f>
        <v>0.8055555555555546</v>
      </c>
      <c r="BU32" s="4">
        <f>BT32+$B$37-$C$37-$C$37</f>
        <v>0.8111111111111101</v>
      </c>
      <c r="BV32" s="3">
        <f>BT32+$B$38</f>
        <v>0.8194444444444434</v>
      </c>
      <c r="BW32" s="4">
        <f>BV32+$B$37-$C$37-$C$37</f>
        <v>0.824999999999999</v>
      </c>
      <c r="BX32" s="3">
        <f>BV32+$B$38</f>
        <v>0.8333333333333323</v>
      </c>
      <c r="BY32" s="4">
        <f>BX32+$B$37-$C$37-$C$37</f>
        <v>0.8388888888888878</v>
      </c>
      <c r="BZ32" s="3">
        <f>BX32+$B$38</f>
        <v>0.8472222222222211</v>
      </c>
      <c r="CA32" s="4">
        <f>BZ32+$B$37-$C$37-$C$37</f>
        <v>0.8527777777777766</v>
      </c>
      <c r="CB32" s="3">
        <f>BZ32+$B$38</f>
        <v>0.8611111111111099</v>
      </c>
      <c r="CC32" s="4">
        <f>CB32+$B$37-$C$37-$C$37</f>
        <v>0.8666666666666655</v>
      </c>
      <c r="CD32" s="3">
        <f>CB32+$B$38</f>
        <v>0.8749999999999988</v>
      </c>
      <c r="CE32" s="4">
        <f>CD32+$B$37-$C$37-$C$37</f>
        <v>0.8805555555555543</v>
      </c>
      <c r="CF32" s="3">
        <f>CD32+$B$38</f>
        <v>0.8888888888888876</v>
      </c>
      <c r="CG32" s="4">
        <f>CF32+$B$37-$C$37-$C$37</f>
        <v>0.8944444444444432</v>
      </c>
      <c r="CH32" s="3">
        <f>CF32+$B$38</f>
        <v>0.9027777777777765</v>
      </c>
      <c r="CI32" s="4">
        <f>CH32+$B$37-$C$37-$C$37</f>
        <v>0.908333333333332</v>
      </c>
      <c r="CJ32" s="3">
        <f>CH32+$B$38</f>
        <v>0.9166666666666653</v>
      </c>
      <c r="CK32" s="4">
        <f>CJ32+$B$37-$C$37-$C$37</f>
        <v>0.9222222222222208</v>
      </c>
      <c r="CL32" s="3">
        <f>CJ32+$B$38</f>
        <v>0.9305555555555541</v>
      </c>
      <c r="CM32" s="4">
        <f>CL32+$B$37-$C$37-$C$37</f>
        <v>0.9361111111111097</v>
      </c>
      <c r="CN32" s="3">
        <f>CL32+$B$38</f>
        <v>0.944444444444443</v>
      </c>
      <c r="CO32" s="4">
        <f>CN32+$B$37-$C$37-$C$37</f>
        <v>0.9499999999999985</v>
      </c>
      <c r="CP32" s="3">
        <f>CN32+$B$38</f>
        <v>0.9583333333333318</v>
      </c>
      <c r="CQ32" s="4">
        <f>CP32+$B$37-$C$37-$C$37</f>
        <v>0.9638888888888874</v>
      </c>
      <c r="CR32" s="3">
        <f>CP32+$B$38</f>
        <v>0.9722222222222207</v>
      </c>
      <c r="CS32" s="4">
        <f>CR32+$B$37-$C$37-$C$37</f>
        <v>0.9777777777777762</v>
      </c>
    </row>
    <row r="33" spans="1:97" ht="15.75">
      <c r="A33" s="14" t="s">
        <v>27</v>
      </c>
      <c r="B33" s="6">
        <f>TIME(7,21,0)</f>
        <v>0.30624999999999997</v>
      </c>
      <c r="C33" s="4">
        <f>B33+$B$37-$C$37-$C$37</f>
        <v>0.3118055555555555</v>
      </c>
      <c r="D33" s="31">
        <f>B33+$B$38</f>
        <v>0.32013888888888886</v>
      </c>
      <c r="E33" s="4">
        <f>D33+$B$37-$C$37-$C$37</f>
        <v>0.3256944444444444</v>
      </c>
      <c r="F33" s="32">
        <f>D33+$B$38</f>
        <v>0.33402777777777776</v>
      </c>
      <c r="G33" s="4">
        <f>F33+$B$37-$C$37-$C$37</f>
        <v>0.3395833333333333</v>
      </c>
      <c r="H33" s="3">
        <f>F33+$B$38</f>
        <v>0.34791666666666665</v>
      </c>
      <c r="I33" s="4">
        <f>H33+$B$37-$C$37-$C$37</f>
        <v>0.3534722222222222</v>
      </c>
      <c r="J33" s="3">
        <f>H33+$B$38</f>
        <v>0.36180555555555555</v>
      </c>
      <c r="K33" s="4">
        <f>J33+$B$37-$C$37-$C$37</f>
        <v>0.3673611111111111</v>
      </c>
      <c r="L33" s="3">
        <f>J33+$B$38</f>
        <v>0.37569444444444444</v>
      </c>
      <c r="M33" s="4">
        <f>L33+$B$37-$C$37-$C$37</f>
        <v>0.38125</v>
      </c>
      <c r="N33" s="3">
        <f>L33+$B$38</f>
        <v>0.38958333333333334</v>
      </c>
      <c r="O33" s="4">
        <f>N33+$B$37-$C$37-$C$37</f>
        <v>0.3951388888888889</v>
      </c>
      <c r="P33" s="3">
        <f>N33+$B$38</f>
        <v>0.40347222222222223</v>
      </c>
      <c r="Q33" s="4">
        <f>P33+$B$37-$C$37-$C$37</f>
        <v>0.40902777777777777</v>
      </c>
      <c r="R33" s="3">
        <f>P33+$B$38</f>
        <v>0.4173611111111111</v>
      </c>
      <c r="S33" s="4">
        <f>R33+$B$37-$C$37-$C$37</f>
        <v>0.42291666666666666</v>
      </c>
      <c r="T33" s="3">
        <f>R33+$B$38</f>
        <v>0.43125</v>
      </c>
      <c r="U33" s="4">
        <f>T33+$B$37-$C$37-$C$37</f>
        <v>0.43680555555555556</v>
      </c>
      <c r="V33" s="3">
        <f>T33+$B$38</f>
        <v>0.4451388888888889</v>
      </c>
      <c r="W33" s="4">
        <f>V33+$B$37-$C$37-$C$37</f>
        <v>0.45069444444444445</v>
      </c>
      <c r="X33" s="3">
        <f>V33+$B$38</f>
        <v>0.4590277777777778</v>
      </c>
      <c r="Y33" s="4">
        <f>X33+$B$37-$C$37-$C$37</f>
        <v>0.46458333333333335</v>
      </c>
      <c r="Z33" s="3">
        <f>X33+$B$38</f>
        <v>0.4729166666666667</v>
      </c>
      <c r="AA33" s="4">
        <f>Z33+$B$37-$C$37-$C$37</f>
        <v>0.47847222222222224</v>
      </c>
      <c r="AB33" s="3">
        <f>Z33+$B$38</f>
        <v>0.4868055555555556</v>
      </c>
      <c r="AC33" s="4">
        <f>AB33+$B$37-$C$37-$C$37</f>
        <v>0.49236111111111114</v>
      </c>
      <c r="AD33" s="3">
        <f>AB33+$B$38</f>
        <v>0.5006944444444444</v>
      </c>
      <c r="AE33" s="4">
        <f>AD33+$B$37-$C$37-$C$37</f>
        <v>0.50625</v>
      </c>
      <c r="AF33" s="3">
        <f>AD33+$B$38</f>
        <v>0.5145833333333333</v>
      </c>
      <c r="AG33" s="4">
        <f>AF33+$B$37-$C$37-$C$37</f>
        <v>0.5201388888888888</v>
      </c>
      <c r="AH33" s="3">
        <f>AF33+$B$38</f>
        <v>0.5284722222222221</v>
      </c>
      <c r="AI33" s="4">
        <f>AH33+$B$37-$C$37-$C$37</f>
        <v>0.5340277777777777</v>
      </c>
      <c r="AJ33" s="3">
        <f>AH33+$B$38</f>
        <v>0.542361111111111</v>
      </c>
      <c r="AK33" s="4">
        <f>AJ33+$B$37-$C$37-$C$37</f>
        <v>0.5479166666666665</v>
      </c>
      <c r="AL33" s="3">
        <f>AJ33+$B$38</f>
        <v>0.5562499999999998</v>
      </c>
      <c r="AM33" s="4">
        <f>AL33+$B$37-$C$37-$C$37</f>
        <v>0.5618055555555553</v>
      </c>
      <c r="AN33" s="3">
        <f>AL33+$B$38</f>
        <v>0.5701388888888886</v>
      </c>
      <c r="AO33" s="4">
        <f>AN33+$B$37-$C$37-$C$37</f>
        <v>0.5756944444444442</v>
      </c>
      <c r="AP33" s="3">
        <f>AN33+$B$38</f>
        <v>0.5840277777777775</v>
      </c>
      <c r="AQ33" s="4">
        <f>AP33+$B$37-$C$37-$C$37</f>
        <v>0.589583333333333</v>
      </c>
      <c r="AR33" s="3">
        <f>AP33+$B$38</f>
        <v>0.5979166666666663</v>
      </c>
      <c r="AS33" s="4">
        <f>AR33+$B$37-$C$37-$C$37</f>
        <v>0.6034722222222219</v>
      </c>
      <c r="AT33" s="3">
        <f>AR33+$B$38</f>
        <v>0.6118055555555552</v>
      </c>
      <c r="AU33" s="4">
        <f>AT33+$B$37-$C$37-$C$37</f>
        <v>0.6173611111111107</v>
      </c>
      <c r="AV33" s="3">
        <f>AT33+$B$38</f>
        <v>0.625694444444444</v>
      </c>
      <c r="AW33" s="7">
        <f>AV33+$B$37-$C$37-$C$37</f>
        <v>0.6312499999999995</v>
      </c>
      <c r="AX33" s="34">
        <f t="shared" si="0"/>
        <v>0.6534722222222218</v>
      </c>
      <c r="AY33" s="4">
        <f>AX33+$B$37-$C$37-$C$37</f>
        <v>0.6590277777777773</v>
      </c>
      <c r="AZ33" s="3">
        <f>AX33+$B$38</f>
        <v>0.6673611111111106</v>
      </c>
      <c r="BA33" s="4">
        <f>AZ33+$B$37-$C$37-$C$37</f>
        <v>0.6729166666666662</v>
      </c>
      <c r="BB33" s="3">
        <f>AZ33+$B$38</f>
        <v>0.6812499999999995</v>
      </c>
      <c r="BC33" s="4">
        <f>BB33+$B$37-$C$37-$C$37</f>
        <v>0.686805555555555</v>
      </c>
      <c r="BD33" s="3">
        <f>BB33+$B$38</f>
        <v>0.6951388888888883</v>
      </c>
      <c r="BE33" s="4">
        <f>BD33+$B$37-$C$37-$C$37</f>
        <v>0.7006944444444438</v>
      </c>
      <c r="BF33" s="3">
        <f>BD33+$B$38</f>
        <v>0.7090277777777771</v>
      </c>
      <c r="BG33" s="4">
        <f>BF33+$B$37-$C$37-$C$37</f>
        <v>0.7145833333333327</v>
      </c>
      <c r="BH33" s="3">
        <f>BF33+$B$38</f>
        <v>0.722916666666666</v>
      </c>
      <c r="BI33" s="4">
        <f>BH33+$B$37-$C$37-$C$37</f>
        <v>0.7284722222222215</v>
      </c>
      <c r="BJ33" s="3">
        <f>BH33+$B$38</f>
        <v>0.7368055555555548</v>
      </c>
      <c r="BK33" s="4">
        <f>BJ33+$B$37-$C$37-$C$37</f>
        <v>0.7423611111111104</v>
      </c>
      <c r="BL33" s="3">
        <f>BJ33+$B$38</f>
        <v>0.7506944444444437</v>
      </c>
      <c r="BM33" s="4">
        <f>BL33+$B$37-$C$37-$C$37</f>
        <v>0.7562499999999992</v>
      </c>
      <c r="BN33" s="3">
        <f>BL33+$B$38</f>
        <v>0.7645833333333325</v>
      </c>
      <c r="BO33" s="4">
        <f>BN33+$B$37-$C$37-$C$37</f>
        <v>0.770138888888888</v>
      </c>
      <c r="BP33" s="3">
        <f>BN33+$B$38</f>
        <v>0.7784722222222213</v>
      </c>
      <c r="BQ33" s="4">
        <f>BP33+$B$37-$C$37-$C$37</f>
        <v>0.7840277777777769</v>
      </c>
      <c r="BR33" s="3">
        <f>BP33+$B$38</f>
        <v>0.7923611111111102</v>
      </c>
      <c r="BS33" s="4">
        <f>BR33+$B$37-$C$37-$C$37</f>
        <v>0.7979166666666657</v>
      </c>
      <c r="BT33" s="3">
        <f>BR33+$B$38</f>
        <v>0.806249999999999</v>
      </c>
      <c r="BU33" s="4">
        <f>BT33+$B$37-$C$37-$C$37</f>
        <v>0.8118055555555546</v>
      </c>
      <c r="BV33" s="3">
        <f>BT33+$B$38</f>
        <v>0.8201388888888879</v>
      </c>
      <c r="BW33" s="4">
        <f>BV33+$B$37-$C$37-$C$37</f>
        <v>0.8256944444444434</v>
      </c>
      <c r="BX33" s="3">
        <f>BV33+$B$38</f>
        <v>0.8340277777777767</v>
      </c>
      <c r="BY33" s="4">
        <f>BX33+$B$37-$C$37-$C$37</f>
        <v>0.8395833333333322</v>
      </c>
      <c r="BZ33" s="3">
        <f>BX33+$B$38</f>
        <v>0.8479166666666655</v>
      </c>
      <c r="CA33" s="4">
        <f>BZ33+$B$37-$C$37-$C$37</f>
        <v>0.8534722222222211</v>
      </c>
      <c r="CB33" s="3">
        <f>BZ33+$B$38</f>
        <v>0.8618055555555544</v>
      </c>
      <c r="CC33" s="4">
        <f>CB33+$B$37-$C$37-$C$37</f>
        <v>0.8673611111111099</v>
      </c>
      <c r="CD33" s="3">
        <f>CB33+$B$38</f>
        <v>0.8756944444444432</v>
      </c>
      <c r="CE33" s="4">
        <f>CD33+$B$37-$C$37-$C$37</f>
        <v>0.8812499999999988</v>
      </c>
      <c r="CF33" s="3">
        <f>CD33+$B$38</f>
        <v>0.8895833333333321</v>
      </c>
      <c r="CG33" s="4">
        <f>CF33+$B$37-$C$37-$C$37</f>
        <v>0.8951388888888876</v>
      </c>
      <c r="CH33" s="3">
        <f>CF33+$B$38</f>
        <v>0.9034722222222209</v>
      </c>
      <c r="CI33" s="4">
        <f>CH33+$B$37-$C$37-$C$37</f>
        <v>0.9090277777777764</v>
      </c>
      <c r="CJ33" s="3">
        <f>CH33+$B$38</f>
        <v>0.9173611111111097</v>
      </c>
      <c r="CK33" s="4">
        <f>CJ33+$B$37-$C$37-$C$37</f>
        <v>0.9229166666666653</v>
      </c>
      <c r="CL33" s="3">
        <f>CJ33+$B$38</f>
        <v>0.9312499999999986</v>
      </c>
      <c r="CM33" s="4">
        <f>CL33+$B$37-$C$37-$C$37</f>
        <v>0.9368055555555541</v>
      </c>
      <c r="CN33" s="3">
        <f>CL33+$B$38</f>
        <v>0.9451388888888874</v>
      </c>
      <c r="CO33" s="4">
        <f>CN33+$B$37-$C$37-$C$37</f>
        <v>0.950694444444443</v>
      </c>
      <c r="CP33" s="3">
        <f>CN33+$B$38</f>
        <v>0.9590277777777763</v>
      </c>
      <c r="CQ33" s="4">
        <f>CP33+$B$37-$C$37-$C$37</f>
        <v>0.9645833333333318</v>
      </c>
      <c r="CR33" s="3">
        <f>CP33+$B$38</f>
        <v>0.9729166666666651</v>
      </c>
      <c r="CS33" s="4">
        <f>CR33+$B$37-$C$37-$C$37</f>
        <v>0.9784722222222206</v>
      </c>
    </row>
    <row r="34" spans="1:97" ht="15.75">
      <c r="A34" s="14" t="s">
        <v>5</v>
      </c>
      <c r="B34" s="6">
        <f>TIME(7,23,0)</f>
        <v>0.3076388888888889</v>
      </c>
      <c r="C34" s="4">
        <f>B34+$B$37-$C$37-$C$37</f>
        <v>0.31319444444444444</v>
      </c>
      <c r="D34" s="31">
        <f>B34+$B$38</f>
        <v>0.3215277777777778</v>
      </c>
      <c r="E34" s="4">
        <f>D34+$B$37-$C$37-$C$37</f>
        <v>0.32708333333333334</v>
      </c>
      <c r="F34" s="32">
        <f>D34+$B$38</f>
        <v>0.3354166666666667</v>
      </c>
      <c r="G34" s="4">
        <f>F34+$B$37-$C$37-$C$37</f>
        <v>0.34097222222222223</v>
      </c>
      <c r="H34" s="3">
        <f>F34+$B$38</f>
        <v>0.3493055555555556</v>
      </c>
      <c r="I34" s="4">
        <f>H34+$B$37-$C$37-$C$37</f>
        <v>0.3548611111111111</v>
      </c>
      <c r="J34" s="3">
        <f>H34+$B$38</f>
        <v>0.3631944444444445</v>
      </c>
      <c r="K34" s="4">
        <f>J34+$B$37-$C$37-$C$37</f>
        <v>0.36875</v>
      </c>
      <c r="L34" s="3">
        <f>J34+$B$38</f>
        <v>0.3770833333333334</v>
      </c>
      <c r="M34" s="4">
        <f>L34+$B$37-$C$37-$C$37</f>
        <v>0.3826388888888889</v>
      </c>
      <c r="N34" s="3">
        <f>L34+$B$38</f>
        <v>0.3909722222222223</v>
      </c>
      <c r="O34" s="4">
        <f>N34+$B$37-$C$37-$C$37</f>
        <v>0.3965277777777778</v>
      </c>
      <c r="P34" s="3">
        <f>N34+$B$38</f>
        <v>0.40486111111111117</v>
      </c>
      <c r="Q34" s="4">
        <f>P34+$B$37-$C$37-$C$37</f>
        <v>0.4104166666666667</v>
      </c>
      <c r="R34" s="3">
        <f>P34+$B$38</f>
        <v>0.41875000000000007</v>
      </c>
      <c r="S34" s="4">
        <f>R34+$B$37-$C$37-$C$37</f>
        <v>0.4243055555555556</v>
      </c>
      <c r="T34" s="3">
        <f>R34+$B$38</f>
        <v>0.43263888888888896</v>
      </c>
      <c r="U34" s="4">
        <f>T34+$B$37-$C$37-$C$37</f>
        <v>0.4381944444444445</v>
      </c>
      <c r="V34" s="3">
        <f>T34+$B$38</f>
        <v>0.44652777777777786</v>
      </c>
      <c r="W34" s="4">
        <f>V34+$B$37-$C$37-$C$37</f>
        <v>0.4520833333333334</v>
      </c>
      <c r="X34" s="3">
        <f>V34+$B$38</f>
        <v>0.46041666666666675</v>
      </c>
      <c r="Y34" s="4">
        <f>X34+$B$37-$C$37-$C$37</f>
        <v>0.4659722222222223</v>
      </c>
      <c r="Z34" s="3">
        <f>X34+$B$38</f>
        <v>0.47430555555555565</v>
      </c>
      <c r="AA34" s="4">
        <f>Z34+$B$37-$C$37-$C$37</f>
        <v>0.4798611111111112</v>
      </c>
      <c r="AB34" s="3">
        <f>Z34+$B$38</f>
        <v>0.48819444444444454</v>
      </c>
      <c r="AC34" s="4">
        <f>AB34+$B$37-$C$37-$C$37</f>
        <v>0.4937500000000001</v>
      </c>
      <c r="AD34" s="3">
        <f>AB34+$B$38</f>
        <v>0.5020833333333334</v>
      </c>
      <c r="AE34" s="4">
        <f>AD34+$B$37-$C$37-$C$37</f>
        <v>0.507638888888889</v>
      </c>
      <c r="AF34" s="3">
        <f>AD34+$B$38</f>
        <v>0.5159722222222223</v>
      </c>
      <c r="AG34" s="4">
        <f>AF34+$B$37-$C$37-$C$37</f>
        <v>0.5215277777777778</v>
      </c>
      <c r="AH34" s="3">
        <f>AF34+$B$38</f>
        <v>0.5298611111111111</v>
      </c>
      <c r="AI34" s="4">
        <f>AH34+$B$37-$C$37-$C$37</f>
        <v>0.5354166666666667</v>
      </c>
      <c r="AJ34" s="3">
        <f>AH34+$B$38</f>
        <v>0.54375</v>
      </c>
      <c r="AK34" s="4">
        <f>AJ34+$B$37-$C$37-$C$37</f>
        <v>0.5493055555555555</v>
      </c>
      <c r="AL34" s="3">
        <f>AJ34+$B$38</f>
        <v>0.5576388888888888</v>
      </c>
      <c r="AM34" s="4">
        <f>AL34+$B$37-$C$37-$C$37</f>
        <v>0.5631944444444443</v>
      </c>
      <c r="AN34" s="3">
        <f>AL34+$B$38</f>
        <v>0.5715277777777776</v>
      </c>
      <c r="AO34" s="4">
        <f>AN34+$B$37-$C$37-$C$37</f>
        <v>0.5770833333333332</v>
      </c>
      <c r="AP34" s="3">
        <f>AN34+$B$38</f>
        <v>0.5854166666666665</v>
      </c>
      <c r="AQ34" s="4">
        <f>AP34+$B$37-$C$37-$C$37</f>
        <v>0.590972222222222</v>
      </c>
      <c r="AR34" s="3">
        <f>AP34+$B$38</f>
        <v>0.5993055555555553</v>
      </c>
      <c r="AS34" s="4">
        <f>AR34+$B$37-$C$37-$C$37</f>
        <v>0.6048611111111108</v>
      </c>
      <c r="AT34" s="3">
        <f>AR34+$B$38</f>
        <v>0.6131944444444442</v>
      </c>
      <c r="AU34" s="4">
        <f>AT34+$B$37-$C$37-$C$37</f>
        <v>0.6187499999999997</v>
      </c>
      <c r="AV34" s="3">
        <f>AT34+$B$38</f>
        <v>0.627083333333333</v>
      </c>
      <c r="AW34" s="7">
        <f>AV34+$B$37-$C$37-$C$37</f>
        <v>0.6326388888888885</v>
      </c>
      <c r="AX34" s="34">
        <f t="shared" si="0"/>
        <v>0.6548611111111108</v>
      </c>
      <c r="AY34" s="4">
        <f>AX34+$B$37-$C$37-$C$37</f>
        <v>0.6604166666666663</v>
      </c>
      <c r="AZ34" s="3">
        <f>AX34+$B$38</f>
        <v>0.6687499999999996</v>
      </c>
      <c r="BA34" s="4">
        <f>AZ34+$B$37-$C$37-$C$37</f>
        <v>0.6743055555555552</v>
      </c>
      <c r="BB34" s="3">
        <f>AZ34+$B$38</f>
        <v>0.6826388888888885</v>
      </c>
      <c r="BC34" s="4">
        <f>BB34+$B$37-$C$37-$C$37</f>
        <v>0.688194444444444</v>
      </c>
      <c r="BD34" s="3">
        <f>BB34+$B$38</f>
        <v>0.6965277777777773</v>
      </c>
      <c r="BE34" s="4">
        <f>BD34+$B$37-$C$37-$C$37</f>
        <v>0.7020833333333328</v>
      </c>
      <c r="BF34" s="3">
        <f>BD34+$B$38</f>
        <v>0.7104166666666661</v>
      </c>
      <c r="BG34" s="4">
        <f>BF34+$B$37-$C$37-$C$37</f>
        <v>0.7159722222222217</v>
      </c>
      <c r="BH34" s="3">
        <f>BF34+$B$38</f>
        <v>0.724305555555555</v>
      </c>
      <c r="BI34" s="4">
        <f>BH34+$B$37-$C$37-$C$37</f>
        <v>0.7298611111111105</v>
      </c>
      <c r="BJ34" s="3">
        <f>BH34+$B$38</f>
        <v>0.7381944444444438</v>
      </c>
      <c r="BK34" s="4">
        <f>BJ34+$B$37-$C$37-$C$37</f>
        <v>0.7437499999999994</v>
      </c>
      <c r="BL34" s="3">
        <f>BJ34+$B$38</f>
        <v>0.7520833333333327</v>
      </c>
      <c r="BM34" s="4">
        <f>BL34+$B$37-$C$37-$C$37</f>
        <v>0.7576388888888882</v>
      </c>
      <c r="BN34" s="3">
        <f>BL34+$B$38</f>
        <v>0.7659722222222215</v>
      </c>
      <c r="BO34" s="4">
        <f>BN34+$B$37-$C$37-$C$37</f>
        <v>0.771527777777777</v>
      </c>
      <c r="BP34" s="3">
        <f>BN34+$B$38</f>
        <v>0.7798611111111103</v>
      </c>
      <c r="BQ34" s="4">
        <f>BP34+$B$37-$C$37-$C$37</f>
        <v>0.7854166666666659</v>
      </c>
      <c r="BR34" s="3">
        <f>BP34+$B$38</f>
        <v>0.7937499999999992</v>
      </c>
      <c r="BS34" s="4">
        <f>BR34+$B$37-$C$37-$C$37</f>
        <v>0.7993055555555547</v>
      </c>
      <c r="BT34" s="3">
        <f>BR34+$B$38</f>
        <v>0.807638888888888</v>
      </c>
      <c r="BU34" s="4">
        <f>BT34+$B$37-$C$37-$C$37</f>
        <v>0.8131944444444436</v>
      </c>
      <c r="BV34" s="3">
        <f>BT34+$B$38</f>
        <v>0.8215277777777769</v>
      </c>
      <c r="BW34" s="4">
        <f>BV34+$B$37-$C$37-$C$37</f>
        <v>0.8270833333333324</v>
      </c>
      <c r="BX34" s="3">
        <f>BV34+$B$38</f>
        <v>0.8354166666666657</v>
      </c>
      <c r="BY34" s="4">
        <f>BX34+$B$37-$C$37-$C$37</f>
        <v>0.8409722222222212</v>
      </c>
      <c r="BZ34" s="3">
        <f>BX34+$B$38</f>
        <v>0.8493055555555545</v>
      </c>
      <c r="CA34" s="4">
        <f>BZ34+$B$37-$C$37-$C$37</f>
        <v>0.8548611111111101</v>
      </c>
      <c r="CB34" s="3">
        <f>BZ34+$B$38</f>
        <v>0.8631944444444434</v>
      </c>
      <c r="CC34" s="4">
        <f>CB34+$B$37-$C$37-$C$37</f>
        <v>0.8687499999999989</v>
      </c>
      <c r="CD34" s="3">
        <f>CB34+$B$38</f>
        <v>0.8770833333333322</v>
      </c>
      <c r="CE34" s="4">
        <f>CD34+$B$37-$C$37-$C$37</f>
        <v>0.8826388888888878</v>
      </c>
      <c r="CF34" s="3">
        <f>CD34+$B$38</f>
        <v>0.890972222222221</v>
      </c>
      <c r="CG34" s="4">
        <f>CF34+$B$37-$C$37-$C$37</f>
        <v>0.8965277777777766</v>
      </c>
      <c r="CH34" s="3">
        <f>CF34+$B$38</f>
        <v>0.9048611111111099</v>
      </c>
      <c r="CI34" s="4">
        <f>CH34+$B$37-$C$37-$C$37</f>
        <v>0.9104166666666654</v>
      </c>
      <c r="CJ34" s="3">
        <f>CH34+$B$38</f>
        <v>0.9187499999999987</v>
      </c>
      <c r="CK34" s="4">
        <f>CJ34+$B$37-$C$37-$C$37</f>
        <v>0.9243055555555543</v>
      </c>
      <c r="CL34" s="3">
        <f>CJ34+$B$38</f>
        <v>0.9326388888888876</v>
      </c>
      <c r="CM34" s="4">
        <f>CL34+$B$37-$C$37-$C$37</f>
        <v>0.9381944444444431</v>
      </c>
      <c r="CN34" s="3">
        <f>CL34+$B$38</f>
        <v>0.9465277777777764</v>
      </c>
      <c r="CO34" s="4">
        <f>CN34+$B$37-$C$37-$C$37</f>
        <v>0.952083333333332</v>
      </c>
      <c r="CP34" s="3">
        <f>CN34+$B$38</f>
        <v>0.9604166666666653</v>
      </c>
      <c r="CQ34" s="4">
        <f>CP34+$B$37-$C$37-$C$37</f>
        <v>0.9659722222222208</v>
      </c>
      <c r="CR34" s="3">
        <f>CP34+$B$38</f>
        <v>0.9743055555555541</v>
      </c>
      <c r="CS34" s="4">
        <f>CR34+$B$37-$C$37-$C$37</f>
        <v>0.9798611111111096</v>
      </c>
    </row>
    <row r="35" spans="1:97" ht="15.75">
      <c r="A35" s="14" t="s">
        <v>28</v>
      </c>
      <c r="B35" s="6">
        <f>TIME(7,25,0)</f>
        <v>0.3090277777777778</v>
      </c>
      <c r="C35" s="4">
        <f>B35+$B$37-$C$37-$C$37</f>
        <v>0.3145833333333333</v>
      </c>
      <c r="D35" s="31">
        <f>B35+$B$38</f>
        <v>0.3229166666666667</v>
      </c>
      <c r="E35" s="4">
        <f>D35+$B$37-$C$37-$C$37</f>
        <v>0.3284722222222222</v>
      </c>
      <c r="F35" s="32">
        <f>D35+$B$38</f>
        <v>0.3368055555555556</v>
      </c>
      <c r="G35" s="4">
        <f>F35+$B$37-$C$37-$C$37</f>
        <v>0.3423611111111111</v>
      </c>
      <c r="H35" s="3">
        <f>F35+$B$38</f>
        <v>0.3506944444444445</v>
      </c>
      <c r="I35" s="4">
        <f>H35+$B$37-$C$37-$C$37</f>
        <v>0.35625</v>
      </c>
      <c r="J35" s="3">
        <f>H35+$B$38</f>
        <v>0.36458333333333337</v>
      </c>
      <c r="K35" s="4">
        <f>J35+$B$37-$C$37-$C$37</f>
        <v>0.3701388888888889</v>
      </c>
      <c r="L35" s="3">
        <f>J35+$B$38</f>
        <v>0.37847222222222227</v>
      </c>
      <c r="M35" s="4">
        <f>L35+$B$37-$C$37-$C$37</f>
        <v>0.3840277777777778</v>
      </c>
      <c r="N35" s="3">
        <f>L35+$B$38</f>
        <v>0.39236111111111116</v>
      </c>
      <c r="O35" s="4">
        <f>N35+$B$37-$C$37-$C$37</f>
        <v>0.3979166666666667</v>
      </c>
      <c r="P35" s="3">
        <f>N35+$B$38</f>
        <v>0.40625000000000006</v>
      </c>
      <c r="Q35" s="4">
        <f>P35+$B$37-$C$37-$C$37</f>
        <v>0.4118055555555556</v>
      </c>
      <c r="R35" s="3">
        <f>P35+$B$38</f>
        <v>0.42013888888888895</v>
      </c>
      <c r="S35" s="4">
        <f>R35+$B$37-$C$37-$C$37</f>
        <v>0.4256944444444445</v>
      </c>
      <c r="T35" s="3">
        <f>R35+$B$38</f>
        <v>0.43402777777777785</v>
      </c>
      <c r="U35" s="4">
        <f>T35+$B$37-$C$37-$C$37</f>
        <v>0.4395833333333334</v>
      </c>
      <c r="V35" s="3">
        <f>T35+$B$38</f>
        <v>0.44791666666666674</v>
      </c>
      <c r="W35" s="4">
        <f>V35+$B$37-$C$37-$C$37</f>
        <v>0.4534722222222223</v>
      </c>
      <c r="X35" s="3">
        <f>V35+$B$38</f>
        <v>0.46180555555555564</v>
      </c>
      <c r="Y35" s="4">
        <f>X35+$B$37-$C$37-$C$37</f>
        <v>0.46736111111111117</v>
      </c>
      <c r="Z35" s="3">
        <f>X35+$B$38</f>
        <v>0.47569444444444453</v>
      </c>
      <c r="AA35" s="4">
        <f>Z35+$B$37-$C$37-$C$37</f>
        <v>0.48125000000000007</v>
      </c>
      <c r="AB35" s="3">
        <f>Z35+$B$38</f>
        <v>0.4895833333333334</v>
      </c>
      <c r="AC35" s="4">
        <f>AB35+$B$37-$C$37-$C$37</f>
        <v>0.49513888888888896</v>
      </c>
      <c r="AD35" s="3">
        <f>AB35+$B$38</f>
        <v>0.5034722222222223</v>
      </c>
      <c r="AE35" s="4">
        <f>AD35+$B$37-$C$37-$C$37</f>
        <v>0.5090277777777779</v>
      </c>
      <c r="AF35" s="3">
        <f>AD35+$B$38</f>
        <v>0.5173611111111112</v>
      </c>
      <c r="AG35" s="4">
        <f>AF35+$B$37-$C$37-$C$37</f>
        <v>0.5229166666666667</v>
      </c>
      <c r="AH35" s="3">
        <f>AF35+$B$38</f>
        <v>0.53125</v>
      </c>
      <c r="AI35" s="4">
        <f>AH35+$B$37-$C$37-$C$37</f>
        <v>0.5368055555555555</v>
      </c>
      <c r="AJ35" s="3">
        <f>AH35+$B$38</f>
        <v>0.5451388888888888</v>
      </c>
      <c r="AK35" s="4">
        <f>AJ35+$B$37-$C$37-$C$37</f>
        <v>0.5506944444444444</v>
      </c>
      <c r="AL35" s="3">
        <f>AJ35+$B$38</f>
        <v>0.5590277777777777</v>
      </c>
      <c r="AM35" s="4">
        <f>AL35+$B$37-$C$37-$C$37</f>
        <v>0.5645833333333332</v>
      </c>
      <c r="AN35" s="3">
        <f>AL35+$B$38</f>
        <v>0.5729166666666665</v>
      </c>
      <c r="AO35" s="4">
        <f>AN35+$B$37-$C$37-$C$37</f>
        <v>0.578472222222222</v>
      </c>
      <c r="AP35" s="3">
        <f>AN35+$B$38</f>
        <v>0.5868055555555554</v>
      </c>
      <c r="AQ35" s="4">
        <f>AP35+$B$37-$C$37-$C$37</f>
        <v>0.5923611111111109</v>
      </c>
      <c r="AR35" s="3">
        <f>AP35+$B$38</f>
        <v>0.6006944444444442</v>
      </c>
      <c r="AS35" s="4">
        <f>AR35+$B$37-$C$37-$C$37</f>
        <v>0.6062499999999997</v>
      </c>
      <c r="AT35" s="3">
        <f>AR35+$B$38</f>
        <v>0.614583333333333</v>
      </c>
      <c r="AU35" s="4">
        <f>AT35+$B$37-$C$37-$C$37</f>
        <v>0.6201388888888886</v>
      </c>
      <c r="AV35" s="3">
        <f>AT35+$B$38</f>
        <v>0.6284722222222219</v>
      </c>
      <c r="AW35" s="7">
        <f>AV35+$B$37-$C$37-$C$37</f>
        <v>0.6340277777777774</v>
      </c>
      <c r="AX35" s="34">
        <f t="shared" si="0"/>
        <v>0.6562499999999997</v>
      </c>
      <c r="AY35" s="4">
        <f>AX35+$B$37-$C$37-$C$37</f>
        <v>0.6618055555555552</v>
      </c>
      <c r="AZ35" s="3">
        <f>AX35+$B$38</f>
        <v>0.6701388888888885</v>
      </c>
      <c r="BA35" s="4">
        <f>AZ35+$B$37-$C$37-$C$37</f>
        <v>0.675694444444444</v>
      </c>
      <c r="BB35" s="3">
        <f>AZ35+$B$38</f>
        <v>0.6840277777777773</v>
      </c>
      <c r="BC35" s="4">
        <f>BB35+$B$37-$C$37-$C$37</f>
        <v>0.6895833333333329</v>
      </c>
      <c r="BD35" s="3">
        <f>BB35+$B$38</f>
        <v>0.6979166666666662</v>
      </c>
      <c r="BE35" s="4">
        <f>BD35+$B$37-$C$37-$C$37</f>
        <v>0.7034722222222217</v>
      </c>
      <c r="BF35" s="3">
        <f>BD35+$B$38</f>
        <v>0.711805555555555</v>
      </c>
      <c r="BG35" s="4">
        <f>BF35+$B$37-$C$37-$C$37</f>
        <v>0.7173611111111106</v>
      </c>
      <c r="BH35" s="3">
        <f>BF35+$B$38</f>
        <v>0.7256944444444439</v>
      </c>
      <c r="BI35" s="4">
        <f>BH35+$B$37-$C$37-$C$37</f>
        <v>0.7312499999999994</v>
      </c>
      <c r="BJ35" s="3">
        <f>BH35+$B$38</f>
        <v>0.7395833333333327</v>
      </c>
      <c r="BK35" s="4">
        <f>BJ35+$B$37-$C$37-$C$37</f>
        <v>0.7451388888888882</v>
      </c>
      <c r="BL35" s="3">
        <f>BJ35+$B$38</f>
        <v>0.7534722222222215</v>
      </c>
      <c r="BM35" s="4">
        <f>BL35+$B$37-$C$37-$C$37</f>
        <v>0.7590277777777771</v>
      </c>
      <c r="BN35" s="3">
        <f>BL35+$B$38</f>
        <v>0.7673611111111104</v>
      </c>
      <c r="BO35" s="4">
        <f>BN35+$B$37-$C$37-$C$37</f>
        <v>0.7729166666666659</v>
      </c>
      <c r="BP35" s="3">
        <f>BN35+$B$38</f>
        <v>0.7812499999999992</v>
      </c>
      <c r="BQ35" s="4">
        <f>BP35+$B$37-$C$37-$C$37</f>
        <v>0.7868055555555548</v>
      </c>
      <c r="BR35" s="3">
        <f>BP35+$B$38</f>
        <v>0.7951388888888881</v>
      </c>
      <c r="BS35" s="4">
        <f>BR35+$B$37-$C$37-$C$37</f>
        <v>0.8006944444444436</v>
      </c>
      <c r="BT35" s="3">
        <f>BR35+$B$38</f>
        <v>0.8090277777777769</v>
      </c>
      <c r="BU35" s="4">
        <f>BT35+$B$37-$C$37-$C$37</f>
        <v>0.8145833333333324</v>
      </c>
      <c r="BV35" s="3">
        <f>BT35+$B$38</f>
        <v>0.8229166666666657</v>
      </c>
      <c r="BW35" s="4">
        <f>BV35+$B$37-$C$37-$C$37</f>
        <v>0.8284722222222213</v>
      </c>
      <c r="BX35" s="3">
        <f>BV35+$B$38</f>
        <v>0.8368055555555546</v>
      </c>
      <c r="BY35" s="4">
        <f>BX35+$B$37-$C$37-$C$37</f>
        <v>0.8423611111111101</v>
      </c>
      <c r="BZ35" s="3">
        <f>BX35+$B$38</f>
        <v>0.8506944444444434</v>
      </c>
      <c r="CA35" s="4">
        <f>BZ35+$B$37-$C$37-$C$37</f>
        <v>0.856249999999999</v>
      </c>
      <c r="CB35" s="3">
        <f>BZ35+$B$38</f>
        <v>0.8645833333333323</v>
      </c>
      <c r="CC35" s="4">
        <f>CB35+$B$37-$C$37-$C$37</f>
        <v>0.8701388888888878</v>
      </c>
      <c r="CD35" s="3">
        <f>CB35+$B$38</f>
        <v>0.8784722222222211</v>
      </c>
      <c r="CE35" s="4">
        <f>CD35+$B$37-$C$37-$C$37</f>
        <v>0.8840277777777766</v>
      </c>
      <c r="CF35" s="3">
        <f>CD35+$B$38</f>
        <v>0.8923611111111099</v>
      </c>
      <c r="CG35" s="4">
        <f>CF35+$B$37-$C$37-$C$37</f>
        <v>0.8979166666666655</v>
      </c>
      <c r="CH35" s="3">
        <f>CF35+$B$38</f>
        <v>0.9062499999999988</v>
      </c>
      <c r="CI35" s="4">
        <f>CH35+$B$37-$C$37-$C$37</f>
        <v>0.9118055555555543</v>
      </c>
      <c r="CJ35" s="3">
        <f>CH35+$B$38</f>
        <v>0.9201388888888876</v>
      </c>
      <c r="CK35" s="4">
        <f>CJ35+$B$37-$C$37-$C$37</f>
        <v>0.9256944444444432</v>
      </c>
      <c r="CL35" s="3">
        <f>CJ35+$B$38</f>
        <v>0.9340277777777765</v>
      </c>
      <c r="CM35" s="4">
        <f>CL35+$B$37-$C$37-$C$37</f>
        <v>0.939583333333332</v>
      </c>
      <c r="CN35" s="3">
        <f>CL35+$B$38</f>
        <v>0.9479166666666653</v>
      </c>
      <c r="CO35" s="4">
        <f>CN35+$B$37-$C$37-$C$37</f>
        <v>0.9534722222222208</v>
      </c>
      <c r="CP35" s="3">
        <f>CN35+$B$38</f>
        <v>0.9618055555555541</v>
      </c>
      <c r="CQ35" s="4">
        <f>CP35+$B$37-$C$37-$C$37</f>
        <v>0.9673611111111097</v>
      </c>
      <c r="CR35" s="3">
        <f>CP35+$B$38</f>
        <v>0.975694444444443</v>
      </c>
      <c r="CS35" s="4">
        <f>CR35+$B$37-$C$37-$C$37</f>
        <v>0.9812499999999985</v>
      </c>
    </row>
    <row r="36" spans="1:97" ht="16.5" thickBot="1">
      <c r="A36" s="14" t="s">
        <v>5</v>
      </c>
      <c r="B36" s="8">
        <f>TIME(7,27,0)</f>
        <v>0.3104166666666667</v>
      </c>
      <c r="C36" s="4">
        <f>B36+$B$37-$C$37-$C$37</f>
        <v>0.3159722222222222</v>
      </c>
      <c r="D36" s="31">
        <f>B36+$B$38</f>
        <v>0.32430555555555557</v>
      </c>
      <c r="E36" s="9">
        <f>D36+$B$37-$C$37-$C$37</f>
        <v>0.3298611111111111</v>
      </c>
      <c r="F36" s="32">
        <f>D36+$B$38</f>
        <v>0.33819444444444446</v>
      </c>
      <c r="G36" s="9">
        <f>F36+$B$37-$C$37-$C$37</f>
        <v>0.34375</v>
      </c>
      <c r="H36" s="10">
        <f>F36+$B$38</f>
        <v>0.35208333333333336</v>
      </c>
      <c r="I36" s="9">
        <f>H36+$B$37-$C$37-$C$37</f>
        <v>0.3576388888888889</v>
      </c>
      <c r="J36" s="10">
        <f>H36+$B$38</f>
        <v>0.36597222222222225</v>
      </c>
      <c r="K36" s="9">
        <f>J36+$B$37-$C$37-$C$37</f>
        <v>0.3715277777777778</v>
      </c>
      <c r="L36" s="10">
        <f>J36+$B$38</f>
        <v>0.37986111111111115</v>
      </c>
      <c r="M36" s="9">
        <f>L36+$B$37-$C$37-$C$37</f>
        <v>0.3854166666666667</v>
      </c>
      <c r="N36" s="10">
        <f>L36+$B$38</f>
        <v>0.39375000000000004</v>
      </c>
      <c r="O36" s="9">
        <f>N36+$B$37-$C$37-$C$37</f>
        <v>0.3993055555555556</v>
      </c>
      <c r="P36" s="10">
        <f>N36+$B$38</f>
        <v>0.40763888888888894</v>
      </c>
      <c r="Q36" s="9">
        <f>P36+$B$37-$C$37-$C$37</f>
        <v>0.4131944444444445</v>
      </c>
      <c r="R36" s="10">
        <f>P36+$B$38</f>
        <v>0.42152777777777783</v>
      </c>
      <c r="S36" s="9">
        <f>R36+$B$37-$C$37-$C$37</f>
        <v>0.42708333333333337</v>
      </c>
      <c r="T36" s="10">
        <f>R36+$B$38</f>
        <v>0.43541666666666673</v>
      </c>
      <c r="U36" s="9">
        <f>T36+$B$37-$C$37-$C$37</f>
        <v>0.44097222222222227</v>
      </c>
      <c r="V36" s="10">
        <f>T36+$B$38</f>
        <v>0.4493055555555556</v>
      </c>
      <c r="W36" s="9">
        <f>V36+$B$37-$C$37-$C$37</f>
        <v>0.45486111111111116</v>
      </c>
      <c r="X36" s="10">
        <f>V36+$B$38</f>
        <v>0.4631944444444445</v>
      </c>
      <c r="Y36" s="9">
        <f>X36+$B$37-$C$37-$C$37</f>
        <v>0.46875000000000006</v>
      </c>
      <c r="Z36" s="10">
        <f>X36+$B$38</f>
        <v>0.4770833333333334</v>
      </c>
      <c r="AA36" s="9">
        <f>Z36+$B$37-$C$37-$C$37</f>
        <v>0.48263888888888895</v>
      </c>
      <c r="AB36" s="10">
        <f>Z36+$B$38</f>
        <v>0.4909722222222223</v>
      </c>
      <c r="AC36" s="9">
        <f>AB36+$B$37-$C$37-$C$37</f>
        <v>0.49652777777777785</v>
      </c>
      <c r="AD36" s="10">
        <f>AB36+$B$38</f>
        <v>0.5048611111111112</v>
      </c>
      <c r="AE36" s="9">
        <f>AD36+$B$37-$C$37-$C$37</f>
        <v>0.5104166666666667</v>
      </c>
      <c r="AF36" s="10">
        <f>AD36+$B$38</f>
        <v>0.51875</v>
      </c>
      <c r="AG36" s="9">
        <f>AF36+$B$37-$C$37-$C$37</f>
        <v>0.5243055555555556</v>
      </c>
      <c r="AH36" s="10">
        <f>AF36+$B$38</f>
        <v>0.5326388888888889</v>
      </c>
      <c r="AI36" s="9">
        <f>AH36+$B$37-$C$37-$C$37</f>
        <v>0.5381944444444444</v>
      </c>
      <c r="AJ36" s="10">
        <f>AH36+$B$38</f>
        <v>0.5465277777777777</v>
      </c>
      <c r="AK36" s="9">
        <f>AJ36+$B$37-$C$37-$C$37</f>
        <v>0.5520833333333333</v>
      </c>
      <c r="AL36" s="10">
        <f>AJ36+$B$38</f>
        <v>0.5604166666666666</v>
      </c>
      <c r="AM36" s="9">
        <f>AL36+$B$37-$C$37-$C$37</f>
        <v>0.5659722222222221</v>
      </c>
      <c r="AN36" s="10">
        <f>AL36+$B$38</f>
        <v>0.5743055555555554</v>
      </c>
      <c r="AO36" s="9">
        <f>AN36+$B$37-$C$37-$C$37</f>
        <v>0.5798611111111109</v>
      </c>
      <c r="AP36" s="10">
        <f>AN36+$B$38</f>
        <v>0.5881944444444442</v>
      </c>
      <c r="AQ36" s="9">
        <f>AP36+$B$37-$C$37-$C$37</f>
        <v>0.5937499999999998</v>
      </c>
      <c r="AR36" s="10">
        <f>AP36+$B$38</f>
        <v>0.6020833333333331</v>
      </c>
      <c r="AS36" s="9">
        <f>AR36+$B$37-$C$37-$C$37</f>
        <v>0.6076388888888886</v>
      </c>
      <c r="AT36" s="10">
        <f>AR36+$B$38</f>
        <v>0.6159722222222219</v>
      </c>
      <c r="AU36" s="9">
        <f>AT36+$B$37-$C$37-$C$37</f>
        <v>0.6215277777777775</v>
      </c>
      <c r="AV36" s="10">
        <f>AT36+$B$38</f>
        <v>0.6298611111111108</v>
      </c>
      <c r="AW36" s="11">
        <f>AV36+$B$37-$C$37-$C$37</f>
        <v>0.6354166666666663</v>
      </c>
      <c r="AX36" s="34">
        <f t="shared" si="0"/>
        <v>0.6576388888888886</v>
      </c>
      <c r="AY36" s="4">
        <f>AX36+$B$37-$C$37-$C$37</f>
        <v>0.6631944444444441</v>
      </c>
      <c r="AZ36" s="3">
        <f>AX36+$B$38</f>
        <v>0.6715277777777774</v>
      </c>
      <c r="BA36" s="4">
        <f>AZ36+$B$37-$C$37-$C$37</f>
        <v>0.6770833333333329</v>
      </c>
      <c r="BB36" s="3">
        <f>AZ36+$B$38</f>
        <v>0.6854166666666662</v>
      </c>
      <c r="BC36" s="4">
        <f>BB36+$B$37-$C$37-$C$37</f>
        <v>0.6909722222222218</v>
      </c>
      <c r="BD36" s="3">
        <f>BB36+$B$38</f>
        <v>0.6993055555555551</v>
      </c>
      <c r="BE36" s="4">
        <f>BD36+$B$37-$C$37-$C$37</f>
        <v>0.7048611111111106</v>
      </c>
      <c r="BF36" s="3">
        <f>BD36+$B$38</f>
        <v>0.7131944444444439</v>
      </c>
      <c r="BG36" s="4">
        <f>BF36+$B$37-$C$37-$C$37</f>
        <v>0.7187499999999994</v>
      </c>
      <c r="BH36" s="3">
        <f>BF36+$B$38</f>
        <v>0.7270833333333327</v>
      </c>
      <c r="BI36" s="4">
        <f>BH36+$B$37-$C$37-$C$37</f>
        <v>0.7326388888888883</v>
      </c>
      <c r="BJ36" s="3">
        <f>BH36+$B$38</f>
        <v>0.7409722222222216</v>
      </c>
      <c r="BK36" s="4">
        <f>BJ36+$B$37-$C$37-$C$37</f>
        <v>0.7465277777777771</v>
      </c>
      <c r="BL36" s="3">
        <f>BJ36+$B$38</f>
        <v>0.7548611111111104</v>
      </c>
      <c r="BM36" s="4">
        <f>BL36+$B$37-$C$37-$C$37</f>
        <v>0.760416666666666</v>
      </c>
      <c r="BN36" s="3">
        <f>BL36+$B$38</f>
        <v>0.7687499999999993</v>
      </c>
      <c r="BO36" s="4">
        <f>BN36+$B$37-$C$37-$C$37</f>
        <v>0.7743055555555548</v>
      </c>
      <c r="BP36" s="3">
        <f>BN36+$B$38</f>
        <v>0.7826388888888881</v>
      </c>
      <c r="BQ36" s="4">
        <f>BP36+$B$37-$C$37-$C$37</f>
        <v>0.7881944444444436</v>
      </c>
      <c r="BR36" s="3">
        <f>BP36+$B$38</f>
        <v>0.796527777777777</v>
      </c>
      <c r="BS36" s="4">
        <f>BR36+$B$37-$C$37-$C$37</f>
        <v>0.8020833333333325</v>
      </c>
      <c r="BT36" s="3">
        <f>BR36+$B$38</f>
        <v>0.8104166666666658</v>
      </c>
      <c r="BU36" s="4">
        <f>BT36+$B$37-$C$37-$C$37</f>
        <v>0.8159722222222213</v>
      </c>
      <c r="BV36" s="3">
        <f>BT36+$B$38</f>
        <v>0.8243055555555546</v>
      </c>
      <c r="BW36" s="4">
        <f>BV36+$B$37-$C$37-$C$37</f>
        <v>0.8298611111111102</v>
      </c>
      <c r="BX36" s="3">
        <f>BV36+$B$38</f>
        <v>0.8381944444444435</v>
      </c>
      <c r="BY36" s="4">
        <f>BX36+$B$37-$C$37-$C$37</f>
        <v>0.843749999999999</v>
      </c>
      <c r="BZ36" s="3">
        <f>BX36+$B$38</f>
        <v>0.8520833333333323</v>
      </c>
      <c r="CA36" s="4">
        <f>BZ36+$B$37-$C$37-$C$37</f>
        <v>0.8576388888888878</v>
      </c>
      <c r="CB36" s="3">
        <f>BZ36+$B$38</f>
        <v>0.8659722222222211</v>
      </c>
      <c r="CC36" s="4">
        <f>CB36+$B$37-$C$37-$C$37</f>
        <v>0.8715277777777767</v>
      </c>
      <c r="CD36" s="3">
        <f>CB36+$B$38</f>
        <v>0.87986111111111</v>
      </c>
      <c r="CE36" s="4">
        <f>CD36+$B$37-$C$37-$C$37</f>
        <v>0.8854166666666655</v>
      </c>
      <c r="CF36" s="3">
        <f>CD36+$B$38</f>
        <v>0.8937499999999988</v>
      </c>
      <c r="CG36" s="4">
        <f>CF36+$B$37-$C$37-$C$37</f>
        <v>0.8993055555555544</v>
      </c>
      <c r="CH36" s="3">
        <f>CF36+$B$38</f>
        <v>0.9076388888888877</v>
      </c>
      <c r="CI36" s="4">
        <f>CH36+$B$37-$C$37-$C$37</f>
        <v>0.9131944444444432</v>
      </c>
      <c r="CJ36" s="3">
        <f>CH36+$B$38</f>
        <v>0.9215277777777765</v>
      </c>
      <c r="CK36" s="4">
        <f>CJ36+$B$37-$C$37-$C$37</f>
        <v>0.927083333333332</v>
      </c>
      <c r="CL36" s="3">
        <f>CJ36+$B$38</f>
        <v>0.9354166666666653</v>
      </c>
      <c r="CM36" s="4">
        <f>CL36+$B$37-$C$37-$C$37</f>
        <v>0.9409722222222209</v>
      </c>
      <c r="CN36" s="3">
        <f>CL36+$B$38</f>
        <v>0.9493055555555542</v>
      </c>
      <c r="CO36" s="4">
        <f>CN36+$B$37-$C$37-$C$37</f>
        <v>0.9548611111111097</v>
      </c>
      <c r="CP36" s="3">
        <f>CN36+$B$38</f>
        <v>0.963194444444443</v>
      </c>
      <c r="CQ36" s="4">
        <f>CP36+$B$37-$C$37-$C$37</f>
        <v>0.9687499999999986</v>
      </c>
      <c r="CR36" s="3">
        <f>CP36+$B$38</f>
        <v>0.9770833333333319</v>
      </c>
      <c r="CS36" s="4">
        <f>CR36+$B$37-$C$37-$C$37</f>
        <v>0.9826388888888874</v>
      </c>
    </row>
    <row r="37" spans="2:98" s="15" customFormat="1" ht="15.75">
      <c r="B37" s="16">
        <f>TIME(0,10,0)</f>
        <v>0.006944444444444444</v>
      </c>
      <c r="C37" s="16">
        <f>TIME(0,1,0)</f>
        <v>0.0006944444444444445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X37" s="18">
        <f>TIME(0,30,0)</f>
        <v>0.020833333333333332</v>
      </c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</row>
    <row r="38" spans="2:50" s="15" customFormat="1" ht="15.75">
      <c r="B38" s="16">
        <f>TIME(0,20,0)</f>
        <v>0.013888888888888888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X38" s="18">
        <f>TIME(0,40,0)</f>
        <v>0.027777777777777776</v>
      </c>
    </row>
    <row r="39" spans="2:46" s="15" customFormat="1" ht="15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</row>
    <row r="40" spans="1:97" s="19" customFormat="1" ht="15.75">
      <c r="A40" s="37"/>
      <c r="B40" s="37">
        <v>0.3104166666666667</v>
      </c>
      <c r="C40" s="37">
        <v>0.3173611111111111</v>
      </c>
      <c r="D40" s="37">
        <v>0.3243055555555555</v>
      </c>
      <c r="E40" s="37">
        <v>0.33124999999999993</v>
      </c>
      <c r="F40" s="37">
        <v>0.33819444444444435</v>
      </c>
      <c r="G40" s="37">
        <v>0.3451388888888888</v>
      </c>
      <c r="H40" s="37">
        <v>0.3520833333333332</v>
      </c>
      <c r="I40" s="37">
        <v>0.3590277777777776</v>
      </c>
      <c r="J40" s="37">
        <v>0.36597222222222203</v>
      </c>
      <c r="K40" s="37">
        <v>0.37291666666666645</v>
      </c>
      <c r="L40" s="37">
        <v>0.37986111111111087</v>
      </c>
      <c r="M40" s="37">
        <v>0.3868055555555553</v>
      </c>
      <c r="N40" s="37">
        <v>0.3937499999999997</v>
      </c>
      <c r="O40" s="37">
        <v>0.40069444444444413</v>
      </c>
      <c r="P40" s="37">
        <v>0.40763888888888855</v>
      </c>
      <c r="Q40" s="37">
        <v>0.41458333333333297</v>
      </c>
      <c r="R40" s="37">
        <v>0.4215277777777774</v>
      </c>
      <c r="S40" s="37">
        <v>0.4284722222222218</v>
      </c>
      <c r="T40" s="37">
        <v>0.43541666666666623</v>
      </c>
      <c r="U40" s="37">
        <v>0.44236111111111065</v>
      </c>
      <c r="V40" s="37">
        <v>0.44930555555555507</v>
      </c>
      <c r="W40" s="37">
        <v>0.4562499999999995</v>
      </c>
      <c r="X40" s="37">
        <v>0.4631944444444439</v>
      </c>
      <c r="Y40" s="37">
        <v>0.47013888888888833</v>
      </c>
      <c r="Z40" s="37">
        <v>0.47708333333333275</v>
      </c>
      <c r="AA40" s="37">
        <v>0.48402777777777717</v>
      </c>
      <c r="AB40" s="37">
        <v>0.4909722222222216</v>
      </c>
      <c r="AC40" s="37">
        <v>0.497916666666666</v>
      </c>
      <c r="AD40" s="37">
        <v>0.5048611111111104</v>
      </c>
      <c r="AE40" s="37">
        <v>0.5118055555555548</v>
      </c>
      <c r="AF40" s="37">
        <v>0.5187499999999993</v>
      </c>
      <c r="AG40" s="37">
        <v>0.5256944444444437</v>
      </c>
      <c r="AH40" s="37">
        <v>0.5326388888888881</v>
      </c>
      <c r="AI40" s="37">
        <v>0.5395833333333325</v>
      </c>
      <c r="AJ40" s="37">
        <v>0.546527777777777</v>
      </c>
      <c r="AK40" s="37">
        <v>0.5534722222222214</v>
      </c>
      <c r="AL40" s="37">
        <v>0.5604166666666658</v>
      </c>
      <c r="AM40" s="37">
        <v>0.5673611111111102</v>
      </c>
      <c r="AN40" s="37">
        <v>0.5743055555555546</v>
      </c>
      <c r="AO40" s="37">
        <v>0.581249999999999</v>
      </c>
      <c r="AP40" s="37">
        <v>0.5881944444444435</v>
      </c>
      <c r="AQ40" s="37">
        <v>0.5951388888888879</v>
      </c>
      <c r="AR40" s="37">
        <v>0.6020833333333323</v>
      </c>
      <c r="AS40" s="37">
        <v>0.6090277777777767</v>
      </c>
      <c r="AT40" s="37">
        <v>0.6159722222222211</v>
      </c>
      <c r="AU40" s="37">
        <v>0.6229166666666656</v>
      </c>
      <c r="AV40" s="37">
        <v>0.62986111111111</v>
      </c>
      <c r="AW40" s="37">
        <v>0.6368055555555544</v>
      </c>
      <c r="AX40" s="37">
        <v>0.6576388888888878</v>
      </c>
      <c r="AY40" s="37">
        <v>0.6645833333333322</v>
      </c>
      <c r="AZ40" s="37">
        <v>0.6715277777777766</v>
      </c>
      <c r="BA40" s="37">
        <v>0.678472222222221</v>
      </c>
      <c r="BB40" s="37">
        <v>0.6854166666666655</v>
      </c>
      <c r="BC40" s="37">
        <v>0.6923611111111099</v>
      </c>
      <c r="BD40" s="37">
        <v>0.6993055555555543</v>
      </c>
      <c r="BE40" s="37">
        <v>0.7062499999999987</v>
      </c>
      <c r="BF40" s="37">
        <v>0.7131944444444431</v>
      </c>
      <c r="BG40" s="37">
        <v>0.7201388888888876</v>
      </c>
      <c r="BH40" s="37">
        <v>0.727083333333332</v>
      </c>
      <c r="BI40" s="37">
        <v>0.7340277777777764</v>
      </c>
      <c r="BJ40" s="37">
        <v>0.7409722222222208</v>
      </c>
      <c r="BK40" s="37">
        <v>0.7479166666666652</v>
      </c>
      <c r="BL40" s="37">
        <v>0.7548611111111097</v>
      </c>
      <c r="BM40" s="37">
        <v>0.7618055555555541</v>
      </c>
      <c r="BN40" s="37">
        <v>0.7687499999999985</v>
      </c>
      <c r="BO40" s="37">
        <v>0.7756944444444429</v>
      </c>
      <c r="BP40" s="37">
        <v>0.7826388888888873</v>
      </c>
      <c r="BQ40" s="37">
        <v>0.7895833333333317</v>
      </c>
      <c r="BR40" s="37">
        <v>0.7965277777777762</v>
      </c>
      <c r="BS40" s="37">
        <v>0.8034722222222206</v>
      </c>
      <c r="BT40" s="37">
        <v>0.810416666666665</v>
      </c>
      <c r="BU40" s="37">
        <v>0.8173611111111094</v>
      </c>
      <c r="BV40" s="37">
        <v>0.8243055555555538</v>
      </c>
      <c r="BW40" s="37">
        <v>0.8312499999999983</v>
      </c>
      <c r="BX40" s="37">
        <v>0.8381944444444427</v>
      </c>
      <c r="BY40" s="37">
        <v>0.8451388888888871</v>
      </c>
      <c r="BZ40" s="37">
        <v>0.8520833333333315</v>
      </c>
      <c r="CA40" s="37">
        <v>0.859027777777776</v>
      </c>
      <c r="CB40" s="37">
        <v>0.8659722222222204</v>
      </c>
      <c r="CC40" s="37">
        <v>0.8729166666666648</v>
      </c>
      <c r="CD40" s="37">
        <v>0.8798611111111092</v>
      </c>
      <c r="CE40" s="37">
        <v>0.8868055555555536</v>
      </c>
      <c r="CF40" s="37">
        <v>0.893749999999998</v>
      </c>
      <c r="CG40" s="37">
        <v>0.9006944444444425</v>
      </c>
      <c r="CH40" s="37">
        <v>0.9076388888888869</v>
      </c>
      <c r="CI40" s="37">
        <v>0.9145833333333313</v>
      </c>
      <c r="CJ40" s="37">
        <v>0.9215277777777757</v>
      </c>
      <c r="CK40" s="37">
        <v>0.9284722222222201</v>
      </c>
      <c r="CL40" s="37">
        <v>0.9354166666666646</v>
      </c>
      <c r="CM40" s="37">
        <v>0.942361111111109</v>
      </c>
      <c r="CN40" s="37">
        <v>0.9493055555555534</v>
      </c>
      <c r="CO40" s="37">
        <v>0.9562499999999978</v>
      </c>
      <c r="CP40" s="37">
        <v>0.9631944444444422</v>
      </c>
      <c r="CQ40" s="37">
        <v>0.9701388888888867</v>
      </c>
      <c r="CR40" s="37">
        <v>0.9770833333333311</v>
      </c>
      <c r="CS40" s="19">
        <v>0.9840277777777755</v>
      </c>
    </row>
    <row r="41" spans="2:97" s="19" customFormat="1" ht="15.75">
      <c r="B41" s="37">
        <f>B40-B36</f>
        <v>0</v>
      </c>
      <c r="C41" s="37">
        <f aca="true" t="shared" si="1" ref="C41:R41">C40-C36</f>
        <v>0.001388888888888884</v>
      </c>
      <c r="D41" s="37">
        <f t="shared" si="1"/>
        <v>0</v>
      </c>
      <c r="E41" s="37">
        <f t="shared" si="1"/>
        <v>0.0013888888888888284</v>
      </c>
      <c r="F41" s="37">
        <f t="shared" si="1"/>
        <v>0</v>
      </c>
      <c r="G41" s="37">
        <f t="shared" si="1"/>
        <v>0.001388888888888773</v>
      </c>
      <c r="H41" s="37">
        <f t="shared" si="1"/>
        <v>0</v>
      </c>
      <c r="I41" s="37">
        <f t="shared" si="1"/>
        <v>0.0013888888888887174</v>
      </c>
      <c r="J41" s="37">
        <f t="shared" si="1"/>
        <v>0</v>
      </c>
      <c r="K41" s="37">
        <f t="shared" si="1"/>
        <v>0.001388888888888662</v>
      </c>
      <c r="L41" s="37">
        <f t="shared" si="1"/>
        <v>0</v>
      </c>
      <c r="M41" s="37">
        <f t="shared" si="1"/>
        <v>0.0013888888888886064</v>
      </c>
      <c r="N41" s="37">
        <f t="shared" si="1"/>
        <v>0</v>
      </c>
      <c r="O41" s="37">
        <f t="shared" si="1"/>
        <v>0.0013888888888885509</v>
      </c>
      <c r="P41" s="37">
        <f t="shared" si="1"/>
        <v>0</v>
      </c>
      <c r="Q41" s="37">
        <f t="shared" si="1"/>
        <v>0.0013888888888884954</v>
      </c>
      <c r="R41" s="37">
        <f t="shared" si="1"/>
        <v>-4.440892098500626E-16</v>
      </c>
      <c r="S41" s="37">
        <f aca="true" t="shared" si="2" ref="S41:AX41">S40-S36</f>
        <v>0.0013888888888884399</v>
      </c>
      <c r="T41" s="37">
        <f t="shared" si="2"/>
        <v>-4.996003610813204E-16</v>
      </c>
      <c r="U41" s="37">
        <f t="shared" si="2"/>
        <v>0.0013888888888883844</v>
      </c>
      <c r="V41" s="37">
        <f t="shared" si="2"/>
        <v>-5.551115123125783E-16</v>
      </c>
      <c r="W41" s="37">
        <f t="shared" si="2"/>
        <v>0.0013888888888883288</v>
      </c>
      <c r="X41" s="37">
        <f t="shared" si="2"/>
        <v>-6.106226635438361E-16</v>
      </c>
      <c r="Y41" s="37">
        <f t="shared" si="2"/>
        <v>0.0013888888888882733</v>
      </c>
      <c r="Z41" s="37">
        <f t="shared" si="2"/>
        <v>-6.661338147750939E-16</v>
      </c>
      <c r="AA41" s="37">
        <f t="shared" si="2"/>
        <v>0.0013888888888882178</v>
      </c>
      <c r="AB41" s="37">
        <f t="shared" si="2"/>
        <v>-7.216449660063518E-16</v>
      </c>
      <c r="AC41" s="37">
        <f t="shared" si="2"/>
        <v>0.0013888888888881623</v>
      </c>
      <c r="AD41" s="37">
        <f t="shared" si="2"/>
        <v>0</v>
      </c>
      <c r="AE41" s="37">
        <f t="shared" si="2"/>
        <v>0.0013888888888881068</v>
      </c>
      <c r="AF41" s="37">
        <f t="shared" si="2"/>
        <v>0</v>
      </c>
      <c r="AG41" s="37">
        <f t="shared" si="2"/>
        <v>0.0013888888888881068</v>
      </c>
      <c r="AH41" s="37">
        <f t="shared" si="2"/>
        <v>0</v>
      </c>
      <c r="AI41" s="37">
        <f t="shared" si="2"/>
        <v>0.0013888888888881068</v>
      </c>
      <c r="AJ41" s="37">
        <f t="shared" si="2"/>
        <v>0</v>
      </c>
      <c r="AK41" s="37">
        <f t="shared" si="2"/>
        <v>0.0013888888888881068</v>
      </c>
      <c r="AL41" s="37">
        <f t="shared" si="2"/>
        <v>0</v>
      </c>
      <c r="AM41" s="37">
        <f t="shared" si="2"/>
        <v>0.0013888888888881068</v>
      </c>
      <c r="AN41" s="37">
        <f t="shared" si="2"/>
        <v>0</v>
      </c>
      <c r="AO41" s="37">
        <f t="shared" si="2"/>
        <v>0.0013888888888881068</v>
      </c>
      <c r="AP41" s="37">
        <f t="shared" si="2"/>
        <v>0</v>
      </c>
      <c r="AQ41" s="37">
        <f t="shared" si="2"/>
        <v>0.0013888888888881068</v>
      </c>
      <c r="AR41" s="37">
        <f t="shared" si="2"/>
        <v>0</v>
      </c>
      <c r="AS41" s="37">
        <f t="shared" si="2"/>
        <v>0.0013888888888881068</v>
      </c>
      <c r="AT41" s="37">
        <f t="shared" si="2"/>
        <v>0</v>
      </c>
      <c r="AU41" s="37">
        <f t="shared" si="2"/>
        <v>0.0013888888888881068</v>
      </c>
      <c r="AV41" s="37">
        <f t="shared" si="2"/>
        <v>0</v>
      </c>
      <c r="AW41" s="37">
        <f t="shared" si="2"/>
        <v>0.0013888888888881068</v>
      </c>
      <c r="AX41" s="37">
        <f t="shared" si="2"/>
        <v>0</v>
      </c>
      <c r="AY41" s="37">
        <f aca="true" t="shared" si="3" ref="AY41:CD41">AY40-AY36</f>
        <v>0.0013888888888881068</v>
      </c>
      <c r="AZ41" s="37">
        <f t="shared" si="3"/>
        <v>0</v>
      </c>
      <c r="BA41" s="37">
        <f t="shared" si="3"/>
        <v>0.0013888888888881068</v>
      </c>
      <c r="BB41" s="37">
        <f t="shared" si="3"/>
        <v>0</v>
      </c>
      <c r="BC41" s="37">
        <f t="shared" si="3"/>
        <v>0.0013888888888881068</v>
      </c>
      <c r="BD41" s="37">
        <f t="shared" si="3"/>
        <v>0</v>
      </c>
      <c r="BE41" s="37">
        <f t="shared" si="3"/>
        <v>0.0013888888888881068</v>
      </c>
      <c r="BF41" s="37">
        <f t="shared" si="3"/>
        <v>0</v>
      </c>
      <c r="BG41" s="37">
        <f t="shared" si="3"/>
        <v>0.0013888888888881068</v>
      </c>
      <c r="BH41" s="37">
        <f t="shared" si="3"/>
        <v>0</v>
      </c>
      <c r="BI41" s="37">
        <f t="shared" si="3"/>
        <v>0.0013888888888881068</v>
      </c>
      <c r="BJ41" s="37">
        <f t="shared" si="3"/>
        <v>0</v>
      </c>
      <c r="BK41" s="37">
        <f t="shared" si="3"/>
        <v>0.0013888888888881068</v>
      </c>
      <c r="BL41" s="37">
        <f t="shared" si="3"/>
        <v>0</v>
      </c>
      <c r="BM41" s="37">
        <f t="shared" si="3"/>
        <v>0.0013888888888881068</v>
      </c>
      <c r="BN41" s="37">
        <f t="shared" si="3"/>
        <v>0</v>
      </c>
      <c r="BO41" s="37">
        <f t="shared" si="3"/>
        <v>0.0013888888888881068</v>
      </c>
      <c r="BP41" s="37">
        <f t="shared" si="3"/>
        <v>0</v>
      </c>
      <c r="BQ41" s="37">
        <f t="shared" si="3"/>
        <v>0.0013888888888881068</v>
      </c>
      <c r="BR41" s="37">
        <f t="shared" si="3"/>
        <v>0</v>
      </c>
      <c r="BS41" s="37">
        <f t="shared" si="3"/>
        <v>0.0013888888888881068</v>
      </c>
      <c r="BT41" s="37">
        <f t="shared" si="3"/>
        <v>0</v>
      </c>
      <c r="BU41" s="37">
        <f t="shared" si="3"/>
        <v>0.0013888888888881068</v>
      </c>
      <c r="BV41" s="37">
        <f t="shared" si="3"/>
        <v>0</v>
      </c>
      <c r="BW41" s="37">
        <f t="shared" si="3"/>
        <v>0.0013888888888881068</v>
      </c>
      <c r="BX41" s="37">
        <f t="shared" si="3"/>
        <v>0</v>
      </c>
      <c r="BY41" s="37">
        <f t="shared" si="3"/>
        <v>0.0013888888888881068</v>
      </c>
      <c r="BZ41" s="37">
        <f t="shared" si="3"/>
        <v>0</v>
      </c>
      <c r="CA41" s="37">
        <f t="shared" si="3"/>
        <v>0.0013888888888881068</v>
      </c>
      <c r="CB41" s="37">
        <f t="shared" si="3"/>
        <v>0</v>
      </c>
      <c r="CC41" s="37">
        <f t="shared" si="3"/>
        <v>0.0013888888888881068</v>
      </c>
      <c r="CD41" s="37">
        <f t="shared" si="3"/>
        <v>0</v>
      </c>
      <c r="CE41" s="37">
        <f aca="true" t="shared" si="4" ref="CE41:CS41">CE40-CE36</f>
        <v>0.0013888888888881068</v>
      </c>
      <c r="CF41" s="37">
        <f t="shared" si="4"/>
        <v>0</v>
      </c>
      <c r="CG41" s="37">
        <f t="shared" si="4"/>
        <v>0.0013888888888881068</v>
      </c>
      <c r="CH41" s="37">
        <f t="shared" si="4"/>
        <v>0</v>
      </c>
      <c r="CI41" s="37">
        <f t="shared" si="4"/>
        <v>0.0013888888888881068</v>
      </c>
      <c r="CJ41" s="37">
        <f t="shared" si="4"/>
        <v>0</v>
      </c>
      <c r="CK41" s="37">
        <f t="shared" si="4"/>
        <v>0.0013888888888881068</v>
      </c>
      <c r="CL41" s="37">
        <f t="shared" si="4"/>
        <v>0</v>
      </c>
      <c r="CM41" s="37">
        <f t="shared" si="4"/>
        <v>0.0013888888888881068</v>
      </c>
      <c r="CN41" s="37">
        <f t="shared" si="4"/>
        <v>0</v>
      </c>
      <c r="CO41" s="37">
        <f t="shared" si="4"/>
        <v>0.0013888888888881068</v>
      </c>
      <c r="CP41" s="37">
        <f t="shared" si="4"/>
        <v>0</v>
      </c>
      <c r="CQ41" s="37">
        <f t="shared" si="4"/>
        <v>0.0013888888888881068</v>
      </c>
      <c r="CR41" s="37">
        <f t="shared" si="4"/>
        <v>0</v>
      </c>
      <c r="CS41" s="37">
        <f t="shared" si="4"/>
        <v>0.0013888888888881068</v>
      </c>
    </row>
    <row r="42" spans="2:46" s="38" customFormat="1" ht="15.7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</row>
    <row r="43" spans="2:46" s="38" customFormat="1" ht="15.7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</row>
    <row r="44" spans="2:46" s="38" customFormat="1" ht="15.7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</row>
    <row r="45" spans="2:46" s="38" customFormat="1" ht="15.75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</row>
    <row r="46" spans="2:46" s="15" customFormat="1" ht="15.7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</row>
    <row r="47" spans="2:46" s="15" customFormat="1" ht="15.7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</row>
  </sheetData>
  <sheetProtection/>
  <mergeCells count="18">
    <mergeCell ref="BJ1:BO1"/>
    <mergeCell ref="BP1:BU1"/>
    <mergeCell ref="B1:G1"/>
    <mergeCell ref="H1:M1"/>
    <mergeCell ref="N1:S1"/>
    <mergeCell ref="T1:Y1"/>
    <mergeCell ref="Z1:AE1"/>
    <mergeCell ref="AF1:AK1"/>
    <mergeCell ref="BV1:CA1"/>
    <mergeCell ref="CB1:CG1"/>
    <mergeCell ref="CH1:CM1"/>
    <mergeCell ref="CN1:CS1"/>
    <mergeCell ref="B3:AW3"/>
    <mergeCell ref="AX3:CS3"/>
    <mergeCell ref="AL1:AQ1"/>
    <mergeCell ref="AR1:AW1"/>
    <mergeCell ref="AX1:BC1"/>
    <mergeCell ref="BD1:B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</dc:creator>
  <cp:keywords/>
  <dc:description/>
  <cp:lastModifiedBy>Замдиректора</cp:lastModifiedBy>
  <dcterms:created xsi:type="dcterms:W3CDTF">2020-01-15T07:29:12Z</dcterms:created>
  <dcterms:modified xsi:type="dcterms:W3CDTF">2021-12-25T07:52:17Z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f2a665cc-4859-4ab3-839b-9ea2a72208eb</vt:lpwstr>
  </property>
</Properties>
</file>